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nish D Jariwala\OneDrive\Desktop\"/>
    </mc:Choice>
  </mc:AlternateContent>
  <xr:revisionPtr revIDLastSave="0" documentId="13_ncr:1_{2875991F-4B20-4239-88A4-AC8276803BF8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Data" sheetId="1" r:id="rId1"/>
    <sheet name="SC-PivotTable1" sheetId="8" r:id="rId2"/>
    <sheet name="SC-PivotTable2" sheetId="7" r:id="rId3"/>
    <sheet name="PivotTable3-LineGraph" sheetId="10" r:id="rId4"/>
    <sheet name="Bonus1" sheetId="14" r:id="rId5"/>
    <sheet name="Bonus2" sheetId="15" r:id="rId6"/>
  </sheets>
  <definedNames>
    <definedName name="_xlnm._FilterDatabase" localSheetId="0" hidden="1">Data!$A$1:$T$1</definedName>
    <definedName name="_xlchart.v1.0" hidden="1">Bonus2!$A$2:$A$2186</definedName>
    <definedName name="_xlchart.v1.1" hidden="1">Bonus2!$B$1</definedName>
    <definedName name="_xlchart.v1.10" hidden="1">Bonus2!$R$1</definedName>
    <definedName name="_xlchart.v1.11" hidden="1">Bonus2!$R$2:$R$1531</definedName>
    <definedName name="_xlchart.v1.12" hidden="1">Bonus2!$Q$2:$Q$1531</definedName>
    <definedName name="_xlchart.v1.13" hidden="1">Bonus2!$R$1</definedName>
    <definedName name="_xlchart.v1.14" hidden="1">Bonus2!$R$2:$R$1531</definedName>
    <definedName name="_xlchart.v1.15" hidden="1">Bonus2!$A$2:$A$2186</definedName>
    <definedName name="_xlchart.v1.16" hidden="1">Bonus2!$B$1</definedName>
    <definedName name="_xlchart.v1.17" hidden="1">Bonus2!$B$2:$B$2186</definedName>
    <definedName name="_xlchart.v1.2" hidden="1">Bonus2!$B$2:$B$2186</definedName>
    <definedName name="_xlchart.v1.3" hidden="1">Bonus2!$Q$2:$Q$1531</definedName>
    <definedName name="_xlchart.v1.4" hidden="1">Bonus2!$R$1</definedName>
    <definedName name="_xlchart.v1.5" hidden="1">Bonus2!$R$2:$R$1531</definedName>
    <definedName name="_xlchart.v1.6" hidden="1">Bonus2!$Q$2:$Q$1531</definedName>
    <definedName name="_xlchart.v1.7" hidden="1">Bonus2!$R$1</definedName>
    <definedName name="_xlchart.v1.8" hidden="1">Bonus2!$R$2:$R$1531</definedName>
    <definedName name="_xlchart.v1.9" hidden="1">Bonus2!$Q$2:$Q$1531</definedName>
  </definedNames>
  <calcPr calcId="191029"/>
  <pivotCaches>
    <pivotCache cacheId="2" r:id="rId7"/>
    <pivotCache cacheId="3" r:id="rId8"/>
    <pivotCache cacheId="1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12" i="15" l="1"/>
  <c r="U2" i="15"/>
  <c r="U3" i="15"/>
  <c r="U4" i="15"/>
  <c r="U5" i="15"/>
  <c r="U10" i="15" s="1"/>
  <c r="U11" i="15" s="1"/>
  <c r="U6" i="15"/>
  <c r="U7" i="15"/>
  <c r="U8" i="15"/>
  <c r="U9" i="15"/>
  <c r="E12" i="15" l="1"/>
  <c r="E11" i="15"/>
  <c r="E5" i="15"/>
  <c r="E10" i="15" s="1"/>
  <c r="E9" i="15"/>
  <c r="E8" i="15"/>
  <c r="E7" i="15"/>
  <c r="E6" i="15"/>
  <c r="E4" i="15"/>
  <c r="E3" i="15"/>
  <c r="E2" i="15"/>
  <c r="D13" i="14"/>
  <c r="D12" i="14"/>
  <c r="D11" i="14"/>
  <c r="D10" i="14"/>
  <c r="D9" i="14"/>
  <c r="D8" i="14"/>
  <c r="D7" i="14"/>
  <c r="D6" i="14"/>
  <c r="D5" i="14"/>
  <c r="D4" i="14"/>
  <c r="D3" i="14"/>
  <c r="D2" i="14"/>
  <c r="C13" i="14"/>
  <c r="C12" i="14"/>
  <c r="C11" i="14"/>
  <c r="C10" i="14"/>
  <c r="C9" i="14"/>
  <c r="C8" i="14"/>
  <c r="C7" i="14"/>
  <c r="C6" i="14"/>
  <c r="C5" i="14"/>
  <c r="C4" i="14"/>
  <c r="C3" i="14"/>
  <c r="C2" i="14"/>
  <c r="B13" i="14"/>
  <c r="E13" i="14" s="1"/>
  <c r="B12" i="14"/>
  <c r="E12" i="14" s="1"/>
  <c r="B11" i="14"/>
  <c r="B10" i="14"/>
  <c r="B9" i="14"/>
  <c r="E9" i="14" s="1"/>
  <c r="B8" i="14"/>
  <c r="B7" i="14"/>
  <c r="B6" i="14"/>
  <c r="B5" i="14"/>
  <c r="B4" i="14"/>
  <c r="E4" i="14" s="1"/>
  <c r="B3" i="14"/>
  <c r="B2" i="14"/>
  <c r="T4115" i="1"/>
  <c r="T4114" i="1"/>
  <c r="T4113" i="1"/>
  <c r="T4112" i="1"/>
  <c r="T4111" i="1"/>
  <c r="T4110" i="1"/>
  <c r="T4109" i="1"/>
  <c r="T4108" i="1"/>
  <c r="T4107" i="1"/>
  <c r="T4106" i="1"/>
  <c r="T4105" i="1"/>
  <c r="T4104" i="1"/>
  <c r="T4103" i="1"/>
  <c r="T4102" i="1"/>
  <c r="T4101" i="1"/>
  <c r="T4100" i="1"/>
  <c r="T4099" i="1"/>
  <c r="T4098" i="1"/>
  <c r="T4097" i="1"/>
  <c r="T4096" i="1"/>
  <c r="T4095" i="1"/>
  <c r="T4094" i="1"/>
  <c r="T4093" i="1"/>
  <c r="T4092" i="1"/>
  <c r="T4091" i="1"/>
  <c r="T4090" i="1"/>
  <c r="T4089" i="1"/>
  <c r="T4088" i="1"/>
  <c r="T4087" i="1"/>
  <c r="T4086" i="1"/>
  <c r="T4085" i="1"/>
  <c r="T4084" i="1"/>
  <c r="T4083" i="1"/>
  <c r="T4082" i="1"/>
  <c r="T4081" i="1"/>
  <c r="T4080" i="1"/>
  <c r="T4079" i="1"/>
  <c r="T4078" i="1"/>
  <c r="T4077" i="1"/>
  <c r="T4076" i="1"/>
  <c r="T4075" i="1"/>
  <c r="T4074" i="1"/>
  <c r="T4073" i="1"/>
  <c r="T4072" i="1"/>
  <c r="T4071" i="1"/>
  <c r="T4070" i="1"/>
  <c r="T4069" i="1"/>
  <c r="T4068" i="1"/>
  <c r="T4067" i="1"/>
  <c r="T4066" i="1"/>
  <c r="T4065" i="1"/>
  <c r="T4064" i="1"/>
  <c r="T4063" i="1"/>
  <c r="T4062" i="1"/>
  <c r="T4061" i="1"/>
  <c r="T4060" i="1"/>
  <c r="T4059" i="1"/>
  <c r="T4058" i="1"/>
  <c r="T4057" i="1"/>
  <c r="T4056" i="1"/>
  <c r="T4055" i="1"/>
  <c r="T4054" i="1"/>
  <c r="T4053" i="1"/>
  <c r="T4052" i="1"/>
  <c r="T4051" i="1"/>
  <c r="T4050" i="1"/>
  <c r="T4049" i="1"/>
  <c r="T4048" i="1"/>
  <c r="T4047" i="1"/>
  <c r="T4046" i="1"/>
  <c r="T4045" i="1"/>
  <c r="T4044" i="1"/>
  <c r="T4043" i="1"/>
  <c r="T4042" i="1"/>
  <c r="T4041" i="1"/>
  <c r="T4040" i="1"/>
  <c r="T4039" i="1"/>
  <c r="T4038" i="1"/>
  <c r="T4037" i="1"/>
  <c r="T4036" i="1"/>
  <c r="T4035" i="1"/>
  <c r="T4034" i="1"/>
  <c r="T4033" i="1"/>
  <c r="T4032" i="1"/>
  <c r="T4031" i="1"/>
  <c r="T4030" i="1"/>
  <c r="T4029" i="1"/>
  <c r="T4028" i="1"/>
  <c r="T4027" i="1"/>
  <c r="T4026" i="1"/>
  <c r="T4025" i="1"/>
  <c r="T4024" i="1"/>
  <c r="T4023" i="1"/>
  <c r="T4022" i="1"/>
  <c r="T4021" i="1"/>
  <c r="T4020" i="1"/>
  <c r="T4019" i="1"/>
  <c r="T4018" i="1"/>
  <c r="T4017" i="1"/>
  <c r="T4016" i="1"/>
  <c r="T4015" i="1"/>
  <c r="T4014" i="1"/>
  <c r="T4013" i="1"/>
  <c r="T4012" i="1"/>
  <c r="T4011" i="1"/>
  <c r="T4010" i="1"/>
  <c r="T4009" i="1"/>
  <c r="T4008" i="1"/>
  <c r="T4007" i="1"/>
  <c r="T4006" i="1"/>
  <c r="T4005" i="1"/>
  <c r="T4004" i="1"/>
  <c r="T4003" i="1"/>
  <c r="T4002" i="1"/>
  <c r="T4001" i="1"/>
  <c r="T4000" i="1"/>
  <c r="T3999" i="1"/>
  <c r="T3998" i="1"/>
  <c r="T3997" i="1"/>
  <c r="T3996" i="1"/>
  <c r="T3995" i="1"/>
  <c r="T3994" i="1"/>
  <c r="T3993" i="1"/>
  <c r="T3992" i="1"/>
  <c r="T3991" i="1"/>
  <c r="T3990" i="1"/>
  <c r="T3989" i="1"/>
  <c r="T3988" i="1"/>
  <c r="T3987" i="1"/>
  <c r="T3986" i="1"/>
  <c r="T3985" i="1"/>
  <c r="T3984" i="1"/>
  <c r="T3983" i="1"/>
  <c r="T3982" i="1"/>
  <c r="T3981" i="1"/>
  <c r="T3980" i="1"/>
  <c r="T3979" i="1"/>
  <c r="T3978" i="1"/>
  <c r="T3977" i="1"/>
  <c r="T3976" i="1"/>
  <c r="T3975" i="1"/>
  <c r="T3974" i="1"/>
  <c r="T3973" i="1"/>
  <c r="T3972" i="1"/>
  <c r="T3971" i="1"/>
  <c r="T3970" i="1"/>
  <c r="T3969" i="1"/>
  <c r="T3968" i="1"/>
  <c r="T3967" i="1"/>
  <c r="T3966" i="1"/>
  <c r="T3965" i="1"/>
  <c r="T3964" i="1"/>
  <c r="T3963" i="1"/>
  <c r="T3962" i="1"/>
  <c r="T3961" i="1"/>
  <c r="T3960" i="1"/>
  <c r="T3959" i="1"/>
  <c r="T3958" i="1"/>
  <c r="T3957" i="1"/>
  <c r="T3956" i="1"/>
  <c r="T3955" i="1"/>
  <c r="T3954" i="1"/>
  <c r="T3953" i="1"/>
  <c r="T3952" i="1"/>
  <c r="T3951" i="1"/>
  <c r="T3950" i="1"/>
  <c r="T3949" i="1"/>
  <c r="T3948" i="1"/>
  <c r="T3947" i="1"/>
  <c r="T3946" i="1"/>
  <c r="T3945" i="1"/>
  <c r="T3944" i="1"/>
  <c r="T3943" i="1"/>
  <c r="T3942" i="1"/>
  <c r="T3941" i="1"/>
  <c r="T3940" i="1"/>
  <c r="T3939" i="1"/>
  <c r="T3938" i="1"/>
  <c r="T3937" i="1"/>
  <c r="T3936" i="1"/>
  <c r="T3935" i="1"/>
  <c r="T3934" i="1"/>
  <c r="T3933" i="1"/>
  <c r="T3932" i="1"/>
  <c r="T3931" i="1"/>
  <c r="T3930" i="1"/>
  <c r="T3929" i="1"/>
  <c r="T3928" i="1"/>
  <c r="T3927" i="1"/>
  <c r="T3926" i="1"/>
  <c r="T3925" i="1"/>
  <c r="T3924" i="1"/>
  <c r="T3923" i="1"/>
  <c r="T3922" i="1"/>
  <c r="T3921" i="1"/>
  <c r="T3920" i="1"/>
  <c r="T3919" i="1"/>
  <c r="T3918" i="1"/>
  <c r="T3917" i="1"/>
  <c r="T3916" i="1"/>
  <c r="T3915" i="1"/>
  <c r="T3914" i="1"/>
  <c r="T3913" i="1"/>
  <c r="T3912" i="1"/>
  <c r="T3911" i="1"/>
  <c r="T3910" i="1"/>
  <c r="T3909" i="1"/>
  <c r="T3908" i="1"/>
  <c r="T3907" i="1"/>
  <c r="T3906" i="1"/>
  <c r="T3905" i="1"/>
  <c r="T3904" i="1"/>
  <c r="T3903" i="1"/>
  <c r="T3902" i="1"/>
  <c r="T3901" i="1"/>
  <c r="T3900" i="1"/>
  <c r="T3899" i="1"/>
  <c r="T3898" i="1"/>
  <c r="T3897" i="1"/>
  <c r="T3896" i="1"/>
  <c r="T3895" i="1"/>
  <c r="T3894" i="1"/>
  <c r="T3893" i="1"/>
  <c r="T3892" i="1"/>
  <c r="T3891" i="1"/>
  <c r="T3890" i="1"/>
  <c r="T3889" i="1"/>
  <c r="T3888" i="1"/>
  <c r="T3887" i="1"/>
  <c r="T3886" i="1"/>
  <c r="T3885" i="1"/>
  <c r="T3884" i="1"/>
  <c r="T3883" i="1"/>
  <c r="T3882" i="1"/>
  <c r="T3881" i="1"/>
  <c r="T3880" i="1"/>
  <c r="T3879" i="1"/>
  <c r="T3878" i="1"/>
  <c r="T3877" i="1"/>
  <c r="T3876" i="1"/>
  <c r="T3875" i="1"/>
  <c r="T3874" i="1"/>
  <c r="T3873" i="1"/>
  <c r="T3872" i="1"/>
  <c r="T3871" i="1"/>
  <c r="T3870" i="1"/>
  <c r="T3869" i="1"/>
  <c r="T3868" i="1"/>
  <c r="T3867" i="1"/>
  <c r="T3866" i="1"/>
  <c r="T3865" i="1"/>
  <c r="T3864" i="1"/>
  <c r="T3863" i="1"/>
  <c r="T3862" i="1"/>
  <c r="T3861" i="1"/>
  <c r="T3860" i="1"/>
  <c r="T3859" i="1"/>
  <c r="T3858" i="1"/>
  <c r="T3857" i="1"/>
  <c r="T3856" i="1"/>
  <c r="T3855" i="1"/>
  <c r="T3854" i="1"/>
  <c r="T3853" i="1"/>
  <c r="T3852" i="1"/>
  <c r="T3851" i="1"/>
  <c r="T3850" i="1"/>
  <c r="T3849" i="1"/>
  <c r="T3848" i="1"/>
  <c r="T3847" i="1"/>
  <c r="T3846" i="1"/>
  <c r="T3845" i="1"/>
  <c r="T3844" i="1"/>
  <c r="T3843" i="1"/>
  <c r="T3842" i="1"/>
  <c r="T3841" i="1"/>
  <c r="T3840" i="1"/>
  <c r="T3839" i="1"/>
  <c r="T3838" i="1"/>
  <c r="T3837" i="1"/>
  <c r="T3836" i="1"/>
  <c r="T3835" i="1"/>
  <c r="T3834" i="1"/>
  <c r="T3833" i="1"/>
  <c r="T3832" i="1"/>
  <c r="T3831" i="1"/>
  <c r="T3830" i="1"/>
  <c r="T3829" i="1"/>
  <c r="T3828" i="1"/>
  <c r="T3827" i="1"/>
  <c r="T3826" i="1"/>
  <c r="T3825" i="1"/>
  <c r="T3824" i="1"/>
  <c r="T3823" i="1"/>
  <c r="T3822" i="1"/>
  <c r="T3821" i="1"/>
  <c r="T3820" i="1"/>
  <c r="T3819" i="1"/>
  <c r="T3818" i="1"/>
  <c r="T3817" i="1"/>
  <c r="T3816" i="1"/>
  <c r="T3815" i="1"/>
  <c r="T3814" i="1"/>
  <c r="T3813" i="1"/>
  <c r="T3812" i="1"/>
  <c r="T3811" i="1"/>
  <c r="T3810" i="1"/>
  <c r="T3809" i="1"/>
  <c r="T3808" i="1"/>
  <c r="T3807" i="1"/>
  <c r="T3806" i="1"/>
  <c r="T3805" i="1"/>
  <c r="T3804" i="1"/>
  <c r="T3803" i="1"/>
  <c r="T3802" i="1"/>
  <c r="T3801" i="1"/>
  <c r="T3800" i="1"/>
  <c r="T3799" i="1"/>
  <c r="T3798" i="1"/>
  <c r="T3797" i="1"/>
  <c r="T3796" i="1"/>
  <c r="T3795" i="1"/>
  <c r="T3794" i="1"/>
  <c r="T3793" i="1"/>
  <c r="T3792" i="1"/>
  <c r="T3791" i="1"/>
  <c r="T3790" i="1"/>
  <c r="T3789" i="1"/>
  <c r="T3788" i="1"/>
  <c r="T3787" i="1"/>
  <c r="T3786" i="1"/>
  <c r="T3785" i="1"/>
  <c r="T3784" i="1"/>
  <c r="T3783" i="1"/>
  <c r="T3782" i="1"/>
  <c r="T3781" i="1"/>
  <c r="T3780" i="1"/>
  <c r="T3779" i="1"/>
  <c r="T3778" i="1"/>
  <c r="T3777" i="1"/>
  <c r="T3776" i="1"/>
  <c r="T3775" i="1"/>
  <c r="T3774" i="1"/>
  <c r="T3773" i="1"/>
  <c r="T3772" i="1"/>
  <c r="T3771" i="1"/>
  <c r="T3770" i="1"/>
  <c r="T3769" i="1"/>
  <c r="T3768" i="1"/>
  <c r="T3767" i="1"/>
  <c r="T3766" i="1"/>
  <c r="T3765" i="1"/>
  <c r="T3764" i="1"/>
  <c r="T3763" i="1"/>
  <c r="T3762" i="1"/>
  <c r="T3761" i="1"/>
  <c r="T3760" i="1"/>
  <c r="T3759" i="1"/>
  <c r="T3758" i="1"/>
  <c r="T3757" i="1"/>
  <c r="T3756" i="1"/>
  <c r="T3755" i="1"/>
  <c r="T3754" i="1"/>
  <c r="T3753" i="1"/>
  <c r="T3752" i="1"/>
  <c r="T3751" i="1"/>
  <c r="T3750" i="1"/>
  <c r="T3749" i="1"/>
  <c r="T3748" i="1"/>
  <c r="T3747" i="1"/>
  <c r="T3746" i="1"/>
  <c r="T3745" i="1"/>
  <c r="T3744" i="1"/>
  <c r="T3743" i="1"/>
  <c r="T3742" i="1"/>
  <c r="T3741" i="1"/>
  <c r="T3740" i="1"/>
  <c r="T3739" i="1"/>
  <c r="T3738" i="1"/>
  <c r="T3737" i="1"/>
  <c r="T3736" i="1"/>
  <c r="T3735" i="1"/>
  <c r="T3734" i="1"/>
  <c r="T3733" i="1"/>
  <c r="T3732" i="1"/>
  <c r="T3731" i="1"/>
  <c r="T3730" i="1"/>
  <c r="T3729" i="1"/>
  <c r="T3728" i="1"/>
  <c r="T3727" i="1"/>
  <c r="T3726" i="1"/>
  <c r="T3725" i="1"/>
  <c r="T3724" i="1"/>
  <c r="T3723" i="1"/>
  <c r="T3722" i="1"/>
  <c r="T3721" i="1"/>
  <c r="T3720" i="1"/>
  <c r="T3719" i="1"/>
  <c r="T3718" i="1"/>
  <c r="T3717" i="1"/>
  <c r="T3716" i="1"/>
  <c r="T3715" i="1"/>
  <c r="T3714" i="1"/>
  <c r="T3713" i="1"/>
  <c r="T3712" i="1"/>
  <c r="T3711" i="1"/>
  <c r="T3710" i="1"/>
  <c r="T3709" i="1"/>
  <c r="T3708" i="1"/>
  <c r="T3707" i="1"/>
  <c r="T3706" i="1"/>
  <c r="T3705" i="1"/>
  <c r="T3704" i="1"/>
  <c r="T3703" i="1"/>
  <c r="T3702" i="1"/>
  <c r="T3701" i="1"/>
  <c r="T3700" i="1"/>
  <c r="T3699" i="1"/>
  <c r="T3698" i="1"/>
  <c r="T3697" i="1"/>
  <c r="T3696" i="1"/>
  <c r="T3695" i="1"/>
  <c r="T3694" i="1"/>
  <c r="T3693" i="1"/>
  <c r="T3692" i="1"/>
  <c r="T3691" i="1"/>
  <c r="T3690" i="1"/>
  <c r="T3689" i="1"/>
  <c r="T3688" i="1"/>
  <c r="T3687" i="1"/>
  <c r="T3686" i="1"/>
  <c r="T3685" i="1"/>
  <c r="T3684" i="1"/>
  <c r="T3683" i="1"/>
  <c r="T3682" i="1"/>
  <c r="T3681" i="1"/>
  <c r="T3680" i="1"/>
  <c r="T3679" i="1"/>
  <c r="T3678" i="1"/>
  <c r="T3677" i="1"/>
  <c r="T3676" i="1"/>
  <c r="T3675" i="1"/>
  <c r="T3674" i="1"/>
  <c r="T3673" i="1"/>
  <c r="T3672" i="1"/>
  <c r="T3671" i="1"/>
  <c r="T3670" i="1"/>
  <c r="T3669" i="1"/>
  <c r="T3668" i="1"/>
  <c r="T3667" i="1"/>
  <c r="T3666" i="1"/>
  <c r="T3665" i="1"/>
  <c r="T3664" i="1"/>
  <c r="T3663" i="1"/>
  <c r="T3662" i="1"/>
  <c r="T3661" i="1"/>
  <c r="T3660" i="1"/>
  <c r="T3659" i="1"/>
  <c r="T3658" i="1"/>
  <c r="T3657" i="1"/>
  <c r="T3656" i="1"/>
  <c r="T3655" i="1"/>
  <c r="T3654" i="1"/>
  <c r="T3653" i="1"/>
  <c r="T3652" i="1"/>
  <c r="T3651" i="1"/>
  <c r="T3650" i="1"/>
  <c r="T3649" i="1"/>
  <c r="T3648" i="1"/>
  <c r="T3647" i="1"/>
  <c r="T3646" i="1"/>
  <c r="T3645" i="1"/>
  <c r="T3644" i="1"/>
  <c r="T3643" i="1"/>
  <c r="T3642" i="1"/>
  <c r="T3641" i="1"/>
  <c r="T3640" i="1"/>
  <c r="T3639" i="1"/>
  <c r="T3638" i="1"/>
  <c r="T3637" i="1"/>
  <c r="T3636" i="1"/>
  <c r="T3635" i="1"/>
  <c r="T3634" i="1"/>
  <c r="T3633" i="1"/>
  <c r="T3632" i="1"/>
  <c r="T3631" i="1"/>
  <c r="T3630" i="1"/>
  <c r="T3629" i="1"/>
  <c r="T3628" i="1"/>
  <c r="T3627" i="1"/>
  <c r="T3626" i="1"/>
  <c r="T3625" i="1"/>
  <c r="T3624" i="1"/>
  <c r="T3623" i="1"/>
  <c r="T3622" i="1"/>
  <c r="T3621" i="1"/>
  <c r="T3620" i="1"/>
  <c r="T3619" i="1"/>
  <c r="T3618" i="1"/>
  <c r="T3617" i="1"/>
  <c r="T3616" i="1"/>
  <c r="T3615" i="1"/>
  <c r="T3614" i="1"/>
  <c r="T3613" i="1"/>
  <c r="T3612" i="1"/>
  <c r="T3611" i="1"/>
  <c r="T3610" i="1"/>
  <c r="T3609" i="1"/>
  <c r="T3608" i="1"/>
  <c r="T3607" i="1"/>
  <c r="T3606" i="1"/>
  <c r="T3605" i="1"/>
  <c r="T3604" i="1"/>
  <c r="T3603" i="1"/>
  <c r="T3602" i="1"/>
  <c r="T3601" i="1"/>
  <c r="T3600" i="1"/>
  <c r="T3599" i="1"/>
  <c r="T3598" i="1"/>
  <c r="T3597" i="1"/>
  <c r="T3596" i="1"/>
  <c r="T3595" i="1"/>
  <c r="T3594" i="1"/>
  <c r="T3593" i="1"/>
  <c r="T3592" i="1"/>
  <c r="T3591" i="1"/>
  <c r="T3590" i="1"/>
  <c r="T3589" i="1"/>
  <c r="T3588" i="1"/>
  <c r="T3587" i="1"/>
  <c r="T3586" i="1"/>
  <c r="T3585" i="1"/>
  <c r="T3584" i="1"/>
  <c r="T3583" i="1"/>
  <c r="T3582" i="1"/>
  <c r="T3581" i="1"/>
  <c r="T3580" i="1"/>
  <c r="T3579" i="1"/>
  <c r="T3578" i="1"/>
  <c r="T3577" i="1"/>
  <c r="T3576" i="1"/>
  <c r="T3575" i="1"/>
  <c r="T3574" i="1"/>
  <c r="T3573" i="1"/>
  <c r="T3572" i="1"/>
  <c r="T3571" i="1"/>
  <c r="T3570" i="1"/>
  <c r="T3569" i="1"/>
  <c r="T3568" i="1"/>
  <c r="T3567" i="1"/>
  <c r="T3566" i="1"/>
  <c r="T3565" i="1"/>
  <c r="T3564" i="1"/>
  <c r="T3563" i="1"/>
  <c r="T3562" i="1"/>
  <c r="T3561" i="1"/>
  <c r="T3560" i="1"/>
  <c r="T3559" i="1"/>
  <c r="T3558" i="1"/>
  <c r="T3557" i="1"/>
  <c r="T3556" i="1"/>
  <c r="T3555" i="1"/>
  <c r="T3554" i="1"/>
  <c r="T3553" i="1"/>
  <c r="T3552" i="1"/>
  <c r="T3551" i="1"/>
  <c r="T3550" i="1"/>
  <c r="T3549" i="1"/>
  <c r="T3548" i="1"/>
  <c r="T3547" i="1"/>
  <c r="T3546" i="1"/>
  <c r="T3545" i="1"/>
  <c r="T3544" i="1"/>
  <c r="T3543" i="1"/>
  <c r="T3542" i="1"/>
  <c r="T3541" i="1"/>
  <c r="T3540" i="1"/>
  <c r="T3539" i="1"/>
  <c r="T3538" i="1"/>
  <c r="T3537" i="1"/>
  <c r="T3536" i="1"/>
  <c r="T3535" i="1"/>
  <c r="T3534" i="1"/>
  <c r="T3533" i="1"/>
  <c r="T3532" i="1"/>
  <c r="T3531" i="1"/>
  <c r="T3530" i="1"/>
  <c r="T3529" i="1"/>
  <c r="T3528" i="1"/>
  <c r="T3527" i="1"/>
  <c r="T3526" i="1"/>
  <c r="T3525" i="1"/>
  <c r="T3524" i="1"/>
  <c r="T3523" i="1"/>
  <c r="T3522" i="1"/>
  <c r="T3521" i="1"/>
  <c r="T3520" i="1"/>
  <c r="T3519" i="1"/>
  <c r="T3518" i="1"/>
  <c r="T3517" i="1"/>
  <c r="T3516" i="1"/>
  <c r="T3515" i="1"/>
  <c r="T3514" i="1"/>
  <c r="T3513" i="1"/>
  <c r="T3512" i="1"/>
  <c r="T3511" i="1"/>
  <c r="T3510" i="1"/>
  <c r="T3509" i="1"/>
  <c r="T3508" i="1"/>
  <c r="T3507" i="1"/>
  <c r="T3506" i="1"/>
  <c r="T3505" i="1"/>
  <c r="T3504" i="1"/>
  <c r="T3503" i="1"/>
  <c r="T3502" i="1"/>
  <c r="T3501" i="1"/>
  <c r="T3500" i="1"/>
  <c r="T3499" i="1"/>
  <c r="T3498" i="1"/>
  <c r="T3497" i="1"/>
  <c r="T3496" i="1"/>
  <c r="T3495" i="1"/>
  <c r="T3494" i="1"/>
  <c r="T3493" i="1"/>
  <c r="T3492" i="1"/>
  <c r="T3491" i="1"/>
  <c r="T3490" i="1"/>
  <c r="T3489" i="1"/>
  <c r="T3488" i="1"/>
  <c r="T3487" i="1"/>
  <c r="T3486" i="1"/>
  <c r="T3485" i="1"/>
  <c r="T3484" i="1"/>
  <c r="T3483" i="1"/>
  <c r="T3482" i="1"/>
  <c r="T3481" i="1"/>
  <c r="T3480" i="1"/>
  <c r="T3479" i="1"/>
  <c r="T3478" i="1"/>
  <c r="T3477" i="1"/>
  <c r="T3476" i="1"/>
  <c r="T3475" i="1"/>
  <c r="T3474" i="1"/>
  <c r="T3473" i="1"/>
  <c r="T3472" i="1"/>
  <c r="T3471" i="1"/>
  <c r="T3470" i="1"/>
  <c r="T3469" i="1"/>
  <c r="T3468" i="1"/>
  <c r="T3467" i="1"/>
  <c r="T3466" i="1"/>
  <c r="T3465" i="1"/>
  <c r="T3464" i="1"/>
  <c r="T3463" i="1"/>
  <c r="T3462" i="1"/>
  <c r="T3461" i="1"/>
  <c r="T3460" i="1"/>
  <c r="T3459" i="1"/>
  <c r="T3458" i="1"/>
  <c r="T3457" i="1"/>
  <c r="T3456" i="1"/>
  <c r="T3455" i="1"/>
  <c r="T3454" i="1"/>
  <c r="T3453" i="1"/>
  <c r="T3452" i="1"/>
  <c r="T3451" i="1"/>
  <c r="T3450" i="1"/>
  <c r="T3449" i="1"/>
  <c r="T3448" i="1"/>
  <c r="T3447" i="1"/>
  <c r="T3446" i="1"/>
  <c r="T3445" i="1"/>
  <c r="T3444" i="1"/>
  <c r="T3443" i="1"/>
  <c r="T3442" i="1"/>
  <c r="T3441" i="1"/>
  <c r="T3440" i="1"/>
  <c r="T3439" i="1"/>
  <c r="T3438" i="1"/>
  <c r="T3437" i="1"/>
  <c r="T3436" i="1"/>
  <c r="T3435" i="1"/>
  <c r="T3434" i="1"/>
  <c r="T3433" i="1"/>
  <c r="T3432" i="1"/>
  <c r="T3431" i="1"/>
  <c r="T3430" i="1"/>
  <c r="T3429" i="1"/>
  <c r="T3428" i="1"/>
  <c r="T3427" i="1"/>
  <c r="T3426" i="1"/>
  <c r="T3425" i="1"/>
  <c r="T3424" i="1"/>
  <c r="T3423" i="1"/>
  <c r="T3422" i="1"/>
  <c r="T3421" i="1"/>
  <c r="T3420" i="1"/>
  <c r="T3419" i="1"/>
  <c r="T3418" i="1"/>
  <c r="T3417" i="1"/>
  <c r="T3416" i="1"/>
  <c r="T3415" i="1"/>
  <c r="T3414" i="1"/>
  <c r="T3413" i="1"/>
  <c r="T3412" i="1"/>
  <c r="T3411" i="1"/>
  <c r="T3410" i="1"/>
  <c r="T3409" i="1"/>
  <c r="T3408" i="1"/>
  <c r="T3407" i="1"/>
  <c r="T3406" i="1"/>
  <c r="T3405" i="1"/>
  <c r="T3404" i="1"/>
  <c r="T3403" i="1"/>
  <c r="T3402" i="1"/>
  <c r="T3401" i="1"/>
  <c r="T3400" i="1"/>
  <c r="T3399" i="1"/>
  <c r="T3398" i="1"/>
  <c r="T3397" i="1"/>
  <c r="T3396" i="1"/>
  <c r="T3395" i="1"/>
  <c r="T3394" i="1"/>
  <c r="T3393" i="1"/>
  <c r="T3392" i="1"/>
  <c r="T3391" i="1"/>
  <c r="T3390" i="1"/>
  <c r="T3389" i="1"/>
  <c r="T3388" i="1"/>
  <c r="T3387" i="1"/>
  <c r="T3386" i="1"/>
  <c r="T3385" i="1"/>
  <c r="T3384" i="1"/>
  <c r="T3383" i="1"/>
  <c r="T3382" i="1"/>
  <c r="T3381" i="1"/>
  <c r="T3380" i="1"/>
  <c r="T3379" i="1"/>
  <c r="T3378" i="1"/>
  <c r="T3377" i="1"/>
  <c r="T3376" i="1"/>
  <c r="T3375" i="1"/>
  <c r="T3374" i="1"/>
  <c r="T3373" i="1"/>
  <c r="T3372" i="1"/>
  <c r="T3371" i="1"/>
  <c r="T3370" i="1"/>
  <c r="T3369" i="1"/>
  <c r="T3368" i="1"/>
  <c r="T3367" i="1"/>
  <c r="T3366" i="1"/>
  <c r="T3365" i="1"/>
  <c r="T3364" i="1"/>
  <c r="T3363" i="1"/>
  <c r="T3362" i="1"/>
  <c r="T3361" i="1"/>
  <c r="T3360" i="1"/>
  <c r="T3359" i="1"/>
  <c r="T3358" i="1"/>
  <c r="T3357" i="1"/>
  <c r="T3356" i="1"/>
  <c r="T3355" i="1"/>
  <c r="T3354" i="1"/>
  <c r="T3353" i="1"/>
  <c r="T3352" i="1"/>
  <c r="T3351" i="1"/>
  <c r="T3350" i="1"/>
  <c r="T3349" i="1"/>
  <c r="T3348" i="1"/>
  <c r="T3347" i="1"/>
  <c r="T3346" i="1"/>
  <c r="T3345" i="1"/>
  <c r="T3344" i="1"/>
  <c r="T3343" i="1"/>
  <c r="T3342" i="1"/>
  <c r="T3341" i="1"/>
  <c r="T3340" i="1"/>
  <c r="T3339" i="1"/>
  <c r="T3338" i="1"/>
  <c r="T3337" i="1"/>
  <c r="T3336" i="1"/>
  <c r="T3335" i="1"/>
  <c r="T3334" i="1"/>
  <c r="T3333" i="1"/>
  <c r="T3332" i="1"/>
  <c r="T3331" i="1"/>
  <c r="T3330" i="1"/>
  <c r="T3329" i="1"/>
  <c r="T3328" i="1"/>
  <c r="T3327" i="1"/>
  <c r="T3326" i="1"/>
  <c r="T3325" i="1"/>
  <c r="T3324" i="1"/>
  <c r="T3323" i="1"/>
  <c r="T3322" i="1"/>
  <c r="T3321" i="1"/>
  <c r="T3320" i="1"/>
  <c r="T3319" i="1"/>
  <c r="T3318" i="1"/>
  <c r="T3317" i="1"/>
  <c r="T3316" i="1"/>
  <c r="T3315" i="1"/>
  <c r="T3314" i="1"/>
  <c r="T3313" i="1"/>
  <c r="T3312" i="1"/>
  <c r="T3311" i="1"/>
  <c r="T3310" i="1"/>
  <c r="T3309" i="1"/>
  <c r="T3308" i="1"/>
  <c r="T3307" i="1"/>
  <c r="T3306" i="1"/>
  <c r="T3305" i="1"/>
  <c r="T3304" i="1"/>
  <c r="T3303" i="1"/>
  <c r="T3302" i="1"/>
  <c r="T3301" i="1"/>
  <c r="T3300" i="1"/>
  <c r="T3299" i="1"/>
  <c r="T3298" i="1"/>
  <c r="T3297" i="1"/>
  <c r="T3296" i="1"/>
  <c r="T3295" i="1"/>
  <c r="T3294" i="1"/>
  <c r="T3293" i="1"/>
  <c r="T3292" i="1"/>
  <c r="T3291" i="1"/>
  <c r="T3290" i="1"/>
  <c r="T3289" i="1"/>
  <c r="T3288" i="1"/>
  <c r="T3287" i="1"/>
  <c r="T3286" i="1"/>
  <c r="T3285" i="1"/>
  <c r="T3284" i="1"/>
  <c r="T3283" i="1"/>
  <c r="T3282" i="1"/>
  <c r="T3281" i="1"/>
  <c r="T3280" i="1"/>
  <c r="T3279" i="1"/>
  <c r="T3278" i="1"/>
  <c r="T3277" i="1"/>
  <c r="T3276" i="1"/>
  <c r="T3275" i="1"/>
  <c r="T3274" i="1"/>
  <c r="T3273" i="1"/>
  <c r="T3272" i="1"/>
  <c r="T3271" i="1"/>
  <c r="T3270" i="1"/>
  <c r="T3269" i="1"/>
  <c r="T3268" i="1"/>
  <c r="T3267" i="1"/>
  <c r="T3266" i="1"/>
  <c r="T3265" i="1"/>
  <c r="T3264" i="1"/>
  <c r="T3263" i="1"/>
  <c r="T3262" i="1"/>
  <c r="T3261" i="1"/>
  <c r="T3260" i="1"/>
  <c r="T3259" i="1"/>
  <c r="T3258" i="1"/>
  <c r="T3257" i="1"/>
  <c r="T3256" i="1"/>
  <c r="T3255" i="1"/>
  <c r="T3254" i="1"/>
  <c r="T3253" i="1"/>
  <c r="T3252" i="1"/>
  <c r="T3251" i="1"/>
  <c r="T3250" i="1"/>
  <c r="T3249" i="1"/>
  <c r="T3248" i="1"/>
  <c r="T3247" i="1"/>
  <c r="T3246" i="1"/>
  <c r="T3245" i="1"/>
  <c r="T3244" i="1"/>
  <c r="T3243" i="1"/>
  <c r="T3242" i="1"/>
  <c r="T3241" i="1"/>
  <c r="T3240" i="1"/>
  <c r="T3239" i="1"/>
  <c r="T3238" i="1"/>
  <c r="T3237" i="1"/>
  <c r="T3236" i="1"/>
  <c r="T3235" i="1"/>
  <c r="T3234" i="1"/>
  <c r="T3233" i="1"/>
  <c r="T3232" i="1"/>
  <c r="T3231" i="1"/>
  <c r="T3230" i="1"/>
  <c r="T3229" i="1"/>
  <c r="T3228" i="1"/>
  <c r="T3227" i="1"/>
  <c r="T3226" i="1"/>
  <c r="T3225" i="1"/>
  <c r="T3224" i="1"/>
  <c r="T3223" i="1"/>
  <c r="T3222" i="1"/>
  <c r="T3221" i="1"/>
  <c r="T3220" i="1"/>
  <c r="T3219" i="1"/>
  <c r="T3218" i="1"/>
  <c r="T3217" i="1"/>
  <c r="T3216" i="1"/>
  <c r="T3215" i="1"/>
  <c r="T3214" i="1"/>
  <c r="T3213" i="1"/>
  <c r="T3212" i="1"/>
  <c r="T3211" i="1"/>
  <c r="T3210" i="1"/>
  <c r="T3209" i="1"/>
  <c r="T3208" i="1"/>
  <c r="T3207" i="1"/>
  <c r="T3206" i="1"/>
  <c r="T3205" i="1"/>
  <c r="T3204" i="1"/>
  <c r="T3203" i="1"/>
  <c r="T3202" i="1"/>
  <c r="T3201" i="1"/>
  <c r="T3200" i="1"/>
  <c r="T3199" i="1"/>
  <c r="T3198" i="1"/>
  <c r="T3197" i="1"/>
  <c r="T3196" i="1"/>
  <c r="T3195" i="1"/>
  <c r="T3194" i="1"/>
  <c r="T3193" i="1"/>
  <c r="T3192" i="1"/>
  <c r="T3191" i="1"/>
  <c r="T3190" i="1"/>
  <c r="T3189" i="1"/>
  <c r="T3188" i="1"/>
  <c r="T3187" i="1"/>
  <c r="T3186" i="1"/>
  <c r="T3185" i="1"/>
  <c r="T3184" i="1"/>
  <c r="T3183" i="1"/>
  <c r="T3182" i="1"/>
  <c r="T3181" i="1"/>
  <c r="T3180" i="1"/>
  <c r="T3179" i="1"/>
  <c r="T3178" i="1"/>
  <c r="T3177" i="1"/>
  <c r="T3176" i="1"/>
  <c r="T3175" i="1"/>
  <c r="T3174" i="1"/>
  <c r="T3173" i="1"/>
  <c r="T3172" i="1"/>
  <c r="T3171" i="1"/>
  <c r="T3170" i="1"/>
  <c r="T3169" i="1"/>
  <c r="T3168" i="1"/>
  <c r="T3167" i="1"/>
  <c r="T3166" i="1"/>
  <c r="T3165" i="1"/>
  <c r="T3164" i="1"/>
  <c r="T3163" i="1"/>
  <c r="T3162" i="1"/>
  <c r="T3161" i="1"/>
  <c r="T3160" i="1"/>
  <c r="T3159" i="1"/>
  <c r="T3158" i="1"/>
  <c r="T3157" i="1"/>
  <c r="T3156" i="1"/>
  <c r="T3155" i="1"/>
  <c r="T3154" i="1"/>
  <c r="T3153" i="1"/>
  <c r="T3152" i="1"/>
  <c r="T3151" i="1"/>
  <c r="T3150" i="1"/>
  <c r="T3149" i="1"/>
  <c r="T3148" i="1"/>
  <c r="T3147" i="1"/>
  <c r="T3146" i="1"/>
  <c r="T3145" i="1"/>
  <c r="T3144" i="1"/>
  <c r="T3143" i="1"/>
  <c r="T3142" i="1"/>
  <c r="T3141" i="1"/>
  <c r="T3140" i="1"/>
  <c r="T3139" i="1"/>
  <c r="T3138" i="1"/>
  <c r="T3137" i="1"/>
  <c r="T3136" i="1"/>
  <c r="T3135" i="1"/>
  <c r="T3134" i="1"/>
  <c r="T3133" i="1"/>
  <c r="T3132" i="1"/>
  <c r="T3131" i="1"/>
  <c r="T3130" i="1"/>
  <c r="T3129" i="1"/>
  <c r="T3128" i="1"/>
  <c r="T3127" i="1"/>
  <c r="T3126" i="1"/>
  <c r="T3125" i="1"/>
  <c r="T3124" i="1"/>
  <c r="T3123" i="1"/>
  <c r="T3122" i="1"/>
  <c r="T3121" i="1"/>
  <c r="T3120" i="1"/>
  <c r="T3119" i="1"/>
  <c r="T3118" i="1"/>
  <c r="T3117" i="1"/>
  <c r="T3116" i="1"/>
  <c r="T3115" i="1"/>
  <c r="T3114" i="1"/>
  <c r="T3113" i="1"/>
  <c r="T3112" i="1"/>
  <c r="T3111" i="1"/>
  <c r="T3110" i="1"/>
  <c r="T3109" i="1"/>
  <c r="T3108" i="1"/>
  <c r="T3107" i="1"/>
  <c r="T3106" i="1"/>
  <c r="T3105" i="1"/>
  <c r="T3104" i="1"/>
  <c r="T3103" i="1"/>
  <c r="T3102" i="1"/>
  <c r="T3101" i="1"/>
  <c r="T3100" i="1"/>
  <c r="T3099" i="1"/>
  <c r="T3098" i="1"/>
  <c r="T3097" i="1"/>
  <c r="T3096" i="1"/>
  <c r="T3095" i="1"/>
  <c r="T3094" i="1"/>
  <c r="T3093" i="1"/>
  <c r="T3092" i="1"/>
  <c r="T3091" i="1"/>
  <c r="T3090" i="1"/>
  <c r="T3089" i="1"/>
  <c r="T3088" i="1"/>
  <c r="T3087" i="1"/>
  <c r="T3086" i="1"/>
  <c r="T3085" i="1"/>
  <c r="T3084" i="1"/>
  <c r="T3083" i="1"/>
  <c r="T3082" i="1"/>
  <c r="T3081" i="1"/>
  <c r="T3080" i="1"/>
  <c r="T3079" i="1"/>
  <c r="T3078" i="1"/>
  <c r="T3077" i="1"/>
  <c r="T3076" i="1"/>
  <c r="T3075" i="1"/>
  <c r="T3074" i="1"/>
  <c r="T3073" i="1"/>
  <c r="T3072" i="1"/>
  <c r="T3071" i="1"/>
  <c r="T3070" i="1"/>
  <c r="T3069" i="1"/>
  <c r="T3068" i="1"/>
  <c r="T3067" i="1"/>
  <c r="T3066" i="1"/>
  <c r="T3065" i="1"/>
  <c r="T3064" i="1"/>
  <c r="T3063" i="1"/>
  <c r="T3062" i="1"/>
  <c r="T3061" i="1"/>
  <c r="T3060" i="1"/>
  <c r="T3059" i="1"/>
  <c r="T3058" i="1"/>
  <c r="T3057" i="1"/>
  <c r="T3056" i="1"/>
  <c r="T3055" i="1"/>
  <c r="T3054" i="1"/>
  <c r="T3053" i="1"/>
  <c r="T3052" i="1"/>
  <c r="T3051" i="1"/>
  <c r="T3050" i="1"/>
  <c r="T3049" i="1"/>
  <c r="T3048" i="1"/>
  <c r="T3047" i="1"/>
  <c r="T3046" i="1"/>
  <c r="T3045" i="1"/>
  <c r="T3044" i="1"/>
  <c r="T3043" i="1"/>
  <c r="T3042" i="1"/>
  <c r="T3041" i="1"/>
  <c r="T3040" i="1"/>
  <c r="T3039" i="1"/>
  <c r="T3038" i="1"/>
  <c r="T3037" i="1"/>
  <c r="T3036" i="1"/>
  <c r="T3035" i="1"/>
  <c r="T3034" i="1"/>
  <c r="T3033" i="1"/>
  <c r="T3032" i="1"/>
  <c r="T3031" i="1"/>
  <c r="T3030" i="1"/>
  <c r="T3029" i="1"/>
  <c r="T3028" i="1"/>
  <c r="T3027" i="1"/>
  <c r="T3026" i="1"/>
  <c r="T3025" i="1"/>
  <c r="T3024" i="1"/>
  <c r="T3023" i="1"/>
  <c r="T3022" i="1"/>
  <c r="T3021" i="1"/>
  <c r="T3020" i="1"/>
  <c r="T3019" i="1"/>
  <c r="T3018" i="1"/>
  <c r="T3017" i="1"/>
  <c r="T3016" i="1"/>
  <c r="T3015" i="1"/>
  <c r="T3014" i="1"/>
  <c r="T3013" i="1"/>
  <c r="T3012" i="1"/>
  <c r="T3011" i="1"/>
  <c r="T3010" i="1"/>
  <c r="T3009" i="1"/>
  <c r="T3008" i="1"/>
  <c r="T3007" i="1"/>
  <c r="T3006" i="1"/>
  <c r="T3005" i="1"/>
  <c r="T3004" i="1"/>
  <c r="T3003" i="1"/>
  <c r="T3002" i="1"/>
  <c r="T3001" i="1"/>
  <c r="T3000" i="1"/>
  <c r="T2999" i="1"/>
  <c r="T2998" i="1"/>
  <c r="T2997" i="1"/>
  <c r="T2996" i="1"/>
  <c r="T2995" i="1"/>
  <c r="T2994" i="1"/>
  <c r="T2993" i="1"/>
  <c r="T2992" i="1"/>
  <c r="T2991" i="1"/>
  <c r="T2990" i="1"/>
  <c r="T2989" i="1"/>
  <c r="T2988" i="1"/>
  <c r="T2987" i="1"/>
  <c r="T2986" i="1"/>
  <c r="T2985" i="1"/>
  <c r="T2984" i="1"/>
  <c r="T2983" i="1"/>
  <c r="T2982" i="1"/>
  <c r="T2981" i="1"/>
  <c r="T2980" i="1"/>
  <c r="T2979" i="1"/>
  <c r="T2978" i="1"/>
  <c r="T2977" i="1"/>
  <c r="T2976" i="1"/>
  <c r="T2975" i="1"/>
  <c r="T2974" i="1"/>
  <c r="T2973" i="1"/>
  <c r="T2972" i="1"/>
  <c r="T2971" i="1"/>
  <c r="T2970" i="1"/>
  <c r="T2969" i="1"/>
  <c r="T2968" i="1"/>
  <c r="T2967" i="1"/>
  <c r="T2966" i="1"/>
  <c r="T2965" i="1"/>
  <c r="T2964" i="1"/>
  <c r="T2963" i="1"/>
  <c r="T2962" i="1"/>
  <c r="T2961" i="1"/>
  <c r="T2960" i="1"/>
  <c r="T2959" i="1"/>
  <c r="T2958" i="1"/>
  <c r="T2957" i="1"/>
  <c r="T2956" i="1"/>
  <c r="T2955" i="1"/>
  <c r="T2954" i="1"/>
  <c r="T2953" i="1"/>
  <c r="T2952" i="1"/>
  <c r="T2951" i="1"/>
  <c r="T2950" i="1"/>
  <c r="T2949" i="1"/>
  <c r="T2948" i="1"/>
  <c r="T2947" i="1"/>
  <c r="T2946" i="1"/>
  <c r="T2945" i="1"/>
  <c r="T2944" i="1"/>
  <c r="T2943" i="1"/>
  <c r="T2942" i="1"/>
  <c r="T2941" i="1"/>
  <c r="T2940" i="1"/>
  <c r="T2939" i="1"/>
  <c r="T2938" i="1"/>
  <c r="T2937" i="1"/>
  <c r="T2936" i="1"/>
  <c r="T2935" i="1"/>
  <c r="T2934" i="1"/>
  <c r="T2933" i="1"/>
  <c r="T2932" i="1"/>
  <c r="T2931" i="1"/>
  <c r="T2930" i="1"/>
  <c r="T2929" i="1"/>
  <c r="T2928" i="1"/>
  <c r="T2927" i="1"/>
  <c r="T2926" i="1"/>
  <c r="T2925" i="1"/>
  <c r="T2924" i="1"/>
  <c r="T2923" i="1"/>
  <c r="T2922" i="1"/>
  <c r="T2921" i="1"/>
  <c r="T2920" i="1"/>
  <c r="T2919" i="1"/>
  <c r="T2918" i="1"/>
  <c r="T2917" i="1"/>
  <c r="T2916" i="1"/>
  <c r="T2915" i="1"/>
  <c r="T2914" i="1"/>
  <c r="T2913" i="1"/>
  <c r="T2912" i="1"/>
  <c r="T2911" i="1"/>
  <c r="T2910" i="1"/>
  <c r="T2909" i="1"/>
  <c r="T2908" i="1"/>
  <c r="T2907" i="1"/>
  <c r="T2906" i="1"/>
  <c r="T2905" i="1"/>
  <c r="T2904" i="1"/>
  <c r="T2903" i="1"/>
  <c r="T2902" i="1"/>
  <c r="T2901" i="1"/>
  <c r="T2900" i="1"/>
  <c r="T2899" i="1"/>
  <c r="T2898" i="1"/>
  <c r="T2897" i="1"/>
  <c r="T2896" i="1"/>
  <c r="T2895" i="1"/>
  <c r="T2894" i="1"/>
  <c r="T2893" i="1"/>
  <c r="T2892" i="1"/>
  <c r="T2891" i="1"/>
  <c r="T2890" i="1"/>
  <c r="T2889" i="1"/>
  <c r="T2888" i="1"/>
  <c r="T2887" i="1"/>
  <c r="T2886" i="1"/>
  <c r="T2885" i="1"/>
  <c r="T2884" i="1"/>
  <c r="T2883" i="1"/>
  <c r="T2882" i="1"/>
  <c r="T2881" i="1"/>
  <c r="T2880" i="1"/>
  <c r="T2879" i="1"/>
  <c r="T2878" i="1"/>
  <c r="T2877" i="1"/>
  <c r="T2876" i="1"/>
  <c r="T2875" i="1"/>
  <c r="T2874" i="1"/>
  <c r="T2873" i="1"/>
  <c r="T2872" i="1"/>
  <c r="T2871" i="1"/>
  <c r="T2870" i="1"/>
  <c r="T2869" i="1"/>
  <c r="T2868" i="1"/>
  <c r="T2867" i="1"/>
  <c r="T2866" i="1"/>
  <c r="T2865" i="1"/>
  <c r="T2864" i="1"/>
  <c r="T2863" i="1"/>
  <c r="T2862" i="1"/>
  <c r="T2861" i="1"/>
  <c r="T2860" i="1"/>
  <c r="T2859" i="1"/>
  <c r="T2858" i="1"/>
  <c r="T2857" i="1"/>
  <c r="T2856" i="1"/>
  <c r="T2855" i="1"/>
  <c r="T2854" i="1"/>
  <c r="T2853" i="1"/>
  <c r="T2852" i="1"/>
  <c r="T2851" i="1"/>
  <c r="T2850" i="1"/>
  <c r="T2849" i="1"/>
  <c r="T2848" i="1"/>
  <c r="T2847" i="1"/>
  <c r="T2846" i="1"/>
  <c r="T2845" i="1"/>
  <c r="T2844" i="1"/>
  <c r="T2843" i="1"/>
  <c r="T2842" i="1"/>
  <c r="T2841" i="1"/>
  <c r="T2840" i="1"/>
  <c r="T2839" i="1"/>
  <c r="T2838" i="1"/>
  <c r="T2837" i="1"/>
  <c r="T2836" i="1"/>
  <c r="T2835" i="1"/>
  <c r="T2834" i="1"/>
  <c r="T2833" i="1"/>
  <c r="T2832" i="1"/>
  <c r="T2831" i="1"/>
  <c r="T2830" i="1"/>
  <c r="T2829" i="1"/>
  <c r="T2828" i="1"/>
  <c r="T2827" i="1"/>
  <c r="T2826" i="1"/>
  <c r="T2825" i="1"/>
  <c r="T2824" i="1"/>
  <c r="T2823" i="1"/>
  <c r="T2822" i="1"/>
  <c r="T2821" i="1"/>
  <c r="T2820" i="1"/>
  <c r="T2819" i="1"/>
  <c r="T2818" i="1"/>
  <c r="T2817" i="1"/>
  <c r="T2816" i="1"/>
  <c r="T2815" i="1"/>
  <c r="T2814" i="1"/>
  <c r="T2813" i="1"/>
  <c r="T2812" i="1"/>
  <c r="T2811" i="1"/>
  <c r="T2810" i="1"/>
  <c r="T2809" i="1"/>
  <c r="T2808" i="1"/>
  <c r="T2807" i="1"/>
  <c r="T2806" i="1"/>
  <c r="T2805" i="1"/>
  <c r="T2804" i="1"/>
  <c r="T2803" i="1"/>
  <c r="T2802" i="1"/>
  <c r="T2801" i="1"/>
  <c r="T2800" i="1"/>
  <c r="T2799" i="1"/>
  <c r="T2798" i="1"/>
  <c r="T2797" i="1"/>
  <c r="T2796" i="1"/>
  <c r="T2795" i="1"/>
  <c r="T2794" i="1"/>
  <c r="T2793" i="1"/>
  <c r="T2792" i="1"/>
  <c r="T2791" i="1"/>
  <c r="T2790" i="1"/>
  <c r="T2789" i="1"/>
  <c r="T2788" i="1"/>
  <c r="T2787" i="1"/>
  <c r="T2786" i="1"/>
  <c r="T2785" i="1"/>
  <c r="T2784" i="1"/>
  <c r="T2783" i="1"/>
  <c r="T2782" i="1"/>
  <c r="T2781" i="1"/>
  <c r="T2780" i="1"/>
  <c r="T2779" i="1"/>
  <c r="T2778" i="1"/>
  <c r="T2777" i="1"/>
  <c r="T2776" i="1"/>
  <c r="T2775" i="1"/>
  <c r="T2774" i="1"/>
  <c r="T2773" i="1"/>
  <c r="T2772" i="1"/>
  <c r="T2771" i="1"/>
  <c r="T2770" i="1"/>
  <c r="T2769" i="1"/>
  <c r="T2768" i="1"/>
  <c r="T2767" i="1"/>
  <c r="T2766" i="1"/>
  <c r="T2765" i="1"/>
  <c r="T2764" i="1"/>
  <c r="T2763" i="1"/>
  <c r="T2762" i="1"/>
  <c r="T2761" i="1"/>
  <c r="T2760" i="1"/>
  <c r="T2759" i="1"/>
  <c r="T2758" i="1"/>
  <c r="T2757" i="1"/>
  <c r="T2756" i="1"/>
  <c r="T2755" i="1"/>
  <c r="T2754" i="1"/>
  <c r="T2753" i="1"/>
  <c r="T2752" i="1"/>
  <c r="T2751" i="1"/>
  <c r="T2750" i="1"/>
  <c r="T2749" i="1"/>
  <c r="T2748" i="1"/>
  <c r="T2747" i="1"/>
  <c r="T2746" i="1"/>
  <c r="T2745" i="1"/>
  <c r="T2744" i="1"/>
  <c r="T2743" i="1"/>
  <c r="T2742" i="1"/>
  <c r="T2741" i="1"/>
  <c r="T2740" i="1"/>
  <c r="T2739" i="1"/>
  <c r="T2738" i="1"/>
  <c r="T2737" i="1"/>
  <c r="T2736" i="1"/>
  <c r="T2735" i="1"/>
  <c r="T2734" i="1"/>
  <c r="T2733" i="1"/>
  <c r="T2732" i="1"/>
  <c r="T2731" i="1"/>
  <c r="T2730" i="1"/>
  <c r="T2729" i="1"/>
  <c r="T2728" i="1"/>
  <c r="T2727" i="1"/>
  <c r="T2726" i="1"/>
  <c r="T2725" i="1"/>
  <c r="T2724" i="1"/>
  <c r="T2723" i="1"/>
  <c r="T2722" i="1"/>
  <c r="T2721" i="1"/>
  <c r="T2720" i="1"/>
  <c r="T2719" i="1"/>
  <c r="T2718" i="1"/>
  <c r="T2717" i="1"/>
  <c r="T2716" i="1"/>
  <c r="T2715" i="1"/>
  <c r="T2714" i="1"/>
  <c r="T2713" i="1"/>
  <c r="T2712" i="1"/>
  <c r="T2711" i="1"/>
  <c r="T2710" i="1"/>
  <c r="T2709" i="1"/>
  <c r="T2708" i="1"/>
  <c r="T2707" i="1"/>
  <c r="T2706" i="1"/>
  <c r="T2705" i="1"/>
  <c r="T2704" i="1"/>
  <c r="T2703" i="1"/>
  <c r="T2702" i="1"/>
  <c r="T2701" i="1"/>
  <c r="T2700" i="1"/>
  <c r="T2699" i="1"/>
  <c r="T2698" i="1"/>
  <c r="T2697" i="1"/>
  <c r="T2696" i="1"/>
  <c r="T2695" i="1"/>
  <c r="T2694" i="1"/>
  <c r="T2693" i="1"/>
  <c r="T2692" i="1"/>
  <c r="T2691" i="1"/>
  <c r="T2690" i="1"/>
  <c r="T2689" i="1"/>
  <c r="T2688" i="1"/>
  <c r="T2687" i="1"/>
  <c r="T2686" i="1"/>
  <c r="T2685" i="1"/>
  <c r="T2684" i="1"/>
  <c r="T2683" i="1"/>
  <c r="T2682" i="1"/>
  <c r="T2681" i="1"/>
  <c r="T2680" i="1"/>
  <c r="T2679" i="1"/>
  <c r="T2678" i="1"/>
  <c r="T2677" i="1"/>
  <c r="T2676" i="1"/>
  <c r="T2675" i="1"/>
  <c r="T2674" i="1"/>
  <c r="T2673" i="1"/>
  <c r="T2672" i="1"/>
  <c r="T2671" i="1"/>
  <c r="T2670" i="1"/>
  <c r="T2669" i="1"/>
  <c r="T2668" i="1"/>
  <c r="T2667" i="1"/>
  <c r="T2666" i="1"/>
  <c r="T2665" i="1"/>
  <c r="T2664" i="1"/>
  <c r="T2663" i="1"/>
  <c r="T2662" i="1"/>
  <c r="T2661" i="1"/>
  <c r="T2660" i="1"/>
  <c r="T2659" i="1"/>
  <c r="T2658" i="1"/>
  <c r="T2657" i="1"/>
  <c r="T2656" i="1"/>
  <c r="T2655" i="1"/>
  <c r="T2654" i="1"/>
  <c r="T2653" i="1"/>
  <c r="T2652" i="1"/>
  <c r="T2651" i="1"/>
  <c r="T2650" i="1"/>
  <c r="T2649" i="1"/>
  <c r="T2648" i="1"/>
  <c r="T2647" i="1"/>
  <c r="T2646" i="1"/>
  <c r="T2645" i="1"/>
  <c r="T2644" i="1"/>
  <c r="T2643" i="1"/>
  <c r="T2642" i="1"/>
  <c r="T2641" i="1"/>
  <c r="T2640" i="1"/>
  <c r="T2639" i="1"/>
  <c r="T2638" i="1"/>
  <c r="T2637" i="1"/>
  <c r="T2636" i="1"/>
  <c r="T2635" i="1"/>
  <c r="T2634" i="1"/>
  <c r="T2633" i="1"/>
  <c r="T2632" i="1"/>
  <c r="T2631" i="1"/>
  <c r="T2630" i="1"/>
  <c r="T2629" i="1"/>
  <c r="T2628" i="1"/>
  <c r="T2627" i="1"/>
  <c r="T2626" i="1"/>
  <c r="T2625" i="1"/>
  <c r="T2624" i="1"/>
  <c r="T2623" i="1"/>
  <c r="T2622" i="1"/>
  <c r="T2621" i="1"/>
  <c r="T2620" i="1"/>
  <c r="T2619" i="1"/>
  <c r="T2618" i="1"/>
  <c r="T2617" i="1"/>
  <c r="T2616" i="1"/>
  <c r="T2615" i="1"/>
  <c r="T2614" i="1"/>
  <c r="T2613" i="1"/>
  <c r="T2612" i="1"/>
  <c r="T2611" i="1"/>
  <c r="T2610" i="1"/>
  <c r="T2609" i="1"/>
  <c r="T2608" i="1"/>
  <c r="T2607" i="1"/>
  <c r="T2606" i="1"/>
  <c r="T2605" i="1"/>
  <c r="T2604" i="1"/>
  <c r="T2603" i="1"/>
  <c r="T2602" i="1"/>
  <c r="T2601" i="1"/>
  <c r="T2600" i="1"/>
  <c r="T2599" i="1"/>
  <c r="T2598" i="1"/>
  <c r="T2597" i="1"/>
  <c r="T2596" i="1"/>
  <c r="T2595" i="1"/>
  <c r="T2594" i="1"/>
  <c r="T2593" i="1"/>
  <c r="T2592" i="1"/>
  <c r="T2591" i="1"/>
  <c r="T2590" i="1"/>
  <c r="T2589" i="1"/>
  <c r="T2588" i="1"/>
  <c r="T2587" i="1"/>
  <c r="T2586" i="1"/>
  <c r="T2585" i="1"/>
  <c r="T2584" i="1"/>
  <c r="T2583" i="1"/>
  <c r="T2582" i="1"/>
  <c r="T2581" i="1"/>
  <c r="T2580" i="1"/>
  <c r="T2579" i="1"/>
  <c r="T2578" i="1"/>
  <c r="T2577" i="1"/>
  <c r="T2576" i="1"/>
  <c r="T2575" i="1"/>
  <c r="T2574" i="1"/>
  <c r="T2573" i="1"/>
  <c r="T2572" i="1"/>
  <c r="T2571" i="1"/>
  <c r="T2570" i="1"/>
  <c r="T2569" i="1"/>
  <c r="T2568" i="1"/>
  <c r="T2567" i="1"/>
  <c r="T2566" i="1"/>
  <c r="T2565" i="1"/>
  <c r="T2564" i="1"/>
  <c r="T2563" i="1"/>
  <c r="T2562" i="1"/>
  <c r="T2561" i="1"/>
  <c r="T2560" i="1"/>
  <c r="T2559" i="1"/>
  <c r="T2558" i="1"/>
  <c r="T2557" i="1"/>
  <c r="T2556" i="1"/>
  <c r="T2555" i="1"/>
  <c r="T2554" i="1"/>
  <c r="T2553" i="1"/>
  <c r="T2552" i="1"/>
  <c r="T2551" i="1"/>
  <c r="T2550" i="1"/>
  <c r="T2549" i="1"/>
  <c r="T2548" i="1"/>
  <c r="T2547" i="1"/>
  <c r="T2546" i="1"/>
  <c r="T2545" i="1"/>
  <c r="T2544" i="1"/>
  <c r="T2543" i="1"/>
  <c r="T2542" i="1"/>
  <c r="T2541" i="1"/>
  <c r="T2540" i="1"/>
  <c r="T2539" i="1"/>
  <c r="T2538" i="1"/>
  <c r="T2537" i="1"/>
  <c r="T2536" i="1"/>
  <c r="T2535" i="1"/>
  <c r="T2534" i="1"/>
  <c r="T2533" i="1"/>
  <c r="T2532" i="1"/>
  <c r="T2531" i="1"/>
  <c r="T2530" i="1"/>
  <c r="T2529" i="1"/>
  <c r="T2528" i="1"/>
  <c r="T2527" i="1"/>
  <c r="T2526" i="1"/>
  <c r="T2525" i="1"/>
  <c r="T2524" i="1"/>
  <c r="T2523" i="1"/>
  <c r="T2522" i="1"/>
  <c r="T2521" i="1"/>
  <c r="T2520" i="1"/>
  <c r="T2519" i="1"/>
  <c r="T2518" i="1"/>
  <c r="T2517" i="1"/>
  <c r="T2516" i="1"/>
  <c r="T2515" i="1"/>
  <c r="T2514" i="1"/>
  <c r="T2513" i="1"/>
  <c r="T2512" i="1"/>
  <c r="T2511" i="1"/>
  <c r="T2510" i="1"/>
  <c r="T2509" i="1"/>
  <c r="T2508" i="1"/>
  <c r="T2507" i="1"/>
  <c r="T2506" i="1"/>
  <c r="T2505" i="1"/>
  <c r="T2504" i="1"/>
  <c r="T2503" i="1"/>
  <c r="T2502" i="1"/>
  <c r="T2501" i="1"/>
  <c r="T2500" i="1"/>
  <c r="T2499" i="1"/>
  <c r="T2498" i="1"/>
  <c r="T2497" i="1"/>
  <c r="T2496" i="1"/>
  <c r="T2495" i="1"/>
  <c r="T2494" i="1"/>
  <c r="T2493" i="1"/>
  <c r="T2492" i="1"/>
  <c r="T2491" i="1"/>
  <c r="T2490" i="1"/>
  <c r="T2489" i="1"/>
  <c r="T2488" i="1"/>
  <c r="T2487" i="1"/>
  <c r="T2486" i="1"/>
  <c r="T2485" i="1"/>
  <c r="T2484" i="1"/>
  <c r="T2483" i="1"/>
  <c r="T2482" i="1"/>
  <c r="T2481" i="1"/>
  <c r="T2480" i="1"/>
  <c r="T2479" i="1"/>
  <c r="T2478" i="1"/>
  <c r="T2477" i="1"/>
  <c r="T2476" i="1"/>
  <c r="T2475" i="1"/>
  <c r="T2474" i="1"/>
  <c r="T2473" i="1"/>
  <c r="T2472" i="1"/>
  <c r="T2471" i="1"/>
  <c r="T2470" i="1"/>
  <c r="T2469" i="1"/>
  <c r="T2468" i="1"/>
  <c r="T2467" i="1"/>
  <c r="T2466" i="1"/>
  <c r="T2465" i="1"/>
  <c r="T2464" i="1"/>
  <c r="T2463" i="1"/>
  <c r="T2462" i="1"/>
  <c r="T2461" i="1"/>
  <c r="T2460" i="1"/>
  <c r="T2459" i="1"/>
  <c r="T2458" i="1"/>
  <c r="T2457" i="1"/>
  <c r="T2456" i="1"/>
  <c r="T2455" i="1"/>
  <c r="T2454" i="1"/>
  <c r="T2453" i="1"/>
  <c r="T2452" i="1"/>
  <c r="T2451" i="1"/>
  <c r="T2450" i="1"/>
  <c r="T2449" i="1"/>
  <c r="T2448" i="1"/>
  <c r="T2447" i="1"/>
  <c r="T2446" i="1"/>
  <c r="T2445" i="1"/>
  <c r="T2444" i="1"/>
  <c r="T2443" i="1"/>
  <c r="T2442" i="1"/>
  <c r="T2441" i="1"/>
  <c r="T2440" i="1"/>
  <c r="T2439" i="1"/>
  <c r="T2438" i="1"/>
  <c r="T2437" i="1"/>
  <c r="T2436" i="1"/>
  <c r="T2435" i="1"/>
  <c r="T2434" i="1"/>
  <c r="T2433" i="1"/>
  <c r="T2432" i="1"/>
  <c r="T2431" i="1"/>
  <c r="T2430" i="1"/>
  <c r="T2429" i="1"/>
  <c r="T2428" i="1"/>
  <c r="T2427" i="1"/>
  <c r="T2426" i="1"/>
  <c r="T2425" i="1"/>
  <c r="T2424" i="1"/>
  <c r="T2423" i="1"/>
  <c r="T2422" i="1"/>
  <c r="T2421" i="1"/>
  <c r="T2420" i="1"/>
  <c r="T2419" i="1"/>
  <c r="T2418" i="1"/>
  <c r="T2417" i="1"/>
  <c r="T2416" i="1"/>
  <c r="T2415" i="1"/>
  <c r="T2414" i="1"/>
  <c r="T2413" i="1"/>
  <c r="T2412" i="1"/>
  <c r="T2411" i="1"/>
  <c r="T2410" i="1"/>
  <c r="T2409" i="1"/>
  <c r="T2408" i="1"/>
  <c r="T2407" i="1"/>
  <c r="T2406" i="1"/>
  <c r="T2405" i="1"/>
  <c r="T2404" i="1"/>
  <c r="T2403" i="1"/>
  <c r="T2402" i="1"/>
  <c r="T2401" i="1"/>
  <c r="T2400" i="1"/>
  <c r="T2399" i="1"/>
  <c r="T2398" i="1"/>
  <c r="T2397" i="1"/>
  <c r="T2396" i="1"/>
  <c r="T2395" i="1"/>
  <c r="T2394" i="1"/>
  <c r="T2393" i="1"/>
  <c r="T2392" i="1"/>
  <c r="T2391" i="1"/>
  <c r="T2390" i="1"/>
  <c r="T2389" i="1"/>
  <c r="T2388" i="1"/>
  <c r="T2387" i="1"/>
  <c r="T2386" i="1"/>
  <c r="T2385" i="1"/>
  <c r="T2384" i="1"/>
  <c r="T2383" i="1"/>
  <c r="T2382" i="1"/>
  <c r="T2381" i="1"/>
  <c r="T2380" i="1"/>
  <c r="T2379" i="1"/>
  <c r="T2378" i="1"/>
  <c r="T2377" i="1"/>
  <c r="T2376" i="1"/>
  <c r="T2375" i="1"/>
  <c r="T2374" i="1"/>
  <c r="T2373" i="1"/>
  <c r="T2372" i="1"/>
  <c r="T2371" i="1"/>
  <c r="T2370" i="1"/>
  <c r="T2369" i="1"/>
  <c r="T2368" i="1"/>
  <c r="T2367" i="1"/>
  <c r="T2366" i="1"/>
  <c r="T2365" i="1"/>
  <c r="T2364" i="1"/>
  <c r="T2363" i="1"/>
  <c r="T2362" i="1"/>
  <c r="T2361" i="1"/>
  <c r="T2360" i="1"/>
  <c r="T2359" i="1"/>
  <c r="T2358" i="1"/>
  <c r="T2357" i="1"/>
  <c r="T2356" i="1"/>
  <c r="T2355" i="1"/>
  <c r="T2354" i="1"/>
  <c r="T2353" i="1"/>
  <c r="T2352" i="1"/>
  <c r="T2351" i="1"/>
  <c r="T2350" i="1"/>
  <c r="T2349" i="1"/>
  <c r="T2348" i="1"/>
  <c r="T2347" i="1"/>
  <c r="T2346" i="1"/>
  <c r="T2345" i="1"/>
  <c r="T2344" i="1"/>
  <c r="T2343" i="1"/>
  <c r="T2342" i="1"/>
  <c r="T2341" i="1"/>
  <c r="T2340" i="1"/>
  <c r="T2339" i="1"/>
  <c r="T2338" i="1"/>
  <c r="T2337" i="1"/>
  <c r="T2336" i="1"/>
  <c r="T2335" i="1"/>
  <c r="T2334" i="1"/>
  <c r="T2333" i="1"/>
  <c r="T2332" i="1"/>
  <c r="T2331" i="1"/>
  <c r="T2330" i="1"/>
  <c r="T2329" i="1"/>
  <c r="T2328" i="1"/>
  <c r="T2327" i="1"/>
  <c r="T2326" i="1"/>
  <c r="T2325" i="1"/>
  <c r="T2324" i="1"/>
  <c r="T2323" i="1"/>
  <c r="T2322" i="1"/>
  <c r="T2321" i="1"/>
  <c r="T2320" i="1"/>
  <c r="T2319" i="1"/>
  <c r="T2318" i="1"/>
  <c r="T2317" i="1"/>
  <c r="T2316" i="1"/>
  <c r="T2315" i="1"/>
  <c r="T2314" i="1"/>
  <c r="T2313" i="1"/>
  <c r="T2312" i="1"/>
  <c r="T2311" i="1"/>
  <c r="T2310" i="1"/>
  <c r="T2309" i="1"/>
  <c r="T2308" i="1"/>
  <c r="T2307" i="1"/>
  <c r="T2306" i="1"/>
  <c r="T2305" i="1"/>
  <c r="T2304" i="1"/>
  <c r="T2303" i="1"/>
  <c r="T2302" i="1"/>
  <c r="T2301" i="1"/>
  <c r="T2300" i="1"/>
  <c r="T2299" i="1"/>
  <c r="T2298" i="1"/>
  <c r="T2297" i="1"/>
  <c r="T2296" i="1"/>
  <c r="T2295" i="1"/>
  <c r="T2294" i="1"/>
  <c r="T2293" i="1"/>
  <c r="T2292" i="1"/>
  <c r="T2291" i="1"/>
  <c r="T2290" i="1"/>
  <c r="T2289" i="1"/>
  <c r="T2288" i="1"/>
  <c r="T2287" i="1"/>
  <c r="T2286" i="1"/>
  <c r="T2285" i="1"/>
  <c r="T2284" i="1"/>
  <c r="T2283" i="1"/>
  <c r="T2282" i="1"/>
  <c r="T2281" i="1"/>
  <c r="T2280" i="1"/>
  <c r="T2279" i="1"/>
  <c r="T2278" i="1"/>
  <c r="T2277" i="1"/>
  <c r="T2276" i="1"/>
  <c r="T2275" i="1"/>
  <c r="T2274" i="1"/>
  <c r="T2273" i="1"/>
  <c r="T2272" i="1"/>
  <c r="T2271" i="1"/>
  <c r="T2270" i="1"/>
  <c r="T2269" i="1"/>
  <c r="T2268" i="1"/>
  <c r="T2267" i="1"/>
  <c r="T2266" i="1"/>
  <c r="T2265" i="1"/>
  <c r="T2264" i="1"/>
  <c r="T2263" i="1"/>
  <c r="T2262" i="1"/>
  <c r="T2261" i="1"/>
  <c r="T2260" i="1"/>
  <c r="T2259" i="1"/>
  <c r="T2258" i="1"/>
  <c r="T2257" i="1"/>
  <c r="T2256" i="1"/>
  <c r="T2255" i="1"/>
  <c r="T2254" i="1"/>
  <c r="T2253" i="1"/>
  <c r="T2252" i="1"/>
  <c r="T2251" i="1"/>
  <c r="T2250" i="1"/>
  <c r="T2249" i="1"/>
  <c r="T2248" i="1"/>
  <c r="T2247" i="1"/>
  <c r="T2246" i="1"/>
  <c r="T2245" i="1"/>
  <c r="T2244" i="1"/>
  <c r="T2243" i="1"/>
  <c r="T2242" i="1"/>
  <c r="T2241" i="1"/>
  <c r="T2240" i="1"/>
  <c r="T2239" i="1"/>
  <c r="T2238" i="1"/>
  <c r="T2237" i="1"/>
  <c r="T2236" i="1"/>
  <c r="T2235" i="1"/>
  <c r="T2234" i="1"/>
  <c r="T2233" i="1"/>
  <c r="T2232" i="1"/>
  <c r="T2231" i="1"/>
  <c r="T2230" i="1"/>
  <c r="T2229" i="1"/>
  <c r="T2228" i="1"/>
  <c r="T2227" i="1"/>
  <c r="T2226" i="1"/>
  <c r="T2225" i="1"/>
  <c r="T2224" i="1"/>
  <c r="T2223" i="1"/>
  <c r="T2222" i="1"/>
  <c r="T2221" i="1"/>
  <c r="T2220" i="1"/>
  <c r="T2219" i="1"/>
  <c r="T2218" i="1"/>
  <c r="T2217" i="1"/>
  <c r="T2216" i="1"/>
  <c r="T2215" i="1"/>
  <c r="T2214" i="1"/>
  <c r="T2213" i="1"/>
  <c r="T2212" i="1"/>
  <c r="T2211" i="1"/>
  <c r="T2210" i="1"/>
  <c r="T2209" i="1"/>
  <c r="T2208" i="1"/>
  <c r="T2207" i="1"/>
  <c r="T2206" i="1"/>
  <c r="T2205" i="1"/>
  <c r="T2204" i="1"/>
  <c r="T2203" i="1"/>
  <c r="T2202" i="1"/>
  <c r="T2201" i="1"/>
  <c r="T2200" i="1"/>
  <c r="T2199" i="1"/>
  <c r="T2198" i="1"/>
  <c r="T2197" i="1"/>
  <c r="T2196" i="1"/>
  <c r="T2195" i="1"/>
  <c r="T2194" i="1"/>
  <c r="T2193" i="1"/>
  <c r="T2192" i="1"/>
  <c r="T2191" i="1"/>
  <c r="T2190" i="1"/>
  <c r="T2189" i="1"/>
  <c r="T2188" i="1"/>
  <c r="T2187" i="1"/>
  <c r="T2186" i="1"/>
  <c r="T2185" i="1"/>
  <c r="T2184" i="1"/>
  <c r="T2183" i="1"/>
  <c r="T2182" i="1"/>
  <c r="T2181" i="1"/>
  <c r="T2180" i="1"/>
  <c r="T2179" i="1"/>
  <c r="T2178" i="1"/>
  <c r="T2177" i="1"/>
  <c r="T2176" i="1"/>
  <c r="T2175" i="1"/>
  <c r="T2174" i="1"/>
  <c r="T2173" i="1"/>
  <c r="T2172" i="1"/>
  <c r="T2171" i="1"/>
  <c r="T2170" i="1"/>
  <c r="T2169" i="1"/>
  <c r="T2168" i="1"/>
  <c r="T2167" i="1"/>
  <c r="T2166" i="1"/>
  <c r="T2165" i="1"/>
  <c r="T2164" i="1"/>
  <c r="T2163" i="1"/>
  <c r="T2162" i="1"/>
  <c r="T2161" i="1"/>
  <c r="T2160" i="1"/>
  <c r="T2159" i="1"/>
  <c r="T2158" i="1"/>
  <c r="T2157" i="1"/>
  <c r="T2156" i="1"/>
  <c r="T2155" i="1"/>
  <c r="T2154" i="1"/>
  <c r="T2153" i="1"/>
  <c r="T2152" i="1"/>
  <c r="T2151" i="1"/>
  <c r="T2150" i="1"/>
  <c r="T2149" i="1"/>
  <c r="T2148" i="1"/>
  <c r="T2147" i="1"/>
  <c r="T2146" i="1"/>
  <c r="T2145" i="1"/>
  <c r="T2144" i="1"/>
  <c r="T2143" i="1"/>
  <c r="T2142" i="1"/>
  <c r="T2141" i="1"/>
  <c r="T2140" i="1"/>
  <c r="T2139" i="1"/>
  <c r="T2138" i="1"/>
  <c r="T2137" i="1"/>
  <c r="T2136" i="1"/>
  <c r="T2135" i="1"/>
  <c r="T2134" i="1"/>
  <c r="T2133" i="1"/>
  <c r="T2132" i="1"/>
  <c r="T2131" i="1"/>
  <c r="T2130" i="1"/>
  <c r="T2129" i="1"/>
  <c r="T2128" i="1"/>
  <c r="T2127" i="1"/>
  <c r="T2126" i="1"/>
  <c r="T2125" i="1"/>
  <c r="T2124" i="1"/>
  <c r="T2123" i="1"/>
  <c r="T2122" i="1"/>
  <c r="T2121" i="1"/>
  <c r="T2120" i="1"/>
  <c r="T2119" i="1"/>
  <c r="T2118" i="1"/>
  <c r="T2117" i="1"/>
  <c r="T2116" i="1"/>
  <c r="T2115" i="1"/>
  <c r="T2114" i="1"/>
  <c r="T2113" i="1"/>
  <c r="T2112" i="1"/>
  <c r="T2111" i="1"/>
  <c r="T2110" i="1"/>
  <c r="T2109" i="1"/>
  <c r="T2108" i="1"/>
  <c r="T2107" i="1"/>
  <c r="T2106" i="1"/>
  <c r="T2105" i="1"/>
  <c r="T2104" i="1"/>
  <c r="T2103" i="1"/>
  <c r="T2102" i="1"/>
  <c r="T2101" i="1"/>
  <c r="T2100" i="1"/>
  <c r="T2099" i="1"/>
  <c r="T2098" i="1"/>
  <c r="T2097" i="1"/>
  <c r="T2096" i="1"/>
  <c r="T2095" i="1"/>
  <c r="T2094" i="1"/>
  <c r="T2093" i="1"/>
  <c r="T2092" i="1"/>
  <c r="T2091" i="1"/>
  <c r="T2090" i="1"/>
  <c r="T2089" i="1"/>
  <c r="T2088" i="1"/>
  <c r="T2087" i="1"/>
  <c r="T2086" i="1"/>
  <c r="T2085" i="1"/>
  <c r="T2084" i="1"/>
  <c r="T2083" i="1"/>
  <c r="T2082" i="1"/>
  <c r="T2081" i="1"/>
  <c r="T2080" i="1"/>
  <c r="T2079" i="1"/>
  <c r="T2078" i="1"/>
  <c r="T2077" i="1"/>
  <c r="T2076" i="1"/>
  <c r="T2075" i="1"/>
  <c r="T2074" i="1"/>
  <c r="T2073" i="1"/>
  <c r="T2072" i="1"/>
  <c r="T2071" i="1"/>
  <c r="T2070" i="1"/>
  <c r="T2069" i="1"/>
  <c r="T2068" i="1"/>
  <c r="T2067" i="1"/>
  <c r="T2066" i="1"/>
  <c r="T2065" i="1"/>
  <c r="T2064" i="1"/>
  <c r="T2063" i="1"/>
  <c r="T2062" i="1"/>
  <c r="T2061" i="1"/>
  <c r="T2060" i="1"/>
  <c r="T2059" i="1"/>
  <c r="T2058" i="1"/>
  <c r="T2057" i="1"/>
  <c r="T2056" i="1"/>
  <c r="T2055" i="1"/>
  <c r="T2054" i="1"/>
  <c r="T2053" i="1"/>
  <c r="T2052" i="1"/>
  <c r="T2051" i="1"/>
  <c r="T2050" i="1"/>
  <c r="T2049" i="1"/>
  <c r="T2048" i="1"/>
  <c r="T2047" i="1"/>
  <c r="T2046" i="1"/>
  <c r="T2045" i="1"/>
  <c r="T2044" i="1"/>
  <c r="T2043" i="1"/>
  <c r="T2042" i="1"/>
  <c r="T2041" i="1"/>
  <c r="T2040" i="1"/>
  <c r="T2039" i="1"/>
  <c r="T2038" i="1"/>
  <c r="T2037" i="1"/>
  <c r="T2036" i="1"/>
  <c r="T2035" i="1"/>
  <c r="T2034" i="1"/>
  <c r="T2033" i="1"/>
  <c r="T2032" i="1"/>
  <c r="T2031" i="1"/>
  <c r="T2030" i="1"/>
  <c r="T2029" i="1"/>
  <c r="T2028" i="1"/>
  <c r="T2027" i="1"/>
  <c r="T2026" i="1"/>
  <c r="T2025" i="1"/>
  <c r="T2024" i="1"/>
  <c r="T2023" i="1"/>
  <c r="T2022" i="1"/>
  <c r="T2021" i="1"/>
  <c r="T2020" i="1"/>
  <c r="T2019" i="1"/>
  <c r="T2018" i="1"/>
  <c r="T2017" i="1"/>
  <c r="T2016" i="1"/>
  <c r="T2015" i="1"/>
  <c r="T2014" i="1"/>
  <c r="T2013" i="1"/>
  <c r="T2012" i="1"/>
  <c r="T2011" i="1"/>
  <c r="T2010" i="1"/>
  <c r="T2009" i="1"/>
  <c r="T2008" i="1"/>
  <c r="T2007" i="1"/>
  <c r="T2006" i="1"/>
  <c r="T2005" i="1"/>
  <c r="T2004" i="1"/>
  <c r="T2003" i="1"/>
  <c r="T2002" i="1"/>
  <c r="T2001" i="1"/>
  <c r="T2000" i="1"/>
  <c r="T1999" i="1"/>
  <c r="T1998" i="1"/>
  <c r="T1997" i="1"/>
  <c r="T1996" i="1"/>
  <c r="T1995" i="1"/>
  <c r="T1994" i="1"/>
  <c r="T1993" i="1"/>
  <c r="T1992" i="1"/>
  <c r="T1991" i="1"/>
  <c r="T1990" i="1"/>
  <c r="T1989" i="1"/>
  <c r="T1988" i="1"/>
  <c r="T1987" i="1"/>
  <c r="T1986" i="1"/>
  <c r="T1985" i="1"/>
  <c r="T1984" i="1"/>
  <c r="T1983" i="1"/>
  <c r="T1982" i="1"/>
  <c r="T1981" i="1"/>
  <c r="T1980" i="1"/>
  <c r="T1979" i="1"/>
  <c r="T1978" i="1"/>
  <c r="T1977" i="1"/>
  <c r="T1976" i="1"/>
  <c r="T1975" i="1"/>
  <c r="T1974" i="1"/>
  <c r="T1973" i="1"/>
  <c r="T1972" i="1"/>
  <c r="T1971" i="1"/>
  <c r="T1970" i="1"/>
  <c r="T1969" i="1"/>
  <c r="T1968" i="1"/>
  <c r="T1967" i="1"/>
  <c r="T1966" i="1"/>
  <c r="T1965" i="1"/>
  <c r="T1964" i="1"/>
  <c r="T1963" i="1"/>
  <c r="T1962" i="1"/>
  <c r="T1961" i="1"/>
  <c r="T1960" i="1"/>
  <c r="T1959" i="1"/>
  <c r="T1958" i="1"/>
  <c r="T1957" i="1"/>
  <c r="T1956" i="1"/>
  <c r="T1955" i="1"/>
  <c r="T1954" i="1"/>
  <c r="T1953" i="1"/>
  <c r="T1952" i="1"/>
  <c r="T1951" i="1"/>
  <c r="T1950" i="1"/>
  <c r="T1949" i="1"/>
  <c r="T1948" i="1"/>
  <c r="T1947" i="1"/>
  <c r="T1946" i="1"/>
  <c r="T1945" i="1"/>
  <c r="T1944" i="1"/>
  <c r="T1943" i="1"/>
  <c r="T1942" i="1"/>
  <c r="T1941" i="1"/>
  <c r="T1940" i="1"/>
  <c r="T1939" i="1"/>
  <c r="T1938" i="1"/>
  <c r="T1937" i="1"/>
  <c r="T1936" i="1"/>
  <c r="T1935" i="1"/>
  <c r="T1934" i="1"/>
  <c r="T1933" i="1"/>
  <c r="T1932" i="1"/>
  <c r="T1931" i="1"/>
  <c r="T1930" i="1"/>
  <c r="T1929" i="1"/>
  <c r="T1928" i="1"/>
  <c r="T1927" i="1"/>
  <c r="T1926" i="1"/>
  <c r="T1925" i="1"/>
  <c r="T1924" i="1"/>
  <c r="T1923" i="1"/>
  <c r="T1922" i="1"/>
  <c r="T1921" i="1"/>
  <c r="T1920" i="1"/>
  <c r="T1919" i="1"/>
  <c r="T1918" i="1"/>
  <c r="T1917" i="1"/>
  <c r="T1916" i="1"/>
  <c r="T1915" i="1"/>
  <c r="T1914" i="1"/>
  <c r="T1913" i="1"/>
  <c r="T1912" i="1"/>
  <c r="T1911" i="1"/>
  <c r="T1910" i="1"/>
  <c r="T1909" i="1"/>
  <c r="T1908" i="1"/>
  <c r="T1907" i="1"/>
  <c r="T1906" i="1"/>
  <c r="T1905" i="1"/>
  <c r="T1904" i="1"/>
  <c r="T1903" i="1"/>
  <c r="T1902" i="1"/>
  <c r="T1901" i="1"/>
  <c r="T1900" i="1"/>
  <c r="T1899" i="1"/>
  <c r="T1898" i="1"/>
  <c r="T1897" i="1"/>
  <c r="T1896" i="1"/>
  <c r="T1895" i="1"/>
  <c r="T1894" i="1"/>
  <c r="T1893" i="1"/>
  <c r="T1892" i="1"/>
  <c r="T1891" i="1"/>
  <c r="T1890" i="1"/>
  <c r="T1889" i="1"/>
  <c r="T1888" i="1"/>
  <c r="T1887" i="1"/>
  <c r="T1886" i="1"/>
  <c r="T1885" i="1"/>
  <c r="T1884" i="1"/>
  <c r="T1883" i="1"/>
  <c r="T1882" i="1"/>
  <c r="T1881" i="1"/>
  <c r="T1880" i="1"/>
  <c r="T1879" i="1"/>
  <c r="T1878" i="1"/>
  <c r="T1877" i="1"/>
  <c r="T1876" i="1"/>
  <c r="T1875" i="1"/>
  <c r="T1874" i="1"/>
  <c r="T1873" i="1"/>
  <c r="T1872" i="1"/>
  <c r="T1871" i="1"/>
  <c r="T1870" i="1"/>
  <c r="T1869" i="1"/>
  <c r="T1868" i="1"/>
  <c r="T1867" i="1"/>
  <c r="T1866" i="1"/>
  <c r="T1865" i="1"/>
  <c r="T1864" i="1"/>
  <c r="T1863" i="1"/>
  <c r="T1862" i="1"/>
  <c r="T1861" i="1"/>
  <c r="T1860" i="1"/>
  <c r="T1859" i="1"/>
  <c r="T1858" i="1"/>
  <c r="T1857" i="1"/>
  <c r="T1856" i="1"/>
  <c r="T1855" i="1"/>
  <c r="T1854" i="1"/>
  <c r="T1853" i="1"/>
  <c r="T1852" i="1"/>
  <c r="T1851" i="1"/>
  <c r="T1850" i="1"/>
  <c r="T1849" i="1"/>
  <c r="T1848" i="1"/>
  <c r="T1847" i="1"/>
  <c r="T1846" i="1"/>
  <c r="T1845" i="1"/>
  <c r="T1844" i="1"/>
  <c r="T1843" i="1"/>
  <c r="T1842" i="1"/>
  <c r="T1841" i="1"/>
  <c r="T1840" i="1"/>
  <c r="T1839" i="1"/>
  <c r="T1838" i="1"/>
  <c r="T1837" i="1"/>
  <c r="T1836" i="1"/>
  <c r="T1835" i="1"/>
  <c r="T1834" i="1"/>
  <c r="T1833" i="1"/>
  <c r="T1832" i="1"/>
  <c r="T1831" i="1"/>
  <c r="T1830" i="1"/>
  <c r="T1829" i="1"/>
  <c r="T1828" i="1"/>
  <c r="T1827" i="1"/>
  <c r="T1826" i="1"/>
  <c r="T1825" i="1"/>
  <c r="T1824" i="1"/>
  <c r="T1823" i="1"/>
  <c r="T1822" i="1"/>
  <c r="T1821" i="1"/>
  <c r="T1820" i="1"/>
  <c r="T1819" i="1"/>
  <c r="T1818" i="1"/>
  <c r="T1817" i="1"/>
  <c r="T1816" i="1"/>
  <c r="T1815" i="1"/>
  <c r="T1814" i="1"/>
  <c r="T1813" i="1"/>
  <c r="T1812" i="1"/>
  <c r="T1811" i="1"/>
  <c r="T1810" i="1"/>
  <c r="T1809" i="1"/>
  <c r="T1808" i="1"/>
  <c r="T1807" i="1"/>
  <c r="T1806" i="1"/>
  <c r="T1805" i="1"/>
  <c r="T1804" i="1"/>
  <c r="T1803" i="1"/>
  <c r="T1802" i="1"/>
  <c r="T1801" i="1"/>
  <c r="T1800" i="1"/>
  <c r="T1799" i="1"/>
  <c r="T1798" i="1"/>
  <c r="T1797" i="1"/>
  <c r="T1796" i="1"/>
  <c r="T1795" i="1"/>
  <c r="T1794" i="1"/>
  <c r="T1793" i="1"/>
  <c r="T1792" i="1"/>
  <c r="T1791" i="1"/>
  <c r="T1790" i="1"/>
  <c r="T1789" i="1"/>
  <c r="T1788" i="1"/>
  <c r="T1787" i="1"/>
  <c r="T1786" i="1"/>
  <c r="T1785" i="1"/>
  <c r="T1784" i="1"/>
  <c r="T1783" i="1"/>
  <c r="T1782" i="1"/>
  <c r="T1781" i="1"/>
  <c r="T1780" i="1"/>
  <c r="T1779" i="1"/>
  <c r="T1778" i="1"/>
  <c r="T1777" i="1"/>
  <c r="T1776" i="1"/>
  <c r="T1775" i="1"/>
  <c r="T1774" i="1"/>
  <c r="T1773" i="1"/>
  <c r="T1772" i="1"/>
  <c r="T1771" i="1"/>
  <c r="T1770" i="1"/>
  <c r="T1769" i="1"/>
  <c r="T1768" i="1"/>
  <c r="T1767" i="1"/>
  <c r="T1766" i="1"/>
  <c r="T1765" i="1"/>
  <c r="T1764" i="1"/>
  <c r="T1763" i="1"/>
  <c r="T1762" i="1"/>
  <c r="T1761" i="1"/>
  <c r="T1760" i="1"/>
  <c r="T1759" i="1"/>
  <c r="T1758" i="1"/>
  <c r="T1757" i="1"/>
  <c r="T1756" i="1"/>
  <c r="T1755" i="1"/>
  <c r="T1754" i="1"/>
  <c r="T1753" i="1"/>
  <c r="T1752" i="1"/>
  <c r="T1751" i="1"/>
  <c r="T1750" i="1"/>
  <c r="T1749" i="1"/>
  <c r="T1748" i="1"/>
  <c r="T1747" i="1"/>
  <c r="T1746" i="1"/>
  <c r="T1745" i="1"/>
  <c r="T1744" i="1"/>
  <c r="T1743" i="1"/>
  <c r="T1742" i="1"/>
  <c r="T1741" i="1"/>
  <c r="T1740" i="1"/>
  <c r="T1739" i="1"/>
  <c r="T1738" i="1"/>
  <c r="T1737" i="1"/>
  <c r="T1736" i="1"/>
  <c r="T1735" i="1"/>
  <c r="T1734" i="1"/>
  <c r="T1733" i="1"/>
  <c r="T1732" i="1"/>
  <c r="T1731" i="1"/>
  <c r="T1730" i="1"/>
  <c r="T1729" i="1"/>
  <c r="T1728" i="1"/>
  <c r="T1727" i="1"/>
  <c r="T1726" i="1"/>
  <c r="T1725" i="1"/>
  <c r="T1724" i="1"/>
  <c r="T1723" i="1"/>
  <c r="T1722" i="1"/>
  <c r="T1721" i="1"/>
  <c r="T1720" i="1"/>
  <c r="T1719" i="1"/>
  <c r="T1718" i="1"/>
  <c r="T1717" i="1"/>
  <c r="T1716" i="1"/>
  <c r="T1715" i="1"/>
  <c r="T1714" i="1"/>
  <c r="T1713" i="1"/>
  <c r="T1712" i="1"/>
  <c r="T1711" i="1"/>
  <c r="T1710" i="1"/>
  <c r="T1709" i="1"/>
  <c r="T1708" i="1"/>
  <c r="T1707" i="1"/>
  <c r="T1706" i="1"/>
  <c r="T1705" i="1"/>
  <c r="T1704" i="1"/>
  <c r="T1703" i="1"/>
  <c r="T1702" i="1"/>
  <c r="T1701" i="1"/>
  <c r="T1700" i="1"/>
  <c r="T1699" i="1"/>
  <c r="T1698" i="1"/>
  <c r="T1697" i="1"/>
  <c r="T1696" i="1"/>
  <c r="T1695" i="1"/>
  <c r="T1694" i="1"/>
  <c r="T1693" i="1"/>
  <c r="T1692" i="1"/>
  <c r="T1691" i="1"/>
  <c r="T1690" i="1"/>
  <c r="T1689" i="1"/>
  <c r="T1688" i="1"/>
  <c r="T1687" i="1"/>
  <c r="T1686" i="1"/>
  <c r="T1685" i="1"/>
  <c r="T1684" i="1"/>
  <c r="T1683" i="1"/>
  <c r="T1682" i="1"/>
  <c r="T1681" i="1"/>
  <c r="T1680" i="1"/>
  <c r="T1679" i="1"/>
  <c r="T1678" i="1"/>
  <c r="T1677" i="1"/>
  <c r="T1676" i="1"/>
  <c r="T1675" i="1"/>
  <c r="T1674" i="1"/>
  <c r="T1673" i="1"/>
  <c r="T1672" i="1"/>
  <c r="T1671" i="1"/>
  <c r="T1670" i="1"/>
  <c r="T1669" i="1"/>
  <c r="T1668" i="1"/>
  <c r="T1667" i="1"/>
  <c r="T1666" i="1"/>
  <c r="T1665" i="1"/>
  <c r="T1664" i="1"/>
  <c r="T1663" i="1"/>
  <c r="T1662" i="1"/>
  <c r="T1661" i="1"/>
  <c r="T1660" i="1"/>
  <c r="T1659" i="1"/>
  <c r="T1658" i="1"/>
  <c r="T1657" i="1"/>
  <c r="T1656" i="1"/>
  <c r="T1655" i="1"/>
  <c r="T1654" i="1"/>
  <c r="T1653" i="1"/>
  <c r="T1652" i="1"/>
  <c r="T1651" i="1"/>
  <c r="T1650" i="1"/>
  <c r="T1649" i="1"/>
  <c r="T1648" i="1"/>
  <c r="T1647" i="1"/>
  <c r="T1646" i="1"/>
  <c r="T1645" i="1"/>
  <c r="T1644" i="1"/>
  <c r="T1643" i="1"/>
  <c r="T1642" i="1"/>
  <c r="T1641" i="1"/>
  <c r="T1640" i="1"/>
  <c r="T1639" i="1"/>
  <c r="T1638" i="1"/>
  <c r="T1637" i="1"/>
  <c r="T1636" i="1"/>
  <c r="T1635" i="1"/>
  <c r="T1634" i="1"/>
  <c r="T1633" i="1"/>
  <c r="T1632" i="1"/>
  <c r="T1631" i="1"/>
  <c r="T1630" i="1"/>
  <c r="T1629" i="1"/>
  <c r="T1628" i="1"/>
  <c r="T1627" i="1"/>
  <c r="T1626" i="1"/>
  <c r="T1625" i="1"/>
  <c r="T1624" i="1"/>
  <c r="T1623" i="1"/>
  <c r="T1622" i="1"/>
  <c r="T1621" i="1"/>
  <c r="T1620" i="1"/>
  <c r="T1619" i="1"/>
  <c r="T1618" i="1"/>
  <c r="T1617" i="1"/>
  <c r="T1616" i="1"/>
  <c r="T1615" i="1"/>
  <c r="T1614" i="1"/>
  <c r="T1613" i="1"/>
  <c r="T1612" i="1"/>
  <c r="T1611" i="1"/>
  <c r="T1610" i="1"/>
  <c r="T1609" i="1"/>
  <c r="T1608" i="1"/>
  <c r="T1607" i="1"/>
  <c r="T1606" i="1"/>
  <c r="T1605" i="1"/>
  <c r="T1604" i="1"/>
  <c r="T1603" i="1"/>
  <c r="T1602" i="1"/>
  <c r="T1601" i="1"/>
  <c r="T1600" i="1"/>
  <c r="T1599" i="1"/>
  <c r="T1598" i="1"/>
  <c r="T1597" i="1"/>
  <c r="T1596" i="1"/>
  <c r="T1595" i="1"/>
  <c r="T1594" i="1"/>
  <c r="T1593" i="1"/>
  <c r="T1592" i="1"/>
  <c r="T1591" i="1"/>
  <c r="T1590" i="1"/>
  <c r="T1589" i="1"/>
  <c r="T1588" i="1"/>
  <c r="T1587" i="1"/>
  <c r="T1586" i="1"/>
  <c r="T1585" i="1"/>
  <c r="T1584" i="1"/>
  <c r="T1583" i="1"/>
  <c r="T1582" i="1"/>
  <c r="T1581" i="1"/>
  <c r="T1580" i="1"/>
  <c r="T1579" i="1"/>
  <c r="T1578" i="1"/>
  <c r="T1577" i="1"/>
  <c r="T1576" i="1"/>
  <c r="T1575" i="1"/>
  <c r="T1574" i="1"/>
  <c r="T1573" i="1"/>
  <c r="T1572" i="1"/>
  <c r="T1571" i="1"/>
  <c r="T1570" i="1"/>
  <c r="T1569" i="1"/>
  <c r="T1568" i="1"/>
  <c r="T1567" i="1"/>
  <c r="T1566" i="1"/>
  <c r="T1565" i="1"/>
  <c r="T1564" i="1"/>
  <c r="T1563" i="1"/>
  <c r="T1562" i="1"/>
  <c r="T1561" i="1"/>
  <c r="T1560" i="1"/>
  <c r="T1559" i="1"/>
  <c r="T1558" i="1"/>
  <c r="T1557" i="1"/>
  <c r="T1556" i="1"/>
  <c r="T1555" i="1"/>
  <c r="T1554" i="1"/>
  <c r="T1553" i="1"/>
  <c r="T1552" i="1"/>
  <c r="T1551" i="1"/>
  <c r="T1550" i="1"/>
  <c r="T1549" i="1"/>
  <c r="T1548" i="1"/>
  <c r="T1547" i="1"/>
  <c r="T1546" i="1"/>
  <c r="T1545" i="1"/>
  <c r="T1544" i="1"/>
  <c r="T1543" i="1"/>
  <c r="T1542" i="1"/>
  <c r="T1541" i="1"/>
  <c r="T1540" i="1"/>
  <c r="T1539" i="1"/>
  <c r="T1538" i="1"/>
  <c r="T1537" i="1"/>
  <c r="T1536" i="1"/>
  <c r="T1535" i="1"/>
  <c r="T1534" i="1"/>
  <c r="T1533" i="1"/>
  <c r="T1532" i="1"/>
  <c r="T1531" i="1"/>
  <c r="T1530" i="1"/>
  <c r="T1529" i="1"/>
  <c r="T1528" i="1"/>
  <c r="T1527" i="1"/>
  <c r="T1526" i="1"/>
  <c r="T1525" i="1"/>
  <c r="T1524" i="1"/>
  <c r="T1523" i="1"/>
  <c r="T1522" i="1"/>
  <c r="T1521" i="1"/>
  <c r="T1520" i="1"/>
  <c r="T1519" i="1"/>
  <c r="T1518" i="1"/>
  <c r="T1517" i="1"/>
  <c r="T1516" i="1"/>
  <c r="T1515" i="1"/>
  <c r="T1514" i="1"/>
  <c r="T1513" i="1"/>
  <c r="T1512" i="1"/>
  <c r="T1511" i="1"/>
  <c r="T1510" i="1"/>
  <c r="T1509" i="1"/>
  <c r="T1508" i="1"/>
  <c r="T1507" i="1"/>
  <c r="T1506" i="1"/>
  <c r="T1505" i="1"/>
  <c r="T1504" i="1"/>
  <c r="T1503" i="1"/>
  <c r="T1502" i="1"/>
  <c r="T1501" i="1"/>
  <c r="T1500" i="1"/>
  <c r="T1499" i="1"/>
  <c r="T1498" i="1"/>
  <c r="T1497" i="1"/>
  <c r="T1496" i="1"/>
  <c r="T1495" i="1"/>
  <c r="T1494" i="1"/>
  <c r="T1493" i="1"/>
  <c r="T1492" i="1"/>
  <c r="T1491" i="1"/>
  <c r="T1490" i="1"/>
  <c r="T1489" i="1"/>
  <c r="T1488" i="1"/>
  <c r="T1487" i="1"/>
  <c r="T1486" i="1"/>
  <c r="T1485" i="1"/>
  <c r="T1484" i="1"/>
  <c r="T1483" i="1"/>
  <c r="T1482" i="1"/>
  <c r="T1481" i="1"/>
  <c r="T1480" i="1"/>
  <c r="T1479" i="1"/>
  <c r="T1478" i="1"/>
  <c r="T1477" i="1"/>
  <c r="T1476" i="1"/>
  <c r="T1475" i="1"/>
  <c r="T1474" i="1"/>
  <c r="T1473" i="1"/>
  <c r="T1472" i="1"/>
  <c r="T1471" i="1"/>
  <c r="T1470" i="1"/>
  <c r="T1469" i="1"/>
  <c r="T1468" i="1"/>
  <c r="T1467" i="1"/>
  <c r="T1466" i="1"/>
  <c r="T1465" i="1"/>
  <c r="T1464" i="1"/>
  <c r="T1463" i="1"/>
  <c r="T1462" i="1"/>
  <c r="T1461" i="1"/>
  <c r="T1460" i="1"/>
  <c r="T1459" i="1"/>
  <c r="T1458" i="1"/>
  <c r="T1457" i="1"/>
  <c r="T1456" i="1"/>
  <c r="T1455" i="1"/>
  <c r="T1454" i="1"/>
  <c r="T1453" i="1"/>
  <c r="T1452" i="1"/>
  <c r="T1451" i="1"/>
  <c r="T1450" i="1"/>
  <c r="T1449" i="1"/>
  <c r="T1448" i="1"/>
  <c r="T1447" i="1"/>
  <c r="T1446" i="1"/>
  <c r="T1445" i="1"/>
  <c r="T1444" i="1"/>
  <c r="T1443" i="1"/>
  <c r="T1442" i="1"/>
  <c r="T1441" i="1"/>
  <c r="T1440" i="1"/>
  <c r="T1439" i="1"/>
  <c r="T1438" i="1"/>
  <c r="T1437" i="1"/>
  <c r="T1436" i="1"/>
  <c r="T1435" i="1"/>
  <c r="T1434" i="1"/>
  <c r="T1433" i="1"/>
  <c r="T1432" i="1"/>
  <c r="T1431" i="1"/>
  <c r="T1430" i="1"/>
  <c r="T1429" i="1"/>
  <c r="T1428" i="1"/>
  <c r="T1427" i="1"/>
  <c r="T1426" i="1"/>
  <c r="T1425" i="1"/>
  <c r="T1424" i="1"/>
  <c r="T1423" i="1"/>
  <c r="T1422" i="1"/>
  <c r="T1421" i="1"/>
  <c r="T1420" i="1"/>
  <c r="T1419" i="1"/>
  <c r="T1418" i="1"/>
  <c r="T1417" i="1"/>
  <c r="T1416" i="1"/>
  <c r="T1415" i="1"/>
  <c r="T1414" i="1"/>
  <c r="T1413" i="1"/>
  <c r="T1412" i="1"/>
  <c r="T1411" i="1"/>
  <c r="T1410" i="1"/>
  <c r="T1409" i="1"/>
  <c r="T1408" i="1"/>
  <c r="T1407" i="1"/>
  <c r="T1406" i="1"/>
  <c r="T1405" i="1"/>
  <c r="T1404" i="1"/>
  <c r="T1403" i="1"/>
  <c r="T1402" i="1"/>
  <c r="T1401" i="1"/>
  <c r="T1400" i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255" i="1"/>
  <c r="T1254" i="1"/>
  <c r="T1253" i="1"/>
  <c r="T1252" i="1"/>
  <c r="T1251" i="1"/>
  <c r="T1250" i="1"/>
  <c r="T1249" i="1"/>
  <c r="T1248" i="1"/>
  <c r="T1247" i="1"/>
  <c r="T1246" i="1"/>
  <c r="T1245" i="1"/>
  <c r="T1244" i="1"/>
  <c r="T1243" i="1"/>
  <c r="T1242" i="1"/>
  <c r="T1241" i="1"/>
  <c r="T1240" i="1"/>
  <c r="T1239" i="1"/>
  <c r="T1238" i="1"/>
  <c r="T1237" i="1"/>
  <c r="T1236" i="1"/>
  <c r="T1235" i="1"/>
  <c r="T1234" i="1"/>
  <c r="T1233" i="1"/>
  <c r="T1232" i="1"/>
  <c r="T1231" i="1"/>
  <c r="T1230" i="1"/>
  <c r="T1229" i="1"/>
  <c r="T1228" i="1"/>
  <c r="T1227" i="1"/>
  <c r="T1226" i="1"/>
  <c r="T1225" i="1"/>
  <c r="T1224" i="1"/>
  <c r="T1223" i="1"/>
  <c r="T1222" i="1"/>
  <c r="T1221" i="1"/>
  <c r="T1220" i="1"/>
  <c r="T1219" i="1"/>
  <c r="T1218" i="1"/>
  <c r="T1217" i="1"/>
  <c r="T1216" i="1"/>
  <c r="T1215" i="1"/>
  <c r="T1214" i="1"/>
  <c r="T1213" i="1"/>
  <c r="T1212" i="1"/>
  <c r="T1211" i="1"/>
  <c r="T1210" i="1"/>
  <c r="T1209" i="1"/>
  <c r="T1208" i="1"/>
  <c r="T1207" i="1"/>
  <c r="T1206" i="1"/>
  <c r="T1205" i="1"/>
  <c r="T1204" i="1"/>
  <c r="T1203" i="1"/>
  <c r="T1202" i="1"/>
  <c r="T1201" i="1"/>
  <c r="T1200" i="1"/>
  <c r="T1199" i="1"/>
  <c r="T1198" i="1"/>
  <c r="T1197" i="1"/>
  <c r="T1196" i="1"/>
  <c r="T1195" i="1"/>
  <c r="T1194" i="1"/>
  <c r="T1193" i="1"/>
  <c r="T1192" i="1"/>
  <c r="T1191" i="1"/>
  <c r="T1190" i="1"/>
  <c r="T1189" i="1"/>
  <c r="T1188" i="1"/>
  <c r="T1187" i="1"/>
  <c r="T1186" i="1"/>
  <c r="T1185" i="1"/>
  <c r="T1184" i="1"/>
  <c r="T1183" i="1"/>
  <c r="T1182" i="1"/>
  <c r="T1181" i="1"/>
  <c r="T1180" i="1"/>
  <c r="T1179" i="1"/>
  <c r="T1178" i="1"/>
  <c r="T1177" i="1"/>
  <c r="T1176" i="1"/>
  <c r="T1175" i="1"/>
  <c r="T1174" i="1"/>
  <c r="T1173" i="1"/>
  <c r="T1172" i="1"/>
  <c r="T1171" i="1"/>
  <c r="T1170" i="1"/>
  <c r="T1169" i="1"/>
  <c r="T1168" i="1"/>
  <c r="T1167" i="1"/>
  <c r="T1166" i="1"/>
  <c r="T1165" i="1"/>
  <c r="T1164" i="1"/>
  <c r="T1163" i="1"/>
  <c r="T1162" i="1"/>
  <c r="T1161" i="1"/>
  <c r="T1160" i="1"/>
  <c r="T1159" i="1"/>
  <c r="T1158" i="1"/>
  <c r="T1157" i="1"/>
  <c r="T1156" i="1"/>
  <c r="T1155" i="1"/>
  <c r="T1154" i="1"/>
  <c r="T1153" i="1"/>
  <c r="T1152" i="1"/>
  <c r="T1151" i="1"/>
  <c r="T1150" i="1"/>
  <c r="T1149" i="1"/>
  <c r="T1148" i="1"/>
  <c r="T1147" i="1"/>
  <c r="T1146" i="1"/>
  <c r="T1145" i="1"/>
  <c r="T1144" i="1"/>
  <c r="T1143" i="1"/>
  <c r="T1142" i="1"/>
  <c r="T1141" i="1"/>
  <c r="T1140" i="1"/>
  <c r="T1139" i="1"/>
  <c r="T1138" i="1"/>
  <c r="T1137" i="1"/>
  <c r="T1136" i="1"/>
  <c r="T1135" i="1"/>
  <c r="T1134" i="1"/>
  <c r="T1133" i="1"/>
  <c r="T1132" i="1"/>
  <c r="T1131" i="1"/>
  <c r="T1130" i="1"/>
  <c r="T1129" i="1"/>
  <c r="T1128" i="1"/>
  <c r="T1127" i="1"/>
  <c r="T1126" i="1"/>
  <c r="T1125" i="1"/>
  <c r="T1124" i="1"/>
  <c r="T1123" i="1"/>
  <c r="T1122" i="1"/>
  <c r="T1121" i="1"/>
  <c r="T1120" i="1"/>
  <c r="T1119" i="1"/>
  <c r="T1118" i="1"/>
  <c r="T1117" i="1"/>
  <c r="T1116" i="1"/>
  <c r="T1115" i="1"/>
  <c r="T1114" i="1"/>
  <c r="T1113" i="1"/>
  <c r="T1112" i="1"/>
  <c r="T1111" i="1"/>
  <c r="T1110" i="1"/>
  <c r="T1109" i="1"/>
  <c r="T1108" i="1"/>
  <c r="T1107" i="1"/>
  <c r="T1106" i="1"/>
  <c r="T1105" i="1"/>
  <c r="T1104" i="1"/>
  <c r="T1103" i="1"/>
  <c r="T1102" i="1"/>
  <c r="T1101" i="1"/>
  <c r="T1100" i="1"/>
  <c r="T1099" i="1"/>
  <c r="T1098" i="1"/>
  <c r="T1097" i="1"/>
  <c r="T1096" i="1"/>
  <c r="T1095" i="1"/>
  <c r="T1094" i="1"/>
  <c r="T1093" i="1"/>
  <c r="T1092" i="1"/>
  <c r="T1091" i="1"/>
  <c r="T1090" i="1"/>
  <c r="T1089" i="1"/>
  <c r="T1088" i="1"/>
  <c r="T1087" i="1"/>
  <c r="T1086" i="1"/>
  <c r="T1085" i="1"/>
  <c r="T1084" i="1"/>
  <c r="T1083" i="1"/>
  <c r="T1082" i="1"/>
  <c r="T1081" i="1"/>
  <c r="T1080" i="1"/>
  <c r="T1079" i="1"/>
  <c r="T1078" i="1"/>
  <c r="T1077" i="1"/>
  <c r="T1076" i="1"/>
  <c r="T1075" i="1"/>
  <c r="T1074" i="1"/>
  <c r="T1073" i="1"/>
  <c r="T1072" i="1"/>
  <c r="T1071" i="1"/>
  <c r="T1070" i="1"/>
  <c r="T1069" i="1"/>
  <c r="T1068" i="1"/>
  <c r="T1067" i="1"/>
  <c r="T1066" i="1"/>
  <c r="T1065" i="1"/>
  <c r="T1064" i="1"/>
  <c r="T1063" i="1"/>
  <c r="T1062" i="1"/>
  <c r="T1061" i="1"/>
  <c r="T1060" i="1"/>
  <c r="T1059" i="1"/>
  <c r="T1058" i="1"/>
  <c r="T1057" i="1"/>
  <c r="T1056" i="1"/>
  <c r="T1055" i="1"/>
  <c r="T1054" i="1"/>
  <c r="T1053" i="1"/>
  <c r="T1052" i="1"/>
  <c r="T1051" i="1"/>
  <c r="T1050" i="1"/>
  <c r="T1049" i="1"/>
  <c r="T1048" i="1"/>
  <c r="T1047" i="1"/>
  <c r="T1046" i="1"/>
  <c r="T1045" i="1"/>
  <c r="T1044" i="1"/>
  <c r="T1043" i="1"/>
  <c r="T1042" i="1"/>
  <c r="T1041" i="1"/>
  <c r="T1040" i="1"/>
  <c r="T1039" i="1"/>
  <c r="T1038" i="1"/>
  <c r="T1037" i="1"/>
  <c r="T1036" i="1"/>
  <c r="T1035" i="1"/>
  <c r="T1034" i="1"/>
  <c r="T1033" i="1"/>
  <c r="T1032" i="1"/>
  <c r="T1031" i="1"/>
  <c r="T1030" i="1"/>
  <c r="T1029" i="1"/>
  <c r="T1028" i="1"/>
  <c r="T1027" i="1"/>
  <c r="T1026" i="1"/>
  <c r="T1025" i="1"/>
  <c r="T1024" i="1"/>
  <c r="T1023" i="1"/>
  <c r="T1022" i="1"/>
  <c r="T1021" i="1"/>
  <c r="T1020" i="1"/>
  <c r="T1019" i="1"/>
  <c r="T1018" i="1"/>
  <c r="T1017" i="1"/>
  <c r="T1016" i="1"/>
  <c r="T1015" i="1"/>
  <c r="T1014" i="1"/>
  <c r="T1013" i="1"/>
  <c r="T1012" i="1"/>
  <c r="T1011" i="1"/>
  <c r="T1010" i="1"/>
  <c r="T1009" i="1"/>
  <c r="T1008" i="1"/>
  <c r="T1007" i="1"/>
  <c r="T1006" i="1"/>
  <c r="T1005" i="1"/>
  <c r="T1004" i="1"/>
  <c r="T1003" i="1"/>
  <c r="T1002" i="1"/>
  <c r="T1001" i="1"/>
  <c r="T1000" i="1"/>
  <c r="T999" i="1"/>
  <c r="T998" i="1"/>
  <c r="T997" i="1"/>
  <c r="T996" i="1"/>
  <c r="T995" i="1"/>
  <c r="T994" i="1"/>
  <c r="T993" i="1"/>
  <c r="T992" i="1"/>
  <c r="T991" i="1"/>
  <c r="T990" i="1"/>
  <c r="T989" i="1"/>
  <c r="T988" i="1"/>
  <c r="T987" i="1"/>
  <c r="T986" i="1"/>
  <c r="T985" i="1"/>
  <c r="T984" i="1"/>
  <c r="T983" i="1"/>
  <c r="T982" i="1"/>
  <c r="T981" i="1"/>
  <c r="T980" i="1"/>
  <c r="T979" i="1"/>
  <c r="T978" i="1"/>
  <c r="T977" i="1"/>
  <c r="T976" i="1"/>
  <c r="T975" i="1"/>
  <c r="T974" i="1"/>
  <c r="T973" i="1"/>
  <c r="T972" i="1"/>
  <c r="T971" i="1"/>
  <c r="T970" i="1"/>
  <c r="T969" i="1"/>
  <c r="T968" i="1"/>
  <c r="T967" i="1"/>
  <c r="T966" i="1"/>
  <c r="T965" i="1"/>
  <c r="T964" i="1"/>
  <c r="T963" i="1"/>
  <c r="T962" i="1"/>
  <c r="T961" i="1"/>
  <c r="T960" i="1"/>
  <c r="T959" i="1"/>
  <c r="T958" i="1"/>
  <c r="T957" i="1"/>
  <c r="T956" i="1"/>
  <c r="T955" i="1"/>
  <c r="T954" i="1"/>
  <c r="T953" i="1"/>
  <c r="T952" i="1"/>
  <c r="T951" i="1"/>
  <c r="T950" i="1"/>
  <c r="T949" i="1"/>
  <c r="T948" i="1"/>
  <c r="T947" i="1"/>
  <c r="T946" i="1"/>
  <c r="T945" i="1"/>
  <c r="T944" i="1"/>
  <c r="T943" i="1"/>
  <c r="T942" i="1"/>
  <c r="T941" i="1"/>
  <c r="T940" i="1"/>
  <c r="T939" i="1"/>
  <c r="T938" i="1"/>
  <c r="T937" i="1"/>
  <c r="T936" i="1"/>
  <c r="T935" i="1"/>
  <c r="T934" i="1"/>
  <c r="T933" i="1"/>
  <c r="T932" i="1"/>
  <c r="T931" i="1"/>
  <c r="T930" i="1"/>
  <c r="T929" i="1"/>
  <c r="T928" i="1"/>
  <c r="T927" i="1"/>
  <c r="T926" i="1"/>
  <c r="T925" i="1"/>
  <c r="T924" i="1"/>
  <c r="T923" i="1"/>
  <c r="T922" i="1"/>
  <c r="T921" i="1"/>
  <c r="T920" i="1"/>
  <c r="T919" i="1"/>
  <c r="T918" i="1"/>
  <c r="T917" i="1"/>
  <c r="T916" i="1"/>
  <c r="T915" i="1"/>
  <c r="T914" i="1"/>
  <c r="T913" i="1"/>
  <c r="T912" i="1"/>
  <c r="T911" i="1"/>
  <c r="T910" i="1"/>
  <c r="T909" i="1"/>
  <c r="T908" i="1"/>
  <c r="T907" i="1"/>
  <c r="T906" i="1"/>
  <c r="T905" i="1"/>
  <c r="T904" i="1"/>
  <c r="T903" i="1"/>
  <c r="T902" i="1"/>
  <c r="T901" i="1"/>
  <c r="T900" i="1"/>
  <c r="T899" i="1"/>
  <c r="T898" i="1"/>
  <c r="T897" i="1"/>
  <c r="T896" i="1"/>
  <c r="T895" i="1"/>
  <c r="T894" i="1"/>
  <c r="T893" i="1"/>
  <c r="T892" i="1"/>
  <c r="T891" i="1"/>
  <c r="T890" i="1"/>
  <c r="T889" i="1"/>
  <c r="T888" i="1"/>
  <c r="T887" i="1"/>
  <c r="T886" i="1"/>
  <c r="T885" i="1"/>
  <c r="T884" i="1"/>
  <c r="T883" i="1"/>
  <c r="T882" i="1"/>
  <c r="T881" i="1"/>
  <c r="T880" i="1"/>
  <c r="T879" i="1"/>
  <c r="T878" i="1"/>
  <c r="T877" i="1"/>
  <c r="T876" i="1"/>
  <c r="T875" i="1"/>
  <c r="T874" i="1"/>
  <c r="T873" i="1"/>
  <c r="T872" i="1"/>
  <c r="T871" i="1"/>
  <c r="T870" i="1"/>
  <c r="T869" i="1"/>
  <c r="T868" i="1"/>
  <c r="T867" i="1"/>
  <c r="T866" i="1"/>
  <c r="T865" i="1"/>
  <c r="T864" i="1"/>
  <c r="T863" i="1"/>
  <c r="T862" i="1"/>
  <c r="T861" i="1"/>
  <c r="T860" i="1"/>
  <c r="T859" i="1"/>
  <c r="T858" i="1"/>
  <c r="T857" i="1"/>
  <c r="T856" i="1"/>
  <c r="T855" i="1"/>
  <c r="T854" i="1"/>
  <c r="T853" i="1"/>
  <c r="T852" i="1"/>
  <c r="T851" i="1"/>
  <c r="T850" i="1"/>
  <c r="T849" i="1"/>
  <c r="T848" i="1"/>
  <c r="T847" i="1"/>
  <c r="T846" i="1"/>
  <c r="T845" i="1"/>
  <c r="T844" i="1"/>
  <c r="T843" i="1"/>
  <c r="T842" i="1"/>
  <c r="T841" i="1"/>
  <c r="T840" i="1"/>
  <c r="T839" i="1"/>
  <c r="T838" i="1"/>
  <c r="T837" i="1"/>
  <c r="T836" i="1"/>
  <c r="T835" i="1"/>
  <c r="T834" i="1"/>
  <c r="T833" i="1"/>
  <c r="T832" i="1"/>
  <c r="T831" i="1"/>
  <c r="T830" i="1"/>
  <c r="T829" i="1"/>
  <c r="T828" i="1"/>
  <c r="T827" i="1"/>
  <c r="T826" i="1"/>
  <c r="T825" i="1"/>
  <c r="T824" i="1"/>
  <c r="T823" i="1"/>
  <c r="T822" i="1"/>
  <c r="T821" i="1"/>
  <c r="T820" i="1"/>
  <c r="T819" i="1"/>
  <c r="T818" i="1"/>
  <c r="T817" i="1"/>
  <c r="T816" i="1"/>
  <c r="T815" i="1"/>
  <c r="T814" i="1"/>
  <c r="T813" i="1"/>
  <c r="T812" i="1"/>
  <c r="T811" i="1"/>
  <c r="T810" i="1"/>
  <c r="T809" i="1"/>
  <c r="T808" i="1"/>
  <c r="T807" i="1"/>
  <c r="T806" i="1"/>
  <c r="T805" i="1"/>
  <c r="T804" i="1"/>
  <c r="T803" i="1"/>
  <c r="T802" i="1"/>
  <c r="T801" i="1"/>
  <c r="T800" i="1"/>
  <c r="T799" i="1"/>
  <c r="T798" i="1"/>
  <c r="T797" i="1"/>
  <c r="T796" i="1"/>
  <c r="T795" i="1"/>
  <c r="T794" i="1"/>
  <c r="T793" i="1"/>
  <c r="T792" i="1"/>
  <c r="T791" i="1"/>
  <c r="T790" i="1"/>
  <c r="T789" i="1"/>
  <c r="T788" i="1"/>
  <c r="T787" i="1"/>
  <c r="T786" i="1"/>
  <c r="T785" i="1"/>
  <c r="T784" i="1"/>
  <c r="T783" i="1"/>
  <c r="T782" i="1"/>
  <c r="T781" i="1"/>
  <c r="T780" i="1"/>
  <c r="T779" i="1"/>
  <c r="T778" i="1"/>
  <c r="T777" i="1"/>
  <c r="T776" i="1"/>
  <c r="T775" i="1"/>
  <c r="T774" i="1"/>
  <c r="T773" i="1"/>
  <c r="T772" i="1"/>
  <c r="T771" i="1"/>
  <c r="T770" i="1"/>
  <c r="T769" i="1"/>
  <c r="T768" i="1"/>
  <c r="T767" i="1"/>
  <c r="T766" i="1"/>
  <c r="T765" i="1"/>
  <c r="T764" i="1"/>
  <c r="T763" i="1"/>
  <c r="T762" i="1"/>
  <c r="T761" i="1"/>
  <c r="T760" i="1"/>
  <c r="T759" i="1"/>
  <c r="T758" i="1"/>
  <c r="T757" i="1"/>
  <c r="T756" i="1"/>
  <c r="T755" i="1"/>
  <c r="T754" i="1"/>
  <c r="T753" i="1"/>
  <c r="T752" i="1"/>
  <c r="T751" i="1"/>
  <c r="T750" i="1"/>
  <c r="T749" i="1"/>
  <c r="T748" i="1"/>
  <c r="T747" i="1"/>
  <c r="T746" i="1"/>
  <c r="T745" i="1"/>
  <c r="T744" i="1"/>
  <c r="T743" i="1"/>
  <c r="T742" i="1"/>
  <c r="T741" i="1"/>
  <c r="T740" i="1"/>
  <c r="T739" i="1"/>
  <c r="T738" i="1"/>
  <c r="T737" i="1"/>
  <c r="T736" i="1"/>
  <c r="T735" i="1"/>
  <c r="T734" i="1"/>
  <c r="T733" i="1"/>
  <c r="T732" i="1"/>
  <c r="T731" i="1"/>
  <c r="T730" i="1"/>
  <c r="T729" i="1"/>
  <c r="T728" i="1"/>
  <c r="T727" i="1"/>
  <c r="T726" i="1"/>
  <c r="T725" i="1"/>
  <c r="T724" i="1"/>
  <c r="T723" i="1"/>
  <c r="T722" i="1"/>
  <c r="T721" i="1"/>
  <c r="T720" i="1"/>
  <c r="T719" i="1"/>
  <c r="T718" i="1"/>
  <c r="T717" i="1"/>
  <c r="T716" i="1"/>
  <c r="T715" i="1"/>
  <c r="T714" i="1"/>
  <c r="T713" i="1"/>
  <c r="T712" i="1"/>
  <c r="T711" i="1"/>
  <c r="T710" i="1"/>
  <c r="T709" i="1"/>
  <c r="T708" i="1"/>
  <c r="T707" i="1"/>
  <c r="T706" i="1"/>
  <c r="T705" i="1"/>
  <c r="T704" i="1"/>
  <c r="T703" i="1"/>
  <c r="T702" i="1"/>
  <c r="T701" i="1"/>
  <c r="T700" i="1"/>
  <c r="T699" i="1"/>
  <c r="T698" i="1"/>
  <c r="T697" i="1"/>
  <c r="T696" i="1"/>
  <c r="T695" i="1"/>
  <c r="T694" i="1"/>
  <c r="T693" i="1"/>
  <c r="T692" i="1"/>
  <c r="T691" i="1"/>
  <c r="T690" i="1"/>
  <c r="T689" i="1"/>
  <c r="T688" i="1"/>
  <c r="T687" i="1"/>
  <c r="T686" i="1"/>
  <c r="T685" i="1"/>
  <c r="T684" i="1"/>
  <c r="T683" i="1"/>
  <c r="T682" i="1"/>
  <c r="T681" i="1"/>
  <c r="T680" i="1"/>
  <c r="T679" i="1"/>
  <c r="T678" i="1"/>
  <c r="T677" i="1"/>
  <c r="T676" i="1"/>
  <c r="T675" i="1"/>
  <c r="T674" i="1"/>
  <c r="T673" i="1"/>
  <c r="T672" i="1"/>
  <c r="T671" i="1"/>
  <c r="T670" i="1"/>
  <c r="T669" i="1"/>
  <c r="T668" i="1"/>
  <c r="T667" i="1"/>
  <c r="T666" i="1"/>
  <c r="T665" i="1"/>
  <c r="T664" i="1"/>
  <c r="T663" i="1"/>
  <c r="T662" i="1"/>
  <c r="T661" i="1"/>
  <c r="T660" i="1"/>
  <c r="T659" i="1"/>
  <c r="T658" i="1"/>
  <c r="T657" i="1"/>
  <c r="T656" i="1"/>
  <c r="T655" i="1"/>
  <c r="T654" i="1"/>
  <c r="T653" i="1"/>
  <c r="T652" i="1"/>
  <c r="T651" i="1"/>
  <c r="T650" i="1"/>
  <c r="T649" i="1"/>
  <c r="T648" i="1"/>
  <c r="T647" i="1"/>
  <c r="T646" i="1"/>
  <c r="T645" i="1"/>
  <c r="T644" i="1"/>
  <c r="T643" i="1"/>
  <c r="T642" i="1"/>
  <c r="T641" i="1"/>
  <c r="T640" i="1"/>
  <c r="T639" i="1"/>
  <c r="T638" i="1"/>
  <c r="T637" i="1"/>
  <c r="T636" i="1"/>
  <c r="T635" i="1"/>
  <c r="T634" i="1"/>
  <c r="T633" i="1"/>
  <c r="T632" i="1"/>
  <c r="T631" i="1"/>
  <c r="T630" i="1"/>
  <c r="T629" i="1"/>
  <c r="T628" i="1"/>
  <c r="T627" i="1"/>
  <c r="T626" i="1"/>
  <c r="T625" i="1"/>
  <c r="T624" i="1"/>
  <c r="T623" i="1"/>
  <c r="T622" i="1"/>
  <c r="T621" i="1"/>
  <c r="T620" i="1"/>
  <c r="T619" i="1"/>
  <c r="T618" i="1"/>
  <c r="T617" i="1"/>
  <c r="T616" i="1"/>
  <c r="T615" i="1"/>
  <c r="T614" i="1"/>
  <c r="T613" i="1"/>
  <c r="T612" i="1"/>
  <c r="T611" i="1"/>
  <c r="T610" i="1"/>
  <c r="T609" i="1"/>
  <c r="T608" i="1"/>
  <c r="T607" i="1"/>
  <c r="T606" i="1"/>
  <c r="T605" i="1"/>
  <c r="T604" i="1"/>
  <c r="T603" i="1"/>
  <c r="T602" i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S2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E8" i="14" l="1"/>
  <c r="E10" i="14"/>
  <c r="H10" i="14" s="1"/>
  <c r="E6" i="14"/>
  <c r="H6" i="14" s="1"/>
  <c r="E5" i="14"/>
  <c r="F5" i="14" s="1"/>
  <c r="G4" i="14"/>
  <c r="G8" i="14"/>
  <c r="G12" i="14"/>
  <c r="H4" i="14"/>
  <c r="H8" i="14"/>
  <c r="H12" i="14"/>
  <c r="G9" i="14"/>
  <c r="G13" i="14"/>
  <c r="H9" i="14"/>
  <c r="H13" i="14"/>
  <c r="F13" i="14"/>
  <c r="E11" i="14"/>
  <c r="F11" i="14" s="1"/>
  <c r="E7" i="14"/>
  <c r="F7" i="14" s="1"/>
  <c r="E3" i="14"/>
  <c r="G3" i="14" s="1"/>
  <c r="F10" i="14"/>
  <c r="E2" i="14"/>
  <c r="H2" i="14" s="1"/>
  <c r="F9" i="14"/>
  <c r="F12" i="14"/>
  <c r="F8" i="14"/>
  <c r="F4" i="14"/>
  <c r="G10" i="14" l="1"/>
  <c r="G6" i="14"/>
  <c r="F6" i="14"/>
  <c r="G5" i="14"/>
  <c r="H5" i="14"/>
  <c r="H3" i="14"/>
  <c r="H7" i="14"/>
  <c r="G2" i="14"/>
  <c r="H11" i="14"/>
  <c r="F2" i="14"/>
  <c r="G11" i="14"/>
  <c r="F3" i="14"/>
  <c r="G7" i="14"/>
  <c r="O2" i="1" l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3982" i="1"/>
  <c r="O3202" i="1"/>
  <c r="O2944" i="1"/>
  <c r="O3794" i="1"/>
  <c r="O4080" i="1"/>
  <c r="O3194" i="1"/>
  <c r="O3983" i="1"/>
  <c r="O4015" i="1"/>
  <c r="O2885" i="1"/>
  <c r="O3936" i="1"/>
  <c r="O2919" i="1"/>
  <c r="O3848" i="1"/>
  <c r="O3072" i="1"/>
  <c r="O3103" i="1"/>
  <c r="O4019" i="1"/>
  <c r="O862" i="1"/>
  <c r="O4077" i="1"/>
  <c r="O4108" i="1"/>
  <c r="O3104" i="1"/>
  <c r="O4038" i="1"/>
  <c r="O3641" i="1"/>
  <c r="O3070" i="1"/>
  <c r="O3994" i="1"/>
  <c r="O4075" i="1"/>
  <c r="O3083" i="1"/>
  <c r="O4112" i="1"/>
  <c r="O4078" i="1"/>
  <c r="O863" i="1"/>
  <c r="O3868" i="1"/>
  <c r="O3907" i="1"/>
  <c r="O3748" i="1"/>
  <c r="O3730" i="1"/>
  <c r="O4076" i="1"/>
  <c r="O3910" i="1"/>
  <c r="O4073" i="1"/>
  <c r="O3206" i="1"/>
  <c r="O4074" i="1"/>
  <c r="O864" i="1"/>
  <c r="O3639" i="1"/>
  <c r="O4063" i="1"/>
  <c r="O2951" i="1"/>
  <c r="O865" i="1"/>
  <c r="O2916" i="1"/>
  <c r="O3647" i="1"/>
  <c r="O2918" i="1"/>
  <c r="O3644" i="1"/>
  <c r="O866" i="1"/>
  <c r="O867" i="1"/>
  <c r="O868" i="1"/>
  <c r="O3731" i="1"/>
  <c r="O4010" i="1"/>
  <c r="O869" i="1"/>
  <c r="O3077" i="1"/>
  <c r="O3862" i="1"/>
  <c r="O870" i="1"/>
  <c r="O3853" i="1"/>
  <c r="O871" i="1"/>
  <c r="O3060" i="1"/>
  <c r="O3809" i="1"/>
  <c r="O3056" i="1"/>
  <c r="O872" i="1"/>
  <c r="O4040" i="1"/>
  <c r="O3998" i="1"/>
  <c r="O3200" i="1"/>
  <c r="O3925" i="1"/>
  <c r="O3634" i="1"/>
  <c r="O873" i="1"/>
  <c r="O874" i="1"/>
  <c r="O3924" i="1"/>
  <c r="O875" i="1"/>
  <c r="O4071" i="1"/>
  <c r="O3861" i="1"/>
  <c r="O3952" i="1"/>
  <c r="O3854" i="1"/>
  <c r="O4037" i="1"/>
  <c r="O3108" i="1"/>
  <c r="O876" i="1"/>
  <c r="O3097" i="1"/>
  <c r="O2945" i="1"/>
  <c r="O3110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2894" i="1"/>
  <c r="O1738" i="1"/>
  <c r="O3091" i="1"/>
  <c r="O4105" i="1"/>
  <c r="O877" i="1"/>
  <c r="O878" i="1"/>
  <c r="O3908" i="1"/>
  <c r="O879" i="1"/>
  <c r="O3802" i="1"/>
  <c r="O3067" i="1"/>
  <c r="O3918" i="1"/>
  <c r="O880" i="1"/>
  <c r="O3116" i="1"/>
  <c r="O3894" i="1"/>
  <c r="O2903" i="1"/>
  <c r="O3891" i="1"/>
  <c r="O4084" i="1"/>
  <c r="O2902" i="1"/>
  <c r="O3078" i="1"/>
  <c r="O3852" i="1"/>
  <c r="O881" i="1"/>
  <c r="O2862" i="1"/>
  <c r="O3859" i="1"/>
  <c r="O3059" i="1"/>
  <c r="O3917" i="1"/>
  <c r="O4051" i="1"/>
  <c r="O2860" i="1"/>
  <c r="O4109" i="1"/>
  <c r="O882" i="1"/>
  <c r="O883" i="1"/>
  <c r="O884" i="1"/>
  <c r="O885" i="1"/>
  <c r="O886" i="1"/>
  <c r="O2854" i="1"/>
  <c r="O3926" i="1"/>
  <c r="O3068" i="1"/>
  <c r="O4000" i="1"/>
  <c r="O2947" i="1"/>
  <c r="O2880" i="1"/>
  <c r="O887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3084" i="1"/>
  <c r="O888" i="1"/>
  <c r="O889" i="1"/>
  <c r="O3850" i="1"/>
  <c r="O4042" i="1"/>
  <c r="O890" i="1"/>
  <c r="O891" i="1"/>
  <c r="O2895" i="1"/>
  <c r="O3085" i="1"/>
  <c r="O3741" i="1"/>
  <c r="O892" i="1"/>
  <c r="O3122" i="1"/>
  <c r="O893" i="1"/>
  <c r="O4081" i="1"/>
  <c r="O4090" i="1"/>
  <c r="O3803" i="1"/>
  <c r="O3988" i="1"/>
  <c r="O894" i="1"/>
  <c r="O3118" i="1"/>
  <c r="O3863" i="1"/>
  <c r="O4043" i="1"/>
  <c r="O3054" i="1"/>
  <c r="O2864" i="1"/>
  <c r="O3115" i="1"/>
  <c r="O895" i="1"/>
  <c r="O3080" i="1"/>
  <c r="O3995" i="1"/>
  <c r="O4082" i="1"/>
  <c r="O3079" i="1"/>
  <c r="O3953" i="1"/>
  <c r="O3797" i="1"/>
  <c r="O896" i="1"/>
  <c r="O4070" i="1"/>
  <c r="O3849" i="1"/>
  <c r="O2863" i="1"/>
  <c r="O897" i="1"/>
  <c r="O3923" i="1"/>
  <c r="O3196" i="1"/>
  <c r="O2910" i="1"/>
  <c r="O4012" i="1"/>
  <c r="O898" i="1"/>
  <c r="O4050" i="1"/>
  <c r="O3984" i="1"/>
  <c r="O2950" i="1"/>
  <c r="O4047" i="1"/>
  <c r="O3804" i="1"/>
  <c r="O2890" i="1"/>
  <c r="O899" i="1"/>
  <c r="O4069" i="1"/>
  <c r="O3093" i="1"/>
  <c r="O3637" i="1"/>
  <c r="O3904" i="1"/>
  <c r="O3057" i="1"/>
  <c r="O900" i="1"/>
  <c r="O3796" i="1"/>
  <c r="O3997" i="1"/>
  <c r="O3795" i="1"/>
  <c r="O3790" i="1"/>
  <c r="O901" i="1"/>
  <c r="O4103" i="1"/>
  <c r="O3071" i="1"/>
  <c r="O2846" i="1"/>
  <c r="O3069" i="1"/>
  <c r="O3805" i="1"/>
  <c r="O3978" i="1"/>
  <c r="O3906" i="1"/>
  <c r="O2876" i="1"/>
  <c r="O3638" i="1"/>
  <c r="O2843" i="1"/>
  <c r="O1730" i="1"/>
  <c r="O4060" i="1"/>
  <c r="O3949" i="1"/>
  <c r="O2851" i="1"/>
  <c r="O1731" i="1"/>
  <c r="O4102" i="1"/>
  <c r="O3893" i="1"/>
  <c r="O4006" i="1"/>
  <c r="O4029" i="1"/>
  <c r="O3897" i="1"/>
  <c r="O4026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1732" i="1"/>
  <c r="O3996" i="1"/>
  <c r="O902" i="1"/>
  <c r="O3086" i="1"/>
  <c r="O903" i="1"/>
  <c r="O2881" i="1"/>
  <c r="O3793" i="1"/>
  <c r="O1735" i="1"/>
  <c r="O3209" i="1"/>
  <c r="O904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4014" i="1"/>
  <c r="O2888" i="1"/>
  <c r="O2948" i="1"/>
  <c r="O905" i="1"/>
  <c r="O1736" i="1"/>
  <c r="O906" i="1"/>
  <c r="O907" i="1"/>
  <c r="O2847" i="1"/>
  <c r="O3643" i="1"/>
  <c r="O2889" i="1"/>
  <c r="O908" i="1"/>
  <c r="O4106" i="1"/>
  <c r="O3986" i="1"/>
  <c r="O3929" i="1"/>
  <c r="O2865" i="1"/>
  <c r="O3937" i="1"/>
  <c r="O3630" i="1"/>
  <c r="O2874" i="1"/>
  <c r="O3950" i="1"/>
  <c r="O3734" i="1"/>
  <c r="O4099" i="1"/>
  <c r="O2848" i="1"/>
  <c r="O2855" i="1"/>
  <c r="O2878" i="1"/>
  <c r="O3899" i="1"/>
  <c r="O3954" i="1"/>
  <c r="O3055" i="1"/>
  <c r="O2886" i="1"/>
  <c r="O3076" i="1"/>
  <c r="O2850" i="1"/>
  <c r="O2901" i="1"/>
  <c r="O909" i="1"/>
  <c r="O2912" i="1"/>
  <c r="O3934" i="1"/>
  <c r="O3207" i="1"/>
  <c r="O2906" i="1"/>
  <c r="O3062" i="1"/>
  <c r="O2893" i="1"/>
  <c r="O4013" i="1"/>
  <c r="O3843" i="1"/>
  <c r="O3962" i="1"/>
  <c r="O3098" i="1"/>
  <c r="O4011" i="1"/>
  <c r="O2856" i="1"/>
  <c r="O2943" i="1"/>
  <c r="O3742" i="1"/>
  <c r="O3973" i="1"/>
  <c r="O3738" i="1"/>
  <c r="O3947" i="1"/>
  <c r="O3955" i="1"/>
  <c r="O3938" i="1"/>
  <c r="O4072" i="1"/>
  <c r="O2911" i="1"/>
  <c r="O4035" i="1"/>
  <c r="O4083" i="1"/>
  <c r="O3747" i="1"/>
  <c r="O3989" i="1"/>
  <c r="O2870" i="1"/>
  <c r="O4022" i="1"/>
  <c r="O2866" i="1"/>
  <c r="O4024" i="1"/>
  <c r="O3799" i="1"/>
  <c r="O3791" i="1"/>
  <c r="O910" i="1"/>
  <c r="O3642" i="1"/>
  <c r="O4096" i="1"/>
  <c r="O2882" i="1"/>
  <c r="O2920" i="1"/>
  <c r="O2869" i="1"/>
  <c r="O174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4104" i="1"/>
  <c r="O3942" i="1"/>
  <c r="O911" i="1"/>
  <c r="O3745" i="1"/>
  <c r="O3092" i="1"/>
  <c r="O3935" i="1"/>
  <c r="O912" i="1"/>
  <c r="O4097" i="1"/>
  <c r="O2871" i="1"/>
  <c r="O3932" i="1"/>
  <c r="O2946" i="1"/>
  <c r="O4092" i="1"/>
  <c r="O1728" i="1"/>
  <c r="O3100" i="1"/>
  <c r="O4094" i="1"/>
  <c r="O4021" i="1"/>
  <c r="O913" i="1"/>
  <c r="O3736" i="1"/>
  <c r="O914" i="1"/>
  <c r="O4086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915" i="1"/>
  <c r="O1726" i="1"/>
  <c r="O2861" i="1"/>
  <c r="O4091" i="1"/>
  <c r="O3990" i="1"/>
  <c r="O4056" i="1"/>
  <c r="O3792" i="1"/>
  <c r="O4059" i="1"/>
  <c r="O916" i="1"/>
  <c r="O4039" i="1"/>
  <c r="O3860" i="1"/>
  <c r="O1733" i="1"/>
  <c r="O3851" i="1"/>
  <c r="O917" i="1"/>
  <c r="O3199" i="1"/>
  <c r="O918" i="1"/>
  <c r="O3967" i="1"/>
  <c r="O2883" i="1"/>
  <c r="O3801" i="1"/>
  <c r="O3855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905" i="1"/>
  <c r="O3869" i="1"/>
  <c r="O3911" i="1"/>
  <c r="O3928" i="1"/>
  <c r="O3958" i="1"/>
  <c r="O919" i="1"/>
  <c r="O4032" i="1"/>
  <c r="O3946" i="1"/>
  <c r="O3064" i="1"/>
  <c r="O4003" i="1"/>
  <c r="O3980" i="1"/>
  <c r="O3993" i="1"/>
  <c r="O3979" i="1"/>
  <c r="O920" i="1"/>
  <c r="O3191" i="1"/>
  <c r="O921" i="1"/>
  <c r="O922" i="1"/>
  <c r="O3912" i="1"/>
  <c r="O3204" i="1"/>
  <c r="O3087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065" i="1"/>
  <c r="O3733" i="1"/>
  <c r="O923" i="1"/>
  <c r="O924" i="1"/>
  <c r="O2913" i="1"/>
  <c r="O4098" i="1"/>
  <c r="O3088" i="1"/>
  <c r="O3117" i="1"/>
  <c r="O1734" i="1"/>
  <c r="O4115" i="1"/>
  <c r="O3111" i="1"/>
  <c r="O3744" i="1"/>
  <c r="O3743" i="1"/>
  <c r="O3898" i="1"/>
  <c r="O925" i="1"/>
  <c r="O3987" i="1"/>
  <c r="O926" i="1"/>
  <c r="O1729" i="1"/>
  <c r="O2872" i="1"/>
  <c r="O4036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902" i="1"/>
  <c r="O4007" i="1"/>
  <c r="O4001" i="1"/>
  <c r="O4079" i="1"/>
  <c r="O3197" i="1"/>
  <c r="O3636" i="1"/>
  <c r="O3964" i="1"/>
  <c r="O3966" i="1"/>
  <c r="O3866" i="1"/>
  <c r="O3739" i="1"/>
  <c r="O4052" i="1"/>
  <c r="O2896" i="1"/>
  <c r="O2858" i="1"/>
  <c r="O3965" i="1"/>
  <c r="O3631" i="1"/>
  <c r="O2852" i="1"/>
  <c r="O3844" i="1"/>
  <c r="O3192" i="1"/>
  <c r="O2867" i="1"/>
  <c r="O3977" i="1"/>
  <c r="O3806" i="1"/>
  <c r="O2844" i="1"/>
  <c r="O927" i="1"/>
  <c r="O3099" i="1"/>
  <c r="O4027" i="1"/>
  <c r="O3058" i="1"/>
  <c r="O3943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4028" i="1"/>
  <c r="O3112" i="1"/>
  <c r="O3972" i="1"/>
  <c r="O4048" i="1"/>
  <c r="O928" i="1"/>
  <c r="O4004" i="1"/>
  <c r="O3737" i="1"/>
  <c r="O3807" i="1"/>
  <c r="O3920" i="1"/>
  <c r="O3974" i="1"/>
  <c r="O4049" i="1"/>
  <c r="O3101" i="1"/>
  <c r="O3845" i="1"/>
  <c r="O3074" i="1"/>
  <c r="O4089" i="1"/>
  <c r="O929" i="1"/>
  <c r="O2859" i="1"/>
  <c r="O3933" i="1"/>
  <c r="O4107" i="1"/>
  <c r="O3957" i="1"/>
  <c r="O3900" i="1"/>
  <c r="O2905" i="1"/>
  <c r="O3645" i="1"/>
  <c r="O4064" i="1"/>
  <c r="O1739" i="1"/>
  <c r="O3913" i="1"/>
  <c r="O4058" i="1"/>
  <c r="O2921" i="1"/>
  <c r="O930" i="1"/>
  <c r="O2914" i="1"/>
  <c r="O2897" i="1"/>
  <c r="O3119" i="1"/>
  <c r="O3846" i="1"/>
  <c r="O931" i="1"/>
  <c r="O3895" i="1"/>
  <c r="O3939" i="1"/>
  <c r="O3956" i="1"/>
  <c r="O3914" i="1"/>
  <c r="O2917" i="1"/>
  <c r="O3089" i="1"/>
  <c r="O3945" i="1"/>
  <c r="O3203" i="1"/>
  <c r="O932" i="1"/>
  <c r="O933" i="1"/>
  <c r="O1741" i="1"/>
  <c r="O3960" i="1"/>
  <c r="O3927" i="1"/>
  <c r="O4085" i="1"/>
  <c r="O934" i="1"/>
  <c r="O4114" i="1"/>
  <c r="O3941" i="1"/>
  <c r="O2884" i="1"/>
  <c r="O2904" i="1"/>
  <c r="O3081" i="1"/>
  <c r="O935" i="1"/>
  <c r="O4057" i="1"/>
  <c r="O936" i="1"/>
  <c r="O2907" i="1"/>
  <c r="O3732" i="1"/>
  <c r="O3735" i="1"/>
  <c r="O937" i="1"/>
  <c r="O3961" i="1"/>
  <c r="O3063" i="1"/>
  <c r="O1727" i="1"/>
  <c r="O2879" i="1"/>
  <c r="O938" i="1"/>
  <c r="O939" i="1"/>
  <c r="O4018" i="1"/>
  <c r="O940" i="1"/>
  <c r="O2857" i="1"/>
  <c r="O4045" i="1"/>
  <c r="O4020" i="1"/>
  <c r="O3114" i="1"/>
  <c r="O2952" i="1"/>
  <c r="O3649" i="1"/>
  <c r="O941" i="1"/>
  <c r="O3857" i="1"/>
  <c r="O3951" i="1"/>
  <c r="O3061" i="1"/>
  <c r="O4016" i="1"/>
  <c r="O3919" i="1"/>
  <c r="O3890" i="1"/>
  <c r="O2875" i="1"/>
  <c r="O3082" i="1"/>
  <c r="O3999" i="1"/>
  <c r="O4113" i="1"/>
  <c r="O4044" i="1"/>
  <c r="O1703" i="1"/>
  <c r="O4088" i="1"/>
  <c r="O3109" i="1"/>
  <c r="O3921" i="1"/>
  <c r="O3120" i="1"/>
  <c r="O3981" i="1"/>
  <c r="O3746" i="1"/>
  <c r="O3991" i="1"/>
  <c r="O4054" i="1"/>
  <c r="O3858" i="1"/>
  <c r="O4046" i="1"/>
  <c r="O3909" i="1"/>
  <c r="O4067" i="1"/>
  <c r="O3198" i="1"/>
  <c r="O1704" i="1"/>
  <c r="O3749" i="1"/>
  <c r="O3992" i="1"/>
  <c r="O3847" i="1"/>
  <c r="O1737" i="1"/>
  <c r="O2908" i="1"/>
  <c r="O4055" i="1"/>
  <c r="O3970" i="1"/>
  <c r="O1705" i="1"/>
  <c r="O4095" i="1"/>
  <c r="O3969" i="1"/>
  <c r="O2887" i="1"/>
  <c r="O4068" i="1"/>
  <c r="O3121" i="1"/>
  <c r="O3916" i="1"/>
  <c r="O2898" i="1"/>
  <c r="O3106" i="1"/>
  <c r="O1740" i="1"/>
  <c r="O2909" i="1"/>
  <c r="O3856" i="1"/>
  <c r="O3740" i="1"/>
  <c r="O4017" i="1"/>
  <c r="O3892" i="1"/>
  <c r="O1706" i="1"/>
  <c r="O3105" i="1"/>
  <c r="O1707" i="1"/>
  <c r="O2845" i="1"/>
  <c r="O3948" i="1"/>
  <c r="O3094" i="1"/>
  <c r="O3901" i="1"/>
  <c r="O3073" i="1"/>
  <c r="O3971" i="1"/>
  <c r="O3075" i="1"/>
  <c r="O4110" i="1"/>
  <c r="O1708" i="1"/>
  <c r="O3102" i="1"/>
  <c r="O3808" i="1"/>
  <c r="O1709" i="1"/>
  <c r="O3867" i="1"/>
  <c r="O4031" i="1"/>
  <c r="O1710" i="1"/>
  <c r="O3963" i="1"/>
  <c r="O1711" i="1"/>
  <c r="O3864" i="1"/>
  <c r="O4023" i="1"/>
  <c r="O3113" i="1"/>
  <c r="O4062" i="1"/>
  <c r="O4087" i="1"/>
  <c r="O3930" i="1"/>
  <c r="O3940" i="1"/>
  <c r="O4100" i="1"/>
  <c r="O4041" i="1"/>
  <c r="O3053" i="1"/>
  <c r="O2900" i="1"/>
  <c r="O1712" i="1"/>
  <c r="O4065" i="1"/>
  <c r="O2853" i="1"/>
  <c r="O3896" i="1"/>
  <c r="O3201" i="1"/>
  <c r="O3976" i="1"/>
  <c r="O2877" i="1"/>
  <c r="O2873" i="1"/>
  <c r="O1713" i="1"/>
  <c r="O4066" i="1"/>
  <c r="O4008" i="1"/>
  <c r="O1714" i="1"/>
  <c r="O3975" i="1"/>
  <c r="O4093" i="1"/>
  <c r="O4009" i="1"/>
  <c r="O3633" i="1"/>
  <c r="O3632" i="1"/>
  <c r="O3640" i="1"/>
  <c r="O1715" i="1"/>
  <c r="O3208" i="1"/>
  <c r="O3107" i="1"/>
  <c r="O3985" i="1"/>
  <c r="O3066" i="1"/>
  <c r="O2891" i="1"/>
  <c r="O4101" i="1"/>
  <c r="O3090" i="1"/>
  <c r="O4053" i="1"/>
  <c r="O3968" i="1"/>
  <c r="O1716" i="1"/>
  <c r="O2949" i="1"/>
  <c r="O3095" i="1"/>
  <c r="O4025" i="1"/>
  <c r="O4034" i="1"/>
  <c r="O1717" i="1"/>
  <c r="O3903" i="1"/>
  <c r="O1718" i="1"/>
  <c r="O2892" i="1"/>
  <c r="O1719" i="1"/>
  <c r="O3959" i="1"/>
  <c r="O3193" i="1"/>
  <c r="O4005" i="1"/>
  <c r="O2922" i="1"/>
  <c r="O2915" i="1"/>
  <c r="O3798" i="1"/>
  <c r="O1720" i="1"/>
  <c r="O3922" i="1"/>
  <c r="O3800" i="1"/>
  <c r="O3648" i="1"/>
  <c r="O3944" i="1"/>
  <c r="O2849" i="1"/>
  <c r="O3205" i="1"/>
  <c r="O4061" i="1"/>
  <c r="O3635" i="1"/>
  <c r="O3931" i="1"/>
  <c r="O1721" i="1"/>
  <c r="O1722" i="1"/>
  <c r="O3096" i="1"/>
  <c r="O1723" i="1"/>
  <c r="O1724" i="1"/>
  <c r="O4030" i="1"/>
  <c r="O3915" i="1"/>
  <c r="O4002" i="1"/>
  <c r="O3865" i="1"/>
  <c r="O4111" i="1"/>
  <c r="O3195" i="1"/>
  <c r="O3190" i="1"/>
  <c r="O1725" i="1"/>
  <c r="O4033" i="1"/>
  <c r="O3646" i="1"/>
  <c r="O2868" i="1"/>
  <c r="O2899" i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3982" i="1"/>
  <c r="P3202" i="1"/>
  <c r="P2944" i="1"/>
  <c r="P3794" i="1"/>
  <c r="P4080" i="1"/>
  <c r="P3194" i="1"/>
  <c r="P3983" i="1"/>
  <c r="P4015" i="1"/>
  <c r="P2885" i="1"/>
  <c r="P3936" i="1"/>
  <c r="P2919" i="1"/>
  <c r="P3848" i="1"/>
  <c r="P3072" i="1"/>
  <c r="P3103" i="1"/>
  <c r="P4019" i="1"/>
  <c r="P862" i="1"/>
  <c r="P4077" i="1"/>
  <c r="P4108" i="1"/>
  <c r="P3104" i="1"/>
  <c r="P4038" i="1"/>
  <c r="P3641" i="1"/>
  <c r="P3070" i="1"/>
  <c r="P3994" i="1"/>
  <c r="P4075" i="1"/>
  <c r="P3083" i="1"/>
  <c r="P4112" i="1"/>
  <c r="P4078" i="1"/>
  <c r="P863" i="1"/>
  <c r="P3868" i="1"/>
  <c r="P3907" i="1"/>
  <c r="P3748" i="1"/>
  <c r="P3730" i="1"/>
  <c r="P4076" i="1"/>
  <c r="P3910" i="1"/>
  <c r="P4073" i="1"/>
  <c r="P3206" i="1"/>
  <c r="P4074" i="1"/>
  <c r="P864" i="1"/>
  <c r="P3639" i="1"/>
  <c r="P4063" i="1"/>
  <c r="P2951" i="1"/>
  <c r="P865" i="1"/>
  <c r="P2916" i="1"/>
  <c r="P3647" i="1"/>
  <c r="P2918" i="1"/>
  <c r="P3644" i="1"/>
  <c r="P866" i="1"/>
  <c r="P867" i="1"/>
  <c r="P868" i="1"/>
  <c r="P3731" i="1"/>
  <c r="P4010" i="1"/>
  <c r="P869" i="1"/>
  <c r="P3077" i="1"/>
  <c r="P3862" i="1"/>
  <c r="P870" i="1"/>
  <c r="P3853" i="1"/>
  <c r="P871" i="1"/>
  <c r="P3060" i="1"/>
  <c r="P3809" i="1"/>
  <c r="P3056" i="1"/>
  <c r="P872" i="1"/>
  <c r="P4040" i="1"/>
  <c r="P3998" i="1"/>
  <c r="P3200" i="1"/>
  <c r="P3925" i="1"/>
  <c r="P3634" i="1"/>
  <c r="P873" i="1"/>
  <c r="P874" i="1"/>
  <c r="P3924" i="1"/>
  <c r="P875" i="1"/>
  <c r="P4071" i="1"/>
  <c r="P3861" i="1"/>
  <c r="P3952" i="1"/>
  <c r="P3854" i="1"/>
  <c r="P4037" i="1"/>
  <c r="P3108" i="1"/>
  <c r="P876" i="1"/>
  <c r="P3097" i="1"/>
  <c r="P2945" i="1"/>
  <c r="P3110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2894" i="1"/>
  <c r="P1738" i="1"/>
  <c r="P3091" i="1"/>
  <c r="P4105" i="1"/>
  <c r="P877" i="1"/>
  <c r="P878" i="1"/>
  <c r="P3908" i="1"/>
  <c r="P879" i="1"/>
  <c r="P3802" i="1"/>
  <c r="P3067" i="1"/>
  <c r="P3918" i="1"/>
  <c r="P880" i="1"/>
  <c r="P3116" i="1"/>
  <c r="P3894" i="1"/>
  <c r="P2903" i="1"/>
  <c r="P3891" i="1"/>
  <c r="P4084" i="1"/>
  <c r="P2902" i="1"/>
  <c r="P3078" i="1"/>
  <c r="P3852" i="1"/>
  <c r="P881" i="1"/>
  <c r="P2862" i="1"/>
  <c r="P3859" i="1"/>
  <c r="P3059" i="1"/>
  <c r="P3917" i="1"/>
  <c r="P4051" i="1"/>
  <c r="P2860" i="1"/>
  <c r="P4109" i="1"/>
  <c r="P882" i="1"/>
  <c r="P883" i="1"/>
  <c r="P884" i="1"/>
  <c r="P885" i="1"/>
  <c r="P886" i="1"/>
  <c r="P2854" i="1"/>
  <c r="P3926" i="1"/>
  <c r="P3068" i="1"/>
  <c r="P4000" i="1"/>
  <c r="P2947" i="1"/>
  <c r="P2880" i="1"/>
  <c r="P887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3084" i="1"/>
  <c r="P888" i="1"/>
  <c r="P889" i="1"/>
  <c r="P3850" i="1"/>
  <c r="P4042" i="1"/>
  <c r="P890" i="1"/>
  <c r="P891" i="1"/>
  <c r="P2895" i="1"/>
  <c r="P3085" i="1"/>
  <c r="P3741" i="1"/>
  <c r="P892" i="1"/>
  <c r="P3122" i="1"/>
  <c r="P893" i="1"/>
  <c r="P4081" i="1"/>
  <c r="P4090" i="1"/>
  <c r="P3803" i="1"/>
  <c r="P3988" i="1"/>
  <c r="P894" i="1"/>
  <c r="P3118" i="1"/>
  <c r="P3863" i="1"/>
  <c r="P4043" i="1"/>
  <c r="P3054" i="1"/>
  <c r="P2864" i="1"/>
  <c r="P3115" i="1"/>
  <c r="P895" i="1"/>
  <c r="P3080" i="1"/>
  <c r="P3995" i="1"/>
  <c r="P4082" i="1"/>
  <c r="P3079" i="1"/>
  <c r="P3953" i="1"/>
  <c r="P3797" i="1"/>
  <c r="P896" i="1"/>
  <c r="P4070" i="1"/>
  <c r="P3849" i="1"/>
  <c r="P2863" i="1"/>
  <c r="P897" i="1"/>
  <c r="P3923" i="1"/>
  <c r="P3196" i="1"/>
  <c r="P2910" i="1"/>
  <c r="P4012" i="1"/>
  <c r="P898" i="1"/>
  <c r="P4050" i="1"/>
  <c r="P3984" i="1"/>
  <c r="P2950" i="1"/>
  <c r="P4047" i="1"/>
  <c r="P3804" i="1"/>
  <c r="P2890" i="1"/>
  <c r="P899" i="1"/>
  <c r="P4069" i="1"/>
  <c r="P3093" i="1"/>
  <c r="P3637" i="1"/>
  <c r="P3904" i="1"/>
  <c r="P3057" i="1"/>
  <c r="P900" i="1"/>
  <c r="P3796" i="1"/>
  <c r="P3997" i="1"/>
  <c r="P3795" i="1"/>
  <c r="P3790" i="1"/>
  <c r="P901" i="1"/>
  <c r="P4103" i="1"/>
  <c r="P3071" i="1"/>
  <c r="P2846" i="1"/>
  <c r="P3069" i="1"/>
  <c r="P3805" i="1"/>
  <c r="P3978" i="1"/>
  <c r="P3906" i="1"/>
  <c r="P2876" i="1"/>
  <c r="P3638" i="1"/>
  <c r="P2843" i="1"/>
  <c r="P1730" i="1"/>
  <c r="P4060" i="1"/>
  <c r="P3949" i="1"/>
  <c r="P2851" i="1"/>
  <c r="P1731" i="1"/>
  <c r="P4102" i="1"/>
  <c r="P3893" i="1"/>
  <c r="P4006" i="1"/>
  <c r="P4029" i="1"/>
  <c r="P3897" i="1"/>
  <c r="P4026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1732" i="1"/>
  <c r="P3996" i="1"/>
  <c r="P902" i="1"/>
  <c r="P3086" i="1"/>
  <c r="P903" i="1"/>
  <c r="P2881" i="1"/>
  <c r="P3793" i="1"/>
  <c r="P1735" i="1"/>
  <c r="P3209" i="1"/>
  <c r="P904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4014" i="1"/>
  <c r="P2888" i="1"/>
  <c r="P2948" i="1"/>
  <c r="P905" i="1"/>
  <c r="P1736" i="1"/>
  <c r="P906" i="1"/>
  <c r="P907" i="1"/>
  <c r="P2847" i="1"/>
  <c r="P3643" i="1"/>
  <c r="P2889" i="1"/>
  <c r="P908" i="1"/>
  <c r="P4106" i="1"/>
  <c r="P3986" i="1"/>
  <c r="P3929" i="1"/>
  <c r="P2865" i="1"/>
  <c r="P3937" i="1"/>
  <c r="P3630" i="1"/>
  <c r="P2874" i="1"/>
  <c r="P3950" i="1"/>
  <c r="P3734" i="1"/>
  <c r="P4099" i="1"/>
  <c r="P2848" i="1"/>
  <c r="P2855" i="1"/>
  <c r="P2878" i="1"/>
  <c r="P3899" i="1"/>
  <c r="P3954" i="1"/>
  <c r="P3055" i="1"/>
  <c r="P2886" i="1"/>
  <c r="P3076" i="1"/>
  <c r="P2850" i="1"/>
  <c r="P2901" i="1"/>
  <c r="P909" i="1"/>
  <c r="P2912" i="1"/>
  <c r="P3934" i="1"/>
  <c r="P3207" i="1"/>
  <c r="P2906" i="1"/>
  <c r="P3062" i="1"/>
  <c r="P2893" i="1"/>
  <c r="P4013" i="1"/>
  <c r="P3843" i="1"/>
  <c r="P3962" i="1"/>
  <c r="P3098" i="1"/>
  <c r="P4011" i="1"/>
  <c r="P2856" i="1"/>
  <c r="P2943" i="1"/>
  <c r="P3742" i="1"/>
  <c r="P3973" i="1"/>
  <c r="P3738" i="1"/>
  <c r="P3947" i="1"/>
  <c r="P3955" i="1"/>
  <c r="P3938" i="1"/>
  <c r="P4072" i="1"/>
  <c r="P2911" i="1"/>
  <c r="P4035" i="1"/>
  <c r="P4083" i="1"/>
  <c r="P3747" i="1"/>
  <c r="P3989" i="1"/>
  <c r="P2870" i="1"/>
  <c r="P4022" i="1"/>
  <c r="P2866" i="1"/>
  <c r="P4024" i="1"/>
  <c r="P3799" i="1"/>
  <c r="P3791" i="1"/>
  <c r="P910" i="1"/>
  <c r="P3642" i="1"/>
  <c r="P4096" i="1"/>
  <c r="P2882" i="1"/>
  <c r="P2920" i="1"/>
  <c r="P2869" i="1"/>
  <c r="P174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4104" i="1"/>
  <c r="P3942" i="1"/>
  <c r="P911" i="1"/>
  <c r="P3745" i="1"/>
  <c r="P3092" i="1"/>
  <c r="P3935" i="1"/>
  <c r="P912" i="1"/>
  <c r="P4097" i="1"/>
  <c r="P2871" i="1"/>
  <c r="P3932" i="1"/>
  <c r="P2946" i="1"/>
  <c r="P4092" i="1"/>
  <c r="P1728" i="1"/>
  <c r="P3100" i="1"/>
  <c r="P4094" i="1"/>
  <c r="P4021" i="1"/>
  <c r="P913" i="1"/>
  <c r="P3736" i="1"/>
  <c r="P914" i="1"/>
  <c r="P4086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915" i="1"/>
  <c r="P1726" i="1"/>
  <c r="P2861" i="1"/>
  <c r="P4091" i="1"/>
  <c r="P3990" i="1"/>
  <c r="P4056" i="1"/>
  <c r="P3792" i="1"/>
  <c r="P4059" i="1"/>
  <c r="P916" i="1"/>
  <c r="P4039" i="1"/>
  <c r="P3860" i="1"/>
  <c r="P1733" i="1"/>
  <c r="P3851" i="1"/>
  <c r="P917" i="1"/>
  <c r="P3199" i="1"/>
  <c r="P918" i="1"/>
  <c r="P3967" i="1"/>
  <c r="P2883" i="1"/>
  <c r="P3801" i="1"/>
  <c r="P3855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905" i="1"/>
  <c r="P3869" i="1"/>
  <c r="P3911" i="1"/>
  <c r="P3928" i="1"/>
  <c r="P3958" i="1"/>
  <c r="P919" i="1"/>
  <c r="P4032" i="1"/>
  <c r="P3946" i="1"/>
  <c r="P3064" i="1"/>
  <c r="P4003" i="1"/>
  <c r="P3980" i="1"/>
  <c r="P3993" i="1"/>
  <c r="P3979" i="1"/>
  <c r="P920" i="1"/>
  <c r="P3191" i="1"/>
  <c r="P921" i="1"/>
  <c r="P922" i="1"/>
  <c r="P3912" i="1"/>
  <c r="P3204" i="1"/>
  <c r="P3087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065" i="1"/>
  <c r="P3733" i="1"/>
  <c r="P923" i="1"/>
  <c r="P924" i="1"/>
  <c r="P2913" i="1"/>
  <c r="P4098" i="1"/>
  <c r="P3088" i="1"/>
  <c r="P3117" i="1"/>
  <c r="P1734" i="1"/>
  <c r="P4115" i="1"/>
  <c r="P3111" i="1"/>
  <c r="P3744" i="1"/>
  <c r="P3743" i="1"/>
  <c r="P3898" i="1"/>
  <c r="P925" i="1"/>
  <c r="P3987" i="1"/>
  <c r="P926" i="1"/>
  <c r="P1729" i="1"/>
  <c r="P2872" i="1"/>
  <c r="P4036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902" i="1"/>
  <c r="P4007" i="1"/>
  <c r="P4001" i="1"/>
  <c r="P4079" i="1"/>
  <c r="P3197" i="1"/>
  <c r="P3636" i="1"/>
  <c r="P3964" i="1"/>
  <c r="P3966" i="1"/>
  <c r="P3866" i="1"/>
  <c r="P3739" i="1"/>
  <c r="P4052" i="1"/>
  <c r="P2896" i="1"/>
  <c r="P2858" i="1"/>
  <c r="P3965" i="1"/>
  <c r="P3631" i="1"/>
  <c r="P2852" i="1"/>
  <c r="P3844" i="1"/>
  <c r="P3192" i="1"/>
  <c r="P2867" i="1"/>
  <c r="P3977" i="1"/>
  <c r="P3806" i="1"/>
  <c r="P2844" i="1"/>
  <c r="P927" i="1"/>
  <c r="P3099" i="1"/>
  <c r="P4027" i="1"/>
  <c r="P3058" i="1"/>
  <c r="P3943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4028" i="1"/>
  <c r="P3112" i="1"/>
  <c r="P3972" i="1"/>
  <c r="P4048" i="1"/>
  <c r="P928" i="1"/>
  <c r="P4004" i="1"/>
  <c r="P3737" i="1"/>
  <c r="P3807" i="1"/>
  <c r="P3920" i="1"/>
  <c r="P3974" i="1"/>
  <c r="P4049" i="1"/>
  <c r="P3101" i="1"/>
  <c r="P3845" i="1"/>
  <c r="P3074" i="1"/>
  <c r="P4089" i="1"/>
  <c r="P929" i="1"/>
  <c r="P2859" i="1"/>
  <c r="P3933" i="1"/>
  <c r="P4107" i="1"/>
  <c r="P3957" i="1"/>
  <c r="P3900" i="1"/>
  <c r="P2905" i="1"/>
  <c r="P3645" i="1"/>
  <c r="P4064" i="1"/>
  <c r="P1739" i="1"/>
  <c r="P3913" i="1"/>
  <c r="P4058" i="1"/>
  <c r="P2921" i="1"/>
  <c r="P930" i="1"/>
  <c r="P2914" i="1"/>
  <c r="P2897" i="1"/>
  <c r="P3119" i="1"/>
  <c r="P3846" i="1"/>
  <c r="P931" i="1"/>
  <c r="P3895" i="1"/>
  <c r="P3939" i="1"/>
  <c r="P3956" i="1"/>
  <c r="P3914" i="1"/>
  <c r="P2917" i="1"/>
  <c r="P3089" i="1"/>
  <c r="P3945" i="1"/>
  <c r="P3203" i="1"/>
  <c r="P932" i="1"/>
  <c r="P933" i="1"/>
  <c r="P1741" i="1"/>
  <c r="P3960" i="1"/>
  <c r="P3927" i="1"/>
  <c r="P4085" i="1"/>
  <c r="P934" i="1"/>
  <c r="P4114" i="1"/>
  <c r="P3941" i="1"/>
  <c r="P2884" i="1"/>
  <c r="P2904" i="1"/>
  <c r="P3081" i="1"/>
  <c r="P935" i="1"/>
  <c r="P4057" i="1"/>
  <c r="P936" i="1"/>
  <c r="P2907" i="1"/>
  <c r="P3732" i="1"/>
  <c r="P3735" i="1"/>
  <c r="P937" i="1"/>
  <c r="P3961" i="1"/>
  <c r="P3063" i="1"/>
  <c r="P1727" i="1"/>
  <c r="P2879" i="1"/>
  <c r="P938" i="1"/>
  <c r="P939" i="1"/>
  <c r="P4018" i="1"/>
  <c r="P940" i="1"/>
  <c r="P2857" i="1"/>
  <c r="P4045" i="1"/>
  <c r="P4020" i="1"/>
  <c r="P3114" i="1"/>
  <c r="P2952" i="1"/>
  <c r="P3649" i="1"/>
  <c r="P941" i="1"/>
  <c r="P3857" i="1"/>
  <c r="P3951" i="1"/>
  <c r="P3061" i="1"/>
  <c r="P4016" i="1"/>
  <c r="P3919" i="1"/>
  <c r="P3890" i="1"/>
  <c r="P2875" i="1"/>
  <c r="P3082" i="1"/>
  <c r="P3999" i="1"/>
  <c r="P4113" i="1"/>
  <c r="P4044" i="1"/>
  <c r="P1703" i="1"/>
  <c r="P4088" i="1"/>
  <c r="P3109" i="1"/>
  <c r="P3921" i="1"/>
  <c r="P3120" i="1"/>
  <c r="P3981" i="1"/>
  <c r="P3746" i="1"/>
  <c r="P3991" i="1"/>
  <c r="P4054" i="1"/>
  <c r="P3858" i="1"/>
  <c r="P4046" i="1"/>
  <c r="P3909" i="1"/>
  <c r="P4067" i="1"/>
  <c r="P3198" i="1"/>
  <c r="P1704" i="1"/>
  <c r="P3749" i="1"/>
  <c r="P3992" i="1"/>
  <c r="P3847" i="1"/>
  <c r="P1737" i="1"/>
  <c r="P2908" i="1"/>
  <c r="P4055" i="1"/>
  <c r="P3970" i="1"/>
  <c r="P1705" i="1"/>
  <c r="P4095" i="1"/>
  <c r="P3969" i="1"/>
  <c r="P2887" i="1"/>
  <c r="P4068" i="1"/>
  <c r="P3121" i="1"/>
  <c r="P3916" i="1"/>
  <c r="P2898" i="1"/>
  <c r="P3106" i="1"/>
  <c r="P1740" i="1"/>
  <c r="P2909" i="1"/>
  <c r="P3856" i="1"/>
  <c r="P3740" i="1"/>
  <c r="P4017" i="1"/>
  <c r="P3892" i="1"/>
  <c r="P1706" i="1"/>
  <c r="P3105" i="1"/>
  <c r="P1707" i="1"/>
  <c r="P2845" i="1"/>
  <c r="P3948" i="1"/>
  <c r="P3094" i="1"/>
  <c r="P3901" i="1"/>
  <c r="P3073" i="1"/>
  <c r="P3971" i="1"/>
  <c r="P3075" i="1"/>
  <c r="P4110" i="1"/>
  <c r="P1708" i="1"/>
  <c r="P3102" i="1"/>
  <c r="P3808" i="1"/>
  <c r="P1709" i="1"/>
  <c r="P3867" i="1"/>
  <c r="P4031" i="1"/>
  <c r="P1710" i="1"/>
  <c r="P3963" i="1"/>
  <c r="P1711" i="1"/>
  <c r="P3864" i="1"/>
  <c r="P4023" i="1"/>
  <c r="P3113" i="1"/>
  <c r="P4062" i="1"/>
  <c r="P4087" i="1"/>
  <c r="P3930" i="1"/>
  <c r="P3940" i="1"/>
  <c r="P4100" i="1"/>
  <c r="P4041" i="1"/>
  <c r="P3053" i="1"/>
  <c r="P2900" i="1"/>
  <c r="P1712" i="1"/>
  <c r="P4065" i="1"/>
  <c r="P2853" i="1"/>
  <c r="P3896" i="1"/>
  <c r="P3201" i="1"/>
  <c r="P3976" i="1"/>
  <c r="P2877" i="1"/>
  <c r="P2873" i="1"/>
  <c r="P1713" i="1"/>
  <c r="P4066" i="1"/>
  <c r="P4008" i="1"/>
  <c r="P1714" i="1"/>
  <c r="P3975" i="1"/>
  <c r="P4093" i="1"/>
  <c r="P4009" i="1"/>
  <c r="P3633" i="1"/>
  <c r="P3632" i="1"/>
  <c r="P3640" i="1"/>
  <c r="P1715" i="1"/>
  <c r="P3208" i="1"/>
  <c r="P3107" i="1"/>
  <c r="P3985" i="1"/>
  <c r="P3066" i="1"/>
  <c r="P2891" i="1"/>
  <c r="P4101" i="1"/>
  <c r="P3090" i="1"/>
  <c r="P4053" i="1"/>
  <c r="P3968" i="1"/>
  <c r="P1716" i="1"/>
  <c r="P2949" i="1"/>
  <c r="P3095" i="1"/>
  <c r="P4025" i="1"/>
  <c r="P4034" i="1"/>
  <c r="P1717" i="1"/>
  <c r="P3903" i="1"/>
  <c r="P1718" i="1"/>
  <c r="P2892" i="1"/>
  <c r="P1719" i="1"/>
  <c r="P3959" i="1"/>
  <c r="P3193" i="1"/>
  <c r="P4005" i="1"/>
  <c r="P2922" i="1"/>
  <c r="P2915" i="1"/>
  <c r="P3798" i="1"/>
  <c r="P1720" i="1"/>
  <c r="P3922" i="1"/>
  <c r="P3800" i="1"/>
  <c r="P3648" i="1"/>
  <c r="P3944" i="1"/>
  <c r="P2849" i="1"/>
  <c r="P3205" i="1"/>
  <c r="P4061" i="1"/>
  <c r="P3635" i="1"/>
  <c r="P3931" i="1"/>
  <c r="P1721" i="1"/>
  <c r="P1722" i="1"/>
  <c r="P3096" i="1"/>
  <c r="P1723" i="1"/>
  <c r="P1724" i="1"/>
  <c r="P4030" i="1"/>
  <c r="P3915" i="1"/>
  <c r="P4002" i="1"/>
  <c r="P3865" i="1"/>
  <c r="P4111" i="1"/>
  <c r="P3195" i="1"/>
  <c r="P3190" i="1"/>
  <c r="P1725" i="1"/>
  <c r="P4033" i="1"/>
  <c r="P3646" i="1"/>
  <c r="P2868" i="1"/>
  <c r="P2899" i="1"/>
</calcChain>
</file>

<file path=xl/sharedStrings.xml><?xml version="1.0" encoding="utf-8"?>
<sst xmlns="http://schemas.openxmlformats.org/spreadsheetml/2006/main" count="36794" uniqueCount="8416">
  <si>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</si>
  <si>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</si>
  <si>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</si>
  <si>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</si>
  <si>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</si>
  <si>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</si>
  <si>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</si>
  <si>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</si>
  <si>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</si>
  <si>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</si>
  <si>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</si>
  <si>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</si>
  <si>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</si>
  <si>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</si>
  <si>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</si>
  <si>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</si>
  <si>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</si>
  <si>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</si>
  <si>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</si>
  <si>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</si>
  <si>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</si>
  <si>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</si>
  <si>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</si>
  <si>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</si>
  <si>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</si>
  <si>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</si>
  <si>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</si>
  <si>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</si>
  <si>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</si>
  <si>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</si>
  <si>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</si>
  <si>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</si>
  <si>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</si>
  <si>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</si>
  <si>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</si>
  <si>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</si>
  <si>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</si>
  <si>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</si>
  <si>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</si>
  <si>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</si>
  <si>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</si>
  <si>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</si>
  <si>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</si>
  <si>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</si>
  <si>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</si>
  <si>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</si>
  <si>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</si>
  <si>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</si>
  <si>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</si>
  <si>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</si>
  <si>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</si>
  <si>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</si>
  <si>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</si>
  <si>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</si>
  <si>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</si>
  <si>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</si>
  <si>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</si>
  <si>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</si>
  <si>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</si>
  <si>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</si>
  <si>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</si>
  <si>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</si>
  <si>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</si>
  <si>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</si>
  <si>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</si>
  <si>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</si>
  <si>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</si>
  <si>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</si>
  <si>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</si>
  <si>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</si>
  <si>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</si>
  <si>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</si>
  <si>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</si>
  <si>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</si>
  <si>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</si>
  <si>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</si>
  <si>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</si>
  <si>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</si>
  <si>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</si>
  <si>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</si>
  <si>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</si>
  <si>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</si>
  <si>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</si>
  <si>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</si>
  <si>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</si>
  <si>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</si>
  <si>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</si>
  <si>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</si>
  <si>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</si>
  <si>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</si>
  <si>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</si>
  <si>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</si>
  <si>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</si>
  <si>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</si>
  <si>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</si>
  <si>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</si>
  <si>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</si>
  <si>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</si>
  <si>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</si>
  <si>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</si>
  <si>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</si>
  <si>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</si>
  <si>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</si>
  <si>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</si>
  <si>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</si>
  <si>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</si>
  <si>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</si>
  <si>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</si>
  <si>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</si>
  <si>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</si>
  <si>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</si>
  <si>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</si>
  <si>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</si>
  <si>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</si>
  <si>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</si>
  <si>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</si>
  <si>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</si>
  <si>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</si>
  <si>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</si>
  <si>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</si>
  <si>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</si>
  <si>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</si>
  <si>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</si>
  <si>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</si>
  <si>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</si>
  <si>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</si>
  <si>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</si>
  <si>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</si>
  <si>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</si>
  <si>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</si>
  <si>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</si>
  <si>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</si>
  <si>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</si>
  <si>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</si>
  <si>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</si>
  <si>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</si>
  <si>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</si>
  <si>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</si>
  <si>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</si>
  <si>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</si>
  <si>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</si>
  <si>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</si>
  <si>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</si>
  <si>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</si>
  <si>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</si>
  <si>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</si>
  <si>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</si>
  <si>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</si>
  <si>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</si>
  <si>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</si>
  <si>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</si>
  <si>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</si>
  <si>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</si>
  <si>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</si>
  <si>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</si>
  <si>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</si>
  <si>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</si>
  <si>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</si>
  <si>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</si>
  <si>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</si>
  <si>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</si>
  <si>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</si>
  <si>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</si>
  <si>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</si>
  <si>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</si>
  <si>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</si>
  <si>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</si>
  <si>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</si>
  <si>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</si>
  <si>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</si>
  <si>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</si>
  <si>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</si>
  <si>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</si>
  <si>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</si>
  <si>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</si>
  <si>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</si>
  <si>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</si>
  <si>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</si>
  <si>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</si>
  <si>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</si>
  <si>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</si>
  <si>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</si>
  <si>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</si>
  <si>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</si>
  <si>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</si>
  <si>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</si>
  <si>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</si>
  <si>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</si>
  <si>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</si>
  <si>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</si>
  <si>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</si>
  <si>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</si>
  <si>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</si>
  <si>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</si>
  <si>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</si>
  <si>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</si>
  <si>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</si>
  <si>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</si>
  <si>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</si>
  <si>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</si>
  <si>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</si>
  <si>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</si>
  <si>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</si>
  <si>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</si>
  <si>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</si>
  <si>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</si>
  <si>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</si>
  <si>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</si>
  <si>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</si>
  <si>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</si>
  <si>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</si>
  <si>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</si>
  <si>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</si>
  <si>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</si>
  <si>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</si>
  <si>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</si>
  <si>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</si>
  <si>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</si>
  <si>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</si>
  <si>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</si>
  <si>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</si>
  <si>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</si>
  <si>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</si>
  <si>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</si>
  <si>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</si>
  <si>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</si>
  <si>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</si>
  <si>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</si>
  <si>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</si>
  <si>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</si>
  <si>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</si>
  <si>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</si>
  <si>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</si>
  <si>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</si>
  <si>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</si>
  <si>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</si>
  <si>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</si>
  <si>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</si>
  <si>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</si>
  <si>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</si>
  <si>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</si>
  <si>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</si>
  <si>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</si>
  <si>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</si>
  <si>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</si>
  <si>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</si>
  <si>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</si>
  <si>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</si>
  <si>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</si>
  <si>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</si>
  <si>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</si>
  <si>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</si>
  <si>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</si>
  <si>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</si>
  <si>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</si>
  <si>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</si>
  <si>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</si>
  <si>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</si>
  <si>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</si>
  <si>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</si>
  <si>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</si>
  <si>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</si>
  <si>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</si>
  <si>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</si>
  <si>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</si>
  <si>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</si>
  <si>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</si>
  <si>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</si>
  <si>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</si>
  <si>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</si>
  <si>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</si>
  <si>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</si>
  <si>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</si>
  <si>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</si>
  <si>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</si>
  <si>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</si>
  <si>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</si>
  <si>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</si>
  <si>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</si>
  <si>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</si>
  <si>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</si>
  <si>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</si>
  <si>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</si>
  <si>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</si>
  <si>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</si>
  <si>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</si>
  <si>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</si>
  <si>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</si>
  <si>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</si>
  <si>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</si>
  <si>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</si>
  <si>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</si>
  <si>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</si>
  <si>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</si>
  <si>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</si>
  <si>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</si>
  <si>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</si>
  <si>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</si>
  <si>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</si>
  <si>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</si>
  <si>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</si>
  <si>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</si>
  <si>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</si>
  <si>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</si>
  <si>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</si>
  <si>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</si>
  <si>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</si>
  <si>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</si>
  <si>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</si>
  <si>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</si>
  <si>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</si>
  <si>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</si>
  <si>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</si>
  <si>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</si>
  <si>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</si>
  <si>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</si>
  <si>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</si>
  <si>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</si>
  <si>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</si>
  <si>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</si>
  <si>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</si>
  <si>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</si>
  <si>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</si>
  <si>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</si>
  <si>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</si>
  <si>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</si>
  <si>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</si>
  <si>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</si>
  <si>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</si>
  <si>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</si>
  <si>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</si>
  <si>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</si>
  <si>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</si>
  <si>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</si>
  <si>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</si>
  <si>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</si>
  <si>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</si>
  <si>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</si>
  <si>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</si>
  <si>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</si>
  <si>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</si>
  <si>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</si>
  <si>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</si>
  <si>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</si>
  <si>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</si>
  <si>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</si>
  <si>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</si>
  <si>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</si>
  <si>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</si>
  <si>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</si>
  <si>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</si>
  <si>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</si>
  <si>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</si>
  <si>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</si>
  <si>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</si>
  <si>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</si>
  <si>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</si>
  <si>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</si>
  <si>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</si>
  <si>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</si>
  <si>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</si>
  <si>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</si>
  <si>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</si>
  <si>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</si>
  <si>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</si>
  <si>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</si>
  <si>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</si>
  <si>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</si>
  <si>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</si>
  <si>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</si>
  <si>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</si>
  <si>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</si>
  <si>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</si>
  <si>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</si>
  <si>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</si>
  <si>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</si>
  <si>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</si>
  <si>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</si>
  <si>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</si>
  <si>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</si>
  <si>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</si>
  <si>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</si>
  <si>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</si>
  <si>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</si>
  <si>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</si>
  <si>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</si>
  <si>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</si>
  <si>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</si>
  <si>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</si>
  <si>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</si>
  <si>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</si>
  <si>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</si>
  <si>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</si>
  <si>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</si>
  <si>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</si>
  <si>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</si>
  <si>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</si>
  <si>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</si>
  <si>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</si>
  <si>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</si>
  <si>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</si>
  <si>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</si>
  <si>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</si>
  <si>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</si>
  <si>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</si>
  <si>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</si>
  <si>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</si>
  <si>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</si>
  <si>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</si>
  <si>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</si>
  <si>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</si>
  <si>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</si>
  <si>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</si>
  <si>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</si>
  <si>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</si>
  <si>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</si>
  <si>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</si>
  <si>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</si>
  <si>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</si>
  <si>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</si>
  <si>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</si>
  <si>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</si>
  <si>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</si>
  <si>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</si>
  <si>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</si>
  <si>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</si>
  <si>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</si>
  <si>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</si>
  <si>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</si>
  <si>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</si>
  <si>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</si>
  <si>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</si>
  <si>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</si>
  <si>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</si>
  <si>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</si>
  <si>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</si>
  <si>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</si>
  <si>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</si>
  <si>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</si>
  <si>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</si>
  <si>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</si>
  <si>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</si>
  <si>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</si>
  <si>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</si>
  <si>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</si>
  <si>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</si>
  <si>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</si>
  <si>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</si>
  <si>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</si>
  <si>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</si>
  <si>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</si>
  <si>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</si>
  <si>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</si>
  <si>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</si>
  <si>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</si>
  <si>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</si>
  <si>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</si>
  <si>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</si>
  <si>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</si>
  <si>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</si>
  <si>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</si>
  <si>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</si>
  <si>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</si>
  <si>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</si>
  <si>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</si>
  <si>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</si>
  <si>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</si>
  <si>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</si>
  <si>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</si>
  <si>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</si>
  <si>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</si>
  <si>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</si>
  <si>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</si>
  <si>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</si>
  <si>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</si>
  <si>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</si>
  <si>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</si>
  <si>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</si>
  <si>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</si>
  <si>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</si>
  <si>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</si>
  <si>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</si>
  <si>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</si>
  <si>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</si>
  <si>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</si>
  <si>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</si>
  <si>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</si>
  <si>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</si>
  <si>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</si>
  <si>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</si>
  <si>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</si>
  <si>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</si>
  <si>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</si>
  <si>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</si>
  <si>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</si>
  <si>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</si>
  <si>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</si>
  <si>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</si>
  <si>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</si>
  <si>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</si>
  <si>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</si>
  <si>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</si>
  <si>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</si>
  <si>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</si>
  <si>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</si>
  <si>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</si>
  <si>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</si>
  <si>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</si>
  <si>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</si>
  <si>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</si>
  <si>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</si>
  <si>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</si>
  <si>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</si>
  <si>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</si>
  <si>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</si>
  <si>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</si>
  <si>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</si>
  <si>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</si>
  <si>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</si>
  <si>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</si>
  <si>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</si>
  <si>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</si>
  <si>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</si>
  <si>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</si>
  <si>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</si>
  <si>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</si>
  <si>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</si>
  <si>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</si>
  <si>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</si>
  <si>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</si>
  <si>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</si>
  <si>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</si>
  <si>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</si>
  <si>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</si>
  <si>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</si>
  <si>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</si>
  <si>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</si>
  <si>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</si>
  <si>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</si>
  <si>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</si>
  <si>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</si>
  <si>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</si>
  <si>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</si>
  <si>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</si>
  <si>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</si>
  <si>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</si>
  <si>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</si>
  <si>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</si>
  <si>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</si>
  <si>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</si>
  <si>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</si>
  <si>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</si>
  <si>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</si>
  <si>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</si>
  <si>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</si>
  <si>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</si>
  <si>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</si>
  <si>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</si>
  <si>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</si>
  <si>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</si>
  <si>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</si>
  <si>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</si>
  <si>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</si>
  <si>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</si>
  <si>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</si>
  <si>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</si>
  <si>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</si>
  <si>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</si>
  <si>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</si>
  <si>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</si>
  <si>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</si>
  <si>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</si>
  <si>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</si>
  <si>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</si>
  <si>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</si>
  <si>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</si>
  <si>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</si>
  <si>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</si>
  <si>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</si>
  <si>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</si>
  <si>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</si>
  <si>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</si>
  <si>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</si>
  <si>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</si>
  <si>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</si>
  <si>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</si>
  <si>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</si>
  <si>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</si>
  <si>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</si>
  <si>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</si>
  <si>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</si>
  <si>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</si>
  <si>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</si>
  <si>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</si>
  <si>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</si>
  <si>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</si>
  <si>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</si>
  <si>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</si>
  <si>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</si>
  <si>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</si>
  <si>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</si>
  <si>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</si>
  <si>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</si>
  <si>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</si>
  <si>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</si>
  <si>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</si>
  <si>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</si>
  <si>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</si>
  <si>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</si>
  <si>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</si>
  <si>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</si>
  <si>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</si>
  <si>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</si>
  <si>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</si>
  <si>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</si>
  <si>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</si>
  <si>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</si>
  <si>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</si>
  <si>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</si>
  <si>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</si>
  <si>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</si>
  <si>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</si>
  <si>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</si>
  <si>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</si>
  <si>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</si>
  <si>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</si>
  <si>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</si>
  <si>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</si>
  <si>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</si>
  <si>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</si>
  <si>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</si>
  <si>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</si>
  <si>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</si>
  <si>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</si>
  <si>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</si>
  <si>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</si>
  <si>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</si>
  <si>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</si>
  <si>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</si>
  <si>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</si>
  <si>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</si>
  <si>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</si>
  <si>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</si>
  <si>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</si>
  <si>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</si>
  <si>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</si>
  <si>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</si>
  <si>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</si>
  <si>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</si>
  <si>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</si>
  <si>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</si>
  <si>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</si>
  <si>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</si>
  <si>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</si>
  <si>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</si>
  <si>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</si>
  <si>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</si>
  <si>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</si>
  <si>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</si>
  <si>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</si>
  <si>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</si>
  <si>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</si>
  <si>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</si>
  <si>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</si>
  <si>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</si>
  <si>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</si>
  <si>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</si>
  <si>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</si>
  <si>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</si>
  <si>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</si>
  <si>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</si>
  <si>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</si>
  <si>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</si>
  <si>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</si>
  <si>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</si>
  <si>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</si>
  <si>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</si>
  <si>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</si>
  <si>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</si>
  <si>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</si>
  <si>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</si>
  <si>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</si>
  <si>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</si>
  <si>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</si>
  <si>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</si>
  <si>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</si>
  <si>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</si>
  <si>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</si>
  <si>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</si>
  <si>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</si>
  <si>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</si>
  <si>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</si>
  <si>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</si>
  <si>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</si>
  <si>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</si>
  <si>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</si>
  <si>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</si>
  <si>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</si>
  <si>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</si>
  <si>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</si>
  <si>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</si>
  <si>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</si>
  <si>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</si>
  <si>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</si>
  <si>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</si>
  <si>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</si>
  <si>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</si>
  <si>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</si>
  <si>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</si>
  <si>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</si>
  <si>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</si>
  <si>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</si>
  <si>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</si>
  <si>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</si>
  <si>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</si>
  <si>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</si>
  <si>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</si>
  <si>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</si>
  <si>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</si>
  <si>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</si>
  <si>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</si>
  <si>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</si>
  <si>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</si>
  <si>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</si>
  <si>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</si>
  <si>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</si>
  <si>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</si>
  <si>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</si>
  <si>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</si>
  <si>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</si>
  <si>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</si>
  <si>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</si>
  <si>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</si>
  <si>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</si>
  <si>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</si>
  <si>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</si>
  <si>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</si>
  <si>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</si>
  <si>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</si>
  <si>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</si>
  <si>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</si>
  <si>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</si>
  <si>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</si>
  <si>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</si>
  <si>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</si>
  <si>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</si>
  <si>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</si>
  <si>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</si>
  <si>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</si>
  <si>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</si>
  <si>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</si>
  <si>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</si>
  <si>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</si>
  <si>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</si>
  <si>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</si>
  <si>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</si>
  <si>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</si>
  <si>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</si>
  <si>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</si>
  <si>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</si>
  <si>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</si>
  <si>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</si>
  <si>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</si>
  <si>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</si>
  <si>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</si>
  <si>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</si>
  <si>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</si>
  <si>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</si>
  <si>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</si>
  <si>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</si>
  <si>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</si>
  <si>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</si>
  <si>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</si>
  <si>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</si>
  <si>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</si>
  <si>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</si>
  <si>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</si>
  <si>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</si>
  <si>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</si>
  <si>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</si>
  <si>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</si>
  <si>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</si>
  <si>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</si>
  <si>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</si>
  <si>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</si>
  <si>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</si>
  <si>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</si>
  <si>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</si>
  <si>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</si>
  <si>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</si>
  <si>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</si>
  <si>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</si>
  <si>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</si>
  <si>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</si>
  <si>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</si>
  <si>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</si>
  <si>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</si>
  <si>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</si>
  <si>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</si>
  <si>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</si>
  <si>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</si>
  <si>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</si>
  <si>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</si>
  <si>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</si>
  <si>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</si>
  <si>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</si>
  <si>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</si>
  <si>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</si>
  <si>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</si>
  <si>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</si>
  <si>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</si>
  <si>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</si>
  <si>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</si>
  <si>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</si>
  <si>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</si>
  <si>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</si>
  <si>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</si>
  <si>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</si>
  <si>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</si>
  <si>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</si>
  <si>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</si>
  <si>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</si>
  <si>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</si>
  <si>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</si>
  <si>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</si>
  <si>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</si>
  <si>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</si>
  <si>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</si>
  <si>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</si>
  <si>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</si>
  <si>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</si>
  <si>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</si>
  <si>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</si>
  <si>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</si>
  <si>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</si>
  <si>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</si>
  <si>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</si>
  <si>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</si>
  <si>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</si>
  <si>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</si>
  <si>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</si>
  <si>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</si>
  <si>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</si>
  <si>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</si>
  <si>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</si>
  <si>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</si>
  <si>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</si>
  <si>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</si>
  <si>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</si>
  <si>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</si>
  <si>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</si>
  <si>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</si>
  <si>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</si>
  <si>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</si>
  <si>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</si>
  <si>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</si>
  <si>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</si>
  <si>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</si>
  <si>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</si>
  <si>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</si>
  <si>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</si>
  <si>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</si>
  <si>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</si>
  <si>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</si>
  <si>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</si>
  <si>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</si>
  <si>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</si>
  <si>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</si>
  <si>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</si>
  <si>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</si>
  <si>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</si>
  <si>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</si>
  <si>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</si>
  <si>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</si>
  <si>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</si>
  <si>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</si>
  <si>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</si>
  <si>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</si>
  <si>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</si>
  <si>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</si>
  <si>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</si>
  <si>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</si>
  <si>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</si>
  <si>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</si>
  <si>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</si>
  <si>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</si>
  <si>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</si>
  <si>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</si>
  <si>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</si>
  <si>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</si>
  <si>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</si>
  <si>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</si>
  <si>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</si>
  <si>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</si>
  <si>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</si>
  <si>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</si>
  <si>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</si>
  <si>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</si>
  <si>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</si>
  <si>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</si>
  <si>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</si>
  <si>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</si>
  <si>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</si>
  <si>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</si>
  <si>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</si>
  <si>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</si>
  <si>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</si>
  <si>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</si>
  <si>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</si>
  <si>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</si>
  <si>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</si>
  <si>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</si>
  <si>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</si>
  <si>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</si>
  <si>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</si>
  <si>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</si>
  <si>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</si>
  <si>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</si>
  <si>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</si>
  <si>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</si>
  <si>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</si>
  <si>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</si>
  <si>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</si>
  <si>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</si>
  <si>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</si>
  <si>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</si>
  <si>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</si>
  <si>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</si>
  <si>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</si>
  <si>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</si>
  <si>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</si>
  <si>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</si>
  <si>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</si>
  <si>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</si>
  <si>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</si>
  <si>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</si>
  <si>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</si>
  <si>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</si>
  <si>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</si>
  <si>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</si>
  <si>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</si>
  <si>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</si>
  <si>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</si>
  <si>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</si>
  <si>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</si>
  <si>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</si>
  <si>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</si>
  <si>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</si>
  <si>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</si>
  <si>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</si>
  <si>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</si>
  <si>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</si>
  <si>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</si>
  <si>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</si>
  <si>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</si>
  <si>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</si>
  <si>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</si>
  <si>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</si>
  <si>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</si>
  <si>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</si>
  <si>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</si>
  <si>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</si>
  <si>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</si>
  <si>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</si>
  <si>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</si>
  <si>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</si>
  <si>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</si>
  <si>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</si>
  <si>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</si>
  <si>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</si>
  <si>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</si>
  <si>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</si>
  <si>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</si>
  <si>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</si>
  <si>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</si>
  <si>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</si>
  <si>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</si>
  <si>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</si>
  <si>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</si>
  <si>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</si>
  <si>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</si>
  <si>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</si>
  <si>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</si>
  <si>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</si>
  <si>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</si>
  <si>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</si>
  <si>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</si>
  <si>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</si>
  <si>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</si>
  <si>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</si>
  <si>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</si>
  <si>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</si>
  <si>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</si>
  <si>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</si>
  <si>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</si>
  <si>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</si>
  <si>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</si>
  <si>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</si>
  <si>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</si>
  <si>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</si>
  <si>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</si>
  <si>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</si>
  <si>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</si>
  <si>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</si>
  <si>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</si>
  <si>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</si>
  <si>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</si>
  <si>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</si>
  <si>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</si>
  <si>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</si>
  <si>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</si>
  <si>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</si>
  <si>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</si>
  <si>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</si>
  <si>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</si>
  <si>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</si>
  <si>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</si>
  <si>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</si>
  <si>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</si>
  <si>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</si>
  <si>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</si>
  <si>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</si>
  <si>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</si>
  <si>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</si>
  <si>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</si>
  <si>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</si>
  <si>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</si>
  <si>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</si>
  <si>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</si>
  <si>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</si>
  <si>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</si>
  <si>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</si>
  <si>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</si>
  <si>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</si>
  <si>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</si>
  <si>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</si>
  <si>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</si>
  <si>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</si>
  <si>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</si>
  <si>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</si>
  <si>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</si>
  <si>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</si>
  <si>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</si>
  <si>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</si>
  <si>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</si>
  <si>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</si>
  <si>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</si>
  <si>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</si>
  <si>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</si>
  <si>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</si>
  <si>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</si>
  <si>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</si>
  <si>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</si>
  <si>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</si>
  <si>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</si>
  <si>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</si>
  <si>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</si>
  <si>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</si>
  <si>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</si>
  <si>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</si>
  <si>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</si>
  <si>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</si>
  <si>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</si>
  <si>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</si>
  <si>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</si>
  <si>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</si>
  <si>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</si>
  <si>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</si>
  <si>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</si>
  <si>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</si>
  <si>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</si>
  <si>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</si>
  <si>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</si>
  <si>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</si>
  <si>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</si>
  <si>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</si>
  <si>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</si>
  <si>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</si>
  <si>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</si>
  <si>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</si>
  <si>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</si>
  <si>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</si>
  <si>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</si>
  <si>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</si>
  <si>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</si>
  <si>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</si>
  <si>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</si>
  <si>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</si>
  <si>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</si>
  <si>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</si>
  <si>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</si>
  <si>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</si>
  <si>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</si>
  <si>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</si>
  <si>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</si>
  <si>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</si>
  <si>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</si>
  <si>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</si>
  <si>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</si>
  <si>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</si>
  <si>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</si>
  <si>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</si>
  <si>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</si>
  <si>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</si>
  <si>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</si>
  <si>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</si>
  <si>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</si>
  <si>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</si>
  <si>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</si>
  <si>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</si>
  <si>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</si>
  <si>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</si>
  <si>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</si>
  <si>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</si>
  <si>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</si>
  <si>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</si>
  <si>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</si>
  <si>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</si>
  <si>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</si>
  <si>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</si>
  <si>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</si>
  <si>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</si>
  <si>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</si>
  <si>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</si>
  <si>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</si>
  <si>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</si>
  <si>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</si>
  <si>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</si>
  <si>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</si>
  <si>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</si>
  <si>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</si>
  <si>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</si>
  <si>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</si>
  <si>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</si>
  <si>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</si>
  <si>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</si>
  <si>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</si>
  <si>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</si>
  <si>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</si>
  <si>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</si>
  <si>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</si>
  <si>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</si>
  <si>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</si>
  <si>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</si>
  <si>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</si>
  <si>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</si>
  <si>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</si>
  <si>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</si>
  <si>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</si>
  <si>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</si>
  <si>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</si>
  <si>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</si>
  <si>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</si>
  <si>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</si>
  <si>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</si>
  <si>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</si>
  <si>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</si>
  <si>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</si>
  <si>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</si>
  <si>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</si>
  <si>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</si>
  <si>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</si>
  <si>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</si>
  <si>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</si>
  <si>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</si>
  <si>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</si>
  <si>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</si>
  <si>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</si>
  <si>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</si>
  <si>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</si>
  <si>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</si>
  <si>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</si>
  <si>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</si>
  <si>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</si>
  <si>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</si>
  <si>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</si>
  <si>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</si>
  <si>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</si>
  <si>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</si>
  <si>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</si>
  <si>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</si>
  <si>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</si>
  <si>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</si>
  <si>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</si>
  <si>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</si>
  <si>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</si>
  <si>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</si>
  <si>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</si>
  <si>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</si>
  <si>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</si>
  <si>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</si>
  <si>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</si>
  <si>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</si>
  <si>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</si>
  <si>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</si>
  <si>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</si>
  <si>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</si>
  <si>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</si>
  <si>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</si>
  <si>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</si>
  <si>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</si>
  <si>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</si>
  <si>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</si>
  <si>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</si>
  <si>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</si>
  <si>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</si>
  <si>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</si>
  <si>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</si>
  <si>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</si>
  <si>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</si>
  <si>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</si>
  <si>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</si>
  <si>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</si>
  <si>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</si>
  <si>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</si>
  <si>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</si>
  <si>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</si>
  <si>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</si>
  <si>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</si>
  <si>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</si>
  <si>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</si>
  <si>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</si>
  <si>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</si>
  <si>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</si>
  <si>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</si>
  <si>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</si>
  <si>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</si>
  <si>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</si>
  <si>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</si>
  <si>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</si>
  <si>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</si>
  <si>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</si>
  <si>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</si>
  <si>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</si>
  <si>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</si>
  <si>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</si>
  <si>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</si>
  <si>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</si>
  <si>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</si>
  <si>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</si>
  <si>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</si>
  <si>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</si>
  <si>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</si>
  <si>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</si>
  <si>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</si>
  <si>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</si>
  <si>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</si>
  <si>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</si>
  <si>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</si>
  <si>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</si>
  <si>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</si>
  <si>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</si>
  <si>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</si>
  <si>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</si>
  <si>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</si>
  <si>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</si>
  <si>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</si>
  <si>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</si>
  <si>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</si>
  <si>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</si>
  <si>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</si>
  <si>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</si>
  <si>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</si>
  <si>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</si>
  <si>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</si>
  <si>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</si>
  <si>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</si>
  <si>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</si>
  <si>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</si>
  <si>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</si>
  <si>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</si>
  <si>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</si>
  <si>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</si>
  <si>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</si>
  <si>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</si>
  <si>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</si>
  <si>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</si>
  <si>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</si>
  <si>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</si>
  <si>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</si>
  <si>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</si>
  <si>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</si>
  <si>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</si>
  <si>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</si>
  <si>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</si>
  <si>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</si>
  <si>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</si>
  <si>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</si>
  <si>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</si>
  <si>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</si>
  <si>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</si>
  <si>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</si>
  <si>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</si>
  <si>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</si>
  <si>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</si>
  <si>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</si>
  <si>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</si>
  <si>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</si>
  <si>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</si>
  <si>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</si>
  <si>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</si>
  <si>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</si>
  <si>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</si>
  <si>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</si>
  <si>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</si>
  <si>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</si>
  <si>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</si>
  <si>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</si>
  <si>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</si>
  <si>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</si>
  <si>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</si>
  <si>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</si>
  <si>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</si>
  <si>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</si>
  <si>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</si>
  <si>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</si>
  <si>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</si>
  <si>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</si>
  <si>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</si>
  <si>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</si>
  <si>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</si>
  <si>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</si>
  <si>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</si>
  <si>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</si>
  <si>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</si>
  <si>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</si>
  <si>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</si>
  <si>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</si>
  <si>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</si>
  <si>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</si>
  <si>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</si>
  <si>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</si>
  <si>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</si>
  <si>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</si>
  <si>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</si>
  <si>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</si>
  <si>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</si>
  <si>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</si>
  <si>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</si>
  <si>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</si>
  <si>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</si>
  <si>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</si>
  <si>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</si>
  <si>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</si>
  <si>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</si>
  <si>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</si>
  <si>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</si>
  <si>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</si>
  <si>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</si>
  <si>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</si>
  <si>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</si>
  <si>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</si>
  <si>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</si>
  <si>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</si>
  <si>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</si>
  <si>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</si>
  <si>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</si>
  <si>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</si>
  <si>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</si>
  <si>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</si>
  <si>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</si>
  <si>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</si>
  <si>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</si>
  <si>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</si>
  <si>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</si>
  <si>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</si>
  <si>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</si>
  <si>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</si>
  <si>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</si>
  <si>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</si>
  <si>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</si>
  <si>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</si>
  <si>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</si>
  <si>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</si>
  <si>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</si>
  <si>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</si>
  <si>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</si>
  <si>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</si>
  <si>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</si>
  <si>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</si>
  <si>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</si>
  <si>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</si>
  <si>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</si>
  <si>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</si>
  <si>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</si>
  <si>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</si>
  <si>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</si>
  <si>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</si>
  <si>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</si>
  <si>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</si>
  <si>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</si>
  <si>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</si>
  <si>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</si>
  <si>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</si>
  <si>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</si>
  <si>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</si>
  <si>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</si>
  <si>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</si>
  <si>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</si>
  <si>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</si>
  <si>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</si>
  <si>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</si>
  <si>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</si>
  <si>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</si>
  <si>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</si>
  <si>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</si>
  <si>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</si>
  <si>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</si>
  <si>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</si>
  <si>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</si>
  <si>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</si>
  <si>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</si>
  <si>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</si>
  <si>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</si>
  <si>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</si>
  <si>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</si>
  <si>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</si>
  <si>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</si>
  <si>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</si>
  <si>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</si>
  <si>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</si>
  <si>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</si>
  <si>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</si>
  <si>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</si>
  <si>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</si>
  <si>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</si>
  <si>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</si>
  <si>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</si>
  <si>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</si>
  <si>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</si>
  <si>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</si>
  <si>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</si>
  <si>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</si>
  <si>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</si>
  <si>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</si>
  <si>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</si>
  <si>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</si>
  <si>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</si>
  <si>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</si>
  <si>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</si>
  <si>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</si>
  <si>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</si>
  <si>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</si>
  <si>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</si>
  <si>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</si>
  <si>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</si>
  <si>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</si>
  <si>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</si>
  <si>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</si>
  <si>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</si>
  <si>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</si>
  <si>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</si>
  <si>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</si>
  <si>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</si>
  <si>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</si>
  <si>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</si>
  <si>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</si>
  <si>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</si>
  <si>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</si>
  <si>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</si>
  <si>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</si>
  <si>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</si>
  <si>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</si>
  <si>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</si>
  <si>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</si>
  <si>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</si>
  <si>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</si>
  <si>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</si>
  <si>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</si>
  <si>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</si>
  <si>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</si>
  <si>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</si>
  <si>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</si>
  <si>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</si>
  <si>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</si>
  <si>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</si>
  <si>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</si>
  <si>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</si>
  <si>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</si>
  <si>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</si>
  <si>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</si>
  <si>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</si>
  <si>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</si>
  <si>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</si>
  <si>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</si>
  <si>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</si>
  <si>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</si>
  <si>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</si>
  <si>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</si>
  <si>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</si>
  <si>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</si>
  <si>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</si>
  <si>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</si>
  <si>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</si>
  <si>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</si>
  <si>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</si>
  <si>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</si>
  <si>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</si>
  <si>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</si>
  <si>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</si>
  <si>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</si>
  <si>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</si>
  <si>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</si>
  <si>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</si>
  <si>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</si>
  <si>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</si>
  <si>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</si>
  <si>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</si>
  <si>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</si>
  <si>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</si>
  <si>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</si>
  <si>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</si>
  <si>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</si>
  <si>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</si>
  <si>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</si>
  <si>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</si>
  <si>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</si>
  <si>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</si>
  <si>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</si>
  <si>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</si>
  <si>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</si>
  <si>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</si>
  <si>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</si>
  <si>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</si>
  <si>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</si>
  <si>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</si>
  <si>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</si>
  <si>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</si>
  <si>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</si>
  <si>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</si>
  <si>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</si>
  <si>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</si>
  <si>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</si>
  <si>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</si>
  <si>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</si>
  <si>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</si>
  <si>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</si>
  <si>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</si>
  <si>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</si>
  <si>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</si>
  <si>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</si>
  <si>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</si>
  <si>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</si>
  <si>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</si>
  <si>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</si>
  <si>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</si>
  <si>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</si>
  <si>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</si>
  <si>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</si>
  <si>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</si>
  <si>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</si>
  <si>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</si>
  <si>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</si>
  <si>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</si>
  <si>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</si>
  <si>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</si>
  <si>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</si>
  <si>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</si>
  <si>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</si>
  <si>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</si>
  <si>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</si>
  <si>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</si>
  <si>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</si>
  <si>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</si>
  <si>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</si>
  <si>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</si>
  <si>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</si>
  <si>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</si>
  <si>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</si>
  <si>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</si>
  <si>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</si>
  <si>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</si>
  <si>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</si>
  <si>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</si>
  <si>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</si>
  <si>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</si>
  <si>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</si>
  <si>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</si>
  <si>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</si>
  <si>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</si>
  <si>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</si>
  <si>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</si>
  <si>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</si>
  <si>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</si>
  <si>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</si>
  <si>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</si>
  <si>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</si>
  <si>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</si>
  <si>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</si>
  <si>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</si>
  <si>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</si>
  <si>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</si>
  <si>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</si>
  <si>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</si>
  <si>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</si>
  <si>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</si>
  <si>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</si>
  <si>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</si>
  <si>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</si>
  <si>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</si>
  <si>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</si>
  <si>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</si>
  <si>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</si>
  <si>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</si>
  <si>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</si>
  <si>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</si>
  <si>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</si>
  <si>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</si>
  <si>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</si>
  <si>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</si>
  <si>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</si>
  <si>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</si>
  <si>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</si>
  <si>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</si>
  <si>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</si>
  <si>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</si>
  <si>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</si>
  <si>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</si>
  <si>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</si>
  <si>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</si>
  <si>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</si>
  <si>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</si>
  <si>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</si>
  <si>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</si>
  <si>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</si>
  <si>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</si>
  <si>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</si>
  <si>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</si>
  <si>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</si>
  <si>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</si>
  <si>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</si>
  <si>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</si>
  <si>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</si>
  <si>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</si>
  <si>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</si>
  <si>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</si>
  <si>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</si>
  <si>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</si>
  <si>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</si>
  <si>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</si>
  <si>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</si>
  <si>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</si>
  <si>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</si>
  <si>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</si>
  <si>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</si>
  <si>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</si>
  <si>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</si>
  <si>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</si>
  <si>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</si>
  <si>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</si>
  <si>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</si>
  <si>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</si>
  <si>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</si>
  <si>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</si>
  <si>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</si>
  <si>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</si>
  <si>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</si>
  <si>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</si>
  <si>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</si>
  <si>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</si>
  <si>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</si>
  <si>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</si>
  <si>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</si>
  <si>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</si>
  <si>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</si>
  <si>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</si>
  <si>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</si>
  <si>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</si>
  <si>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</si>
  <si>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</si>
  <si>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</si>
  <si>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</si>
  <si>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</si>
  <si>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</si>
  <si>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</si>
  <si>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</si>
  <si>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</si>
  <si>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</si>
  <si>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</si>
  <si>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</si>
  <si>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</si>
  <si>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</si>
  <si>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</si>
  <si>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</si>
  <si>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</si>
  <si>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</si>
  <si>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</si>
  <si>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</si>
  <si>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</si>
  <si>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</si>
  <si>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</si>
  <si>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</si>
  <si>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</si>
  <si>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</si>
  <si>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</si>
  <si>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</si>
  <si>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</si>
  <si>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</si>
  <si>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</si>
  <si>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</si>
  <si>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</si>
  <si>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</si>
  <si>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</si>
  <si>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</si>
  <si>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</si>
  <si>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</si>
  <si>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</si>
  <si>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</si>
  <si>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</si>
  <si>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</si>
  <si>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</si>
  <si>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</si>
  <si>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</si>
  <si>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</si>
  <si>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</si>
  <si>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</si>
  <si>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</si>
  <si>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</si>
  <si>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</si>
  <si>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</si>
  <si>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</si>
  <si>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</si>
  <si>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</si>
  <si>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</si>
  <si>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</si>
  <si>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</si>
  <si>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</si>
  <si>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</si>
  <si>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</si>
  <si>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</si>
  <si>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</si>
  <si>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</si>
  <si>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</si>
  <si>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</si>
  <si>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</si>
  <si>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</si>
  <si>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</si>
  <si>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</si>
  <si>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</si>
  <si>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</si>
  <si>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</si>
  <si>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</si>
  <si>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</si>
  <si>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</si>
  <si>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</si>
  <si>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</si>
  <si>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</si>
  <si>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</si>
  <si>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</si>
  <si>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</si>
  <si>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</si>
  <si>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</si>
  <si>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</si>
  <si>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</si>
  <si>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</si>
  <si>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</si>
  <si>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</si>
  <si>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</si>
  <si>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</si>
  <si>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</si>
  <si>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</si>
  <si>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</si>
  <si>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</si>
  <si>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</si>
  <si>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</si>
  <si>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</si>
  <si>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</si>
  <si>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</si>
  <si>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</si>
  <si>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</si>
  <si>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</si>
  <si>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</si>
  <si>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</si>
  <si>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</si>
  <si>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</si>
  <si>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</si>
  <si>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</si>
  <si>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</si>
  <si>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</si>
  <si>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</si>
  <si>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</si>
  <si>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</si>
  <si>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</si>
  <si>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</si>
  <si>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</si>
  <si>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</si>
  <si>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</si>
  <si>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</si>
  <si>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</si>
  <si>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</si>
  <si>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</si>
  <si>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</si>
  <si>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</si>
  <si>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</si>
  <si>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</si>
  <si>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</si>
  <si>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</si>
  <si>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</si>
  <si>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</si>
  <si>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</si>
  <si>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</si>
  <si>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</si>
  <si>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</si>
  <si>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</si>
  <si>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</si>
  <si>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</si>
  <si>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</si>
  <si>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</si>
  <si>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</si>
  <si>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</si>
  <si>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</si>
  <si>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</si>
  <si>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</si>
  <si>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</si>
  <si>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</si>
  <si>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</si>
  <si>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</si>
  <si>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</si>
  <si>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</si>
  <si>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</si>
  <si>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</si>
  <si>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</si>
  <si>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</si>
  <si>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</si>
  <si>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</si>
  <si>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</si>
  <si>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</si>
  <si>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</si>
  <si>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</si>
  <si>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</si>
  <si>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</si>
  <si>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</si>
  <si>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</si>
  <si>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</si>
  <si>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</si>
  <si>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</si>
  <si>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</si>
  <si>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</si>
  <si>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</si>
  <si>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</si>
  <si>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</si>
  <si>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</si>
  <si>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</si>
  <si>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</si>
  <si>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</si>
  <si>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</si>
  <si>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</si>
  <si>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</si>
  <si>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</si>
  <si>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</si>
  <si>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</si>
  <si>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</si>
  <si>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</si>
  <si>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</si>
  <si>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</si>
  <si>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</si>
  <si>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</si>
  <si>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</si>
  <si>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</si>
  <si>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</si>
  <si>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</si>
  <si>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</si>
  <si>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</si>
  <si>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</si>
  <si>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</si>
  <si>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</si>
  <si>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</si>
  <si>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</si>
  <si>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</si>
  <si>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</si>
  <si>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</si>
  <si>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</si>
  <si>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</si>
  <si>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</si>
  <si>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</si>
  <si>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</si>
  <si>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</si>
  <si>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</si>
  <si>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</si>
  <si>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</si>
  <si>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</si>
  <si>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</si>
  <si>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</si>
  <si>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</si>
  <si>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</si>
  <si>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</si>
  <si>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</si>
  <si>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</si>
  <si>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</si>
  <si>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</si>
  <si>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</si>
  <si>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</si>
  <si>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</si>
  <si>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</si>
  <si>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</si>
  <si>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</si>
  <si>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</si>
  <si>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</si>
  <si>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</si>
  <si>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</si>
  <si>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</si>
  <si>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</si>
  <si>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</si>
  <si>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</si>
  <si>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</si>
  <si>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</si>
  <si>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</si>
  <si>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</si>
  <si>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</si>
  <si>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</si>
  <si>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</si>
  <si>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</si>
  <si>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</si>
  <si>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</si>
  <si>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</si>
  <si>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</si>
  <si>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</si>
  <si>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</si>
  <si>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</si>
  <si>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</si>
  <si>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</si>
  <si>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</si>
  <si>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</si>
  <si>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</si>
  <si>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</si>
  <si>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</si>
  <si>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</si>
  <si>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</si>
  <si>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</si>
  <si>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</si>
  <si>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</si>
  <si>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</si>
  <si>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</si>
  <si>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</si>
  <si>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</si>
  <si>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</si>
  <si>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</si>
  <si>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</si>
  <si>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</si>
  <si>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</si>
  <si>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</si>
  <si>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</si>
  <si>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</si>
  <si>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</si>
  <si>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</si>
  <si>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</si>
  <si>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</si>
  <si>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</si>
  <si>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</si>
  <si>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</si>
  <si>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</si>
  <si>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</si>
  <si>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</si>
  <si>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</si>
  <si>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</si>
  <si>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</si>
  <si>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</si>
  <si>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</si>
  <si>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</si>
  <si>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</si>
  <si>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</si>
  <si>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</si>
  <si>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</si>
  <si>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</si>
  <si>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</si>
  <si>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</si>
  <si>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</si>
  <si>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</si>
  <si>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</si>
  <si>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</si>
  <si>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</si>
  <si>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</si>
  <si>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</si>
  <si>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</si>
  <si>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</si>
  <si>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</si>
  <si>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</si>
  <si>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</si>
  <si>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</si>
  <si>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</si>
  <si>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</si>
  <si>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</si>
  <si>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</si>
  <si>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</si>
  <si>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</si>
  <si>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</si>
  <si>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</si>
  <si>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</si>
  <si>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</si>
  <si>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</si>
  <si>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</si>
  <si>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</si>
  <si>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</si>
  <si>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</si>
  <si>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</si>
  <si>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</si>
  <si>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</si>
  <si>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</si>
  <si>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</si>
  <si>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</si>
  <si>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</si>
  <si>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</si>
  <si>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</si>
  <si>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</si>
  <si>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</si>
  <si>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</si>
  <si>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</si>
  <si>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</si>
  <si>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</si>
  <si>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</si>
  <si>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</si>
  <si>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</si>
  <si>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</si>
  <si>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</si>
  <si>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</si>
  <si>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</si>
  <si>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</si>
  <si>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</si>
  <si>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</si>
  <si>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</si>
  <si>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</si>
  <si>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</si>
  <si>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</si>
  <si>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</si>
  <si>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</si>
  <si>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</si>
  <si>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</si>
  <si>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</si>
  <si>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</si>
  <si>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</si>
  <si>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</si>
  <si>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</si>
  <si>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</si>
  <si>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</si>
  <si>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</si>
  <si>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</si>
  <si>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</si>
  <si>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</si>
  <si>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</si>
  <si>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</si>
  <si>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</si>
  <si>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</si>
  <si>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</si>
  <si>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</si>
  <si>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</si>
  <si>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</si>
  <si>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</si>
  <si>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</si>
  <si>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</si>
  <si>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</si>
  <si>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</si>
  <si>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</si>
  <si>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</si>
  <si>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</si>
  <si>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</si>
  <si>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</si>
  <si>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</si>
  <si>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</si>
  <si>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</si>
  <si>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</si>
  <si>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</si>
  <si>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</si>
  <si>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</si>
  <si>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</si>
  <si>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</si>
  <si>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</si>
  <si>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</si>
  <si>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</si>
  <si>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</si>
  <si>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</si>
  <si>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</si>
  <si>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</si>
  <si>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</si>
  <si>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</si>
  <si>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</si>
  <si>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</si>
  <si>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</si>
  <si>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</si>
  <si>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</si>
  <si>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</si>
  <si>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</si>
  <si>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</si>
  <si>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</si>
  <si>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</si>
  <si>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</si>
  <si>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</si>
  <si>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</si>
  <si>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</si>
  <si>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</si>
  <si>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</si>
  <si>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</si>
  <si>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</si>
  <si>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</si>
  <si>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</si>
  <si>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</si>
  <si>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</si>
  <si>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</si>
  <si>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</si>
  <si>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</si>
  <si>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</si>
  <si>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</si>
  <si>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</si>
  <si>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</si>
  <si>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</si>
  <si>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</si>
  <si>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</si>
  <si>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</si>
  <si>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</si>
  <si>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</si>
  <si>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</si>
  <si>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</si>
  <si>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</si>
  <si>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</si>
  <si>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</si>
  <si>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</si>
  <si>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</si>
  <si>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</si>
  <si>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</si>
  <si>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</si>
  <si>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</si>
  <si>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</si>
  <si>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</si>
  <si>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</si>
  <si>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</si>
  <si>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</si>
  <si>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</si>
  <si>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</si>
  <si>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</si>
  <si>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</si>
  <si>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</si>
  <si>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</si>
  <si>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</si>
  <si>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</si>
  <si>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</si>
  <si>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</si>
  <si>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</si>
  <si>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</si>
  <si>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</si>
  <si>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</si>
  <si>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</si>
  <si>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</si>
  <si>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</si>
  <si>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</si>
  <si>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</si>
  <si>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</si>
  <si>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</si>
  <si>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</si>
  <si>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</si>
  <si>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</si>
  <si>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</si>
  <si>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</si>
  <si>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</si>
  <si>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</si>
  <si>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</si>
  <si>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</si>
  <si>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</si>
  <si>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</si>
  <si>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</si>
  <si>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</si>
  <si>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</si>
  <si>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</si>
  <si>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</si>
  <si>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</si>
  <si>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</si>
  <si>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</si>
  <si>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</si>
  <si>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</si>
  <si>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</si>
  <si>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</si>
  <si>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</si>
  <si>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</si>
  <si>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</si>
  <si>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</si>
  <si>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</si>
  <si>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</si>
  <si>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</si>
  <si>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</si>
  <si>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</si>
  <si>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</si>
  <si>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</si>
  <si>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</si>
  <si>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</si>
  <si>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</si>
  <si>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</si>
  <si>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</si>
  <si>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</si>
  <si>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</si>
  <si>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</si>
  <si>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</si>
  <si>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</si>
  <si>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</si>
  <si>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</si>
  <si>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</si>
  <si>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</si>
  <si>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</si>
  <si>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</si>
  <si>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</si>
  <si>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</si>
  <si>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</si>
  <si>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</si>
  <si>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</si>
  <si>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</si>
  <si>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</si>
  <si>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</si>
  <si>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</si>
  <si>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</si>
  <si>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</si>
  <si>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</si>
  <si>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</si>
  <si>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</si>
  <si>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</si>
  <si>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</si>
  <si>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</si>
  <si>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</si>
  <si>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</si>
  <si>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</si>
  <si>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</si>
  <si>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</si>
  <si>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</si>
  <si>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</si>
  <si>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</si>
  <si>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</si>
  <si>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</si>
  <si>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</si>
  <si>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</si>
  <si>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</si>
  <si>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</si>
  <si>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</si>
  <si>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</si>
  <si>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</si>
  <si>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</si>
  <si>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</si>
  <si>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</si>
  <si>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</si>
  <si>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</si>
  <si>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</si>
  <si>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</si>
  <si>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</si>
  <si>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</si>
  <si>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</si>
  <si>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</si>
  <si>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</si>
  <si>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</si>
  <si>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</si>
  <si>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</si>
  <si>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</si>
  <si>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</si>
  <si>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</si>
  <si>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</si>
  <si>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</si>
  <si>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</si>
  <si>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</si>
  <si>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</si>
  <si>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</si>
  <si>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</si>
  <si>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</si>
  <si>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</si>
  <si>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</si>
  <si>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</si>
  <si>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</si>
  <si>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</si>
  <si>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</si>
  <si>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</si>
  <si>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</si>
  <si>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</si>
  <si>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</si>
  <si>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</si>
  <si>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</si>
  <si>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</si>
  <si>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</si>
  <si>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</si>
  <si>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</si>
  <si>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</si>
  <si>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</si>
  <si>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</si>
  <si>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</si>
  <si>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</si>
  <si>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</si>
  <si>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</si>
  <si>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</si>
  <si>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</si>
  <si>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</si>
  <si>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</si>
  <si>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</si>
  <si>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</si>
  <si>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</si>
  <si>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</si>
  <si>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</si>
  <si>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</si>
  <si>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</si>
  <si>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</si>
  <si>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</si>
  <si>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</si>
  <si>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</si>
  <si>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</si>
  <si>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</si>
  <si>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</si>
  <si>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</si>
  <si>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</si>
  <si>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</si>
  <si>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</si>
  <si>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</si>
  <si>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</si>
  <si>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</si>
  <si>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</si>
  <si>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</si>
  <si>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</si>
  <si>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</si>
  <si>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</si>
  <si>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</si>
  <si>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</si>
  <si>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</si>
  <si>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</si>
  <si>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</si>
  <si>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</si>
  <si>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</si>
  <si>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</si>
  <si>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</si>
  <si>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</si>
  <si>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</si>
  <si>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</si>
  <si>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</si>
  <si>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</si>
  <si>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</si>
  <si>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</si>
  <si>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</si>
  <si>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</si>
  <si>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</si>
  <si>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</si>
  <si>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</si>
  <si>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</si>
  <si>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</si>
  <si>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</si>
  <si>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</si>
  <si>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</si>
  <si>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</si>
  <si>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</si>
  <si>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</si>
  <si>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</si>
  <si>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</si>
  <si>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</si>
  <si>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</si>
  <si>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</si>
  <si>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</si>
  <si>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</si>
  <si>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</si>
  <si>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</si>
  <si>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</si>
  <si>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</si>
  <si>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</si>
  <si>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</si>
  <si>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</si>
  <si>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</si>
  <si>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</si>
  <si>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</si>
  <si>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</si>
  <si>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</si>
  <si>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</si>
  <si>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</si>
  <si>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</si>
  <si>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</si>
  <si>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</si>
  <si>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</si>
  <si>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</si>
  <si>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</si>
  <si>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</si>
  <si>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</si>
  <si>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</si>
  <si>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</si>
  <si>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</si>
  <si>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</si>
  <si>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</si>
  <si>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</si>
  <si>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</si>
  <si>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</si>
  <si>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</si>
  <si>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</si>
  <si>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</si>
  <si>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</si>
  <si>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</si>
  <si>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</si>
  <si>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</si>
  <si>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</si>
  <si>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</si>
  <si>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</si>
  <si>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</si>
  <si>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</si>
  <si>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</si>
  <si>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</si>
  <si>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</si>
  <si>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</si>
  <si>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</si>
  <si>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</si>
  <si>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</si>
  <si>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</si>
  <si>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</si>
  <si>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</si>
  <si>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</si>
  <si>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</si>
  <si>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</si>
  <si>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</si>
  <si>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</si>
  <si>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</si>
  <si>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</si>
  <si>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</si>
  <si>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</si>
  <si>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</si>
  <si>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</si>
  <si>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</si>
  <si>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</si>
  <si>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</si>
  <si>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</si>
  <si>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</si>
  <si>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</si>
  <si>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</si>
  <si>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</si>
  <si>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</si>
  <si>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</si>
  <si>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</si>
  <si>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</si>
  <si>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</si>
  <si>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</si>
  <si>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</si>
  <si>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</si>
  <si>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</si>
  <si>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</si>
  <si>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</si>
  <si>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</si>
  <si>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</si>
  <si>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</si>
  <si>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</si>
  <si>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</si>
  <si>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</si>
  <si>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</si>
  <si>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</si>
  <si>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</si>
  <si>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</si>
  <si>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</si>
  <si>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</si>
  <si>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</si>
  <si>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</si>
  <si>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</si>
  <si>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</si>
  <si>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</si>
  <si>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</si>
  <si>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</si>
  <si>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</si>
  <si>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</si>
  <si>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</si>
  <si>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</si>
  <si>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</si>
  <si>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</si>
  <si>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</si>
  <si>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</si>
  <si>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</si>
  <si>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</si>
  <si>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</si>
  <si>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</si>
  <si>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</si>
  <si>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</si>
  <si>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</si>
  <si>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</si>
  <si>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</si>
  <si>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</si>
  <si>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</si>
  <si>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</si>
  <si>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</si>
  <si>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</si>
  <si>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</si>
  <si>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</si>
  <si>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</si>
  <si>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</si>
  <si>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</si>
  <si>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</si>
  <si>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</si>
  <si>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</si>
  <si>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</si>
  <si>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</si>
  <si>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</si>
  <si>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</si>
  <si>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</si>
  <si>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</si>
  <si>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</si>
  <si>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</si>
  <si>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</si>
  <si>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</si>
  <si>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</si>
  <si>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</si>
  <si>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</si>
  <si>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</si>
  <si>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</si>
  <si>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</si>
  <si>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</si>
  <si>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</si>
  <si>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</si>
  <si>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</si>
  <si>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</si>
  <si>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</si>
  <si>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</si>
  <si>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</si>
  <si>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</si>
  <si>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</si>
  <si>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</si>
  <si>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</si>
  <si>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</si>
  <si>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</si>
  <si>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</si>
  <si>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</si>
  <si>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</si>
  <si>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</si>
  <si>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</si>
  <si>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</si>
  <si>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</si>
  <si>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</si>
  <si>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</si>
  <si>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</si>
  <si>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</si>
  <si>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</si>
  <si>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</si>
  <si>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</si>
  <si>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</si>
  <si>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</si>
  <si>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</si>
  <si>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</si>
  <si>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</si>
  <si>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</si>
  <si>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</si>
  <si>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</si>
  <si>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</si>
  <si>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</si>
  <si>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</si>
  <si>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</si>
  <si>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</si>
  <si>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</si>
  <si>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</si>
  <si>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</si>
  <si>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</si>
  <si>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</si>
  <si>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</si>
  <si>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</si>
  <si>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</si>
  <si>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</si>
  <si>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</si>
  <si>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</si>
  <si>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</si>
  <si>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</si>
  <si>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</si>
  <si>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</si>
  <si>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</si>
  <si>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</si>
  <si>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</si>
  <si>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</si>
  <si>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</si>
  <si>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</si>
  <si>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</si>
  <si>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</si>
  <si>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</si>
  <si>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</si>
  <si>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</si>
  <si>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</si>
  <si>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</si>
  <si>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</si>
  <si>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</si>
  <si>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</si>
  <si>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</si>
  <si>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</si>
  <si>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</si>
  <si>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</si>
  <si>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</si>
  <si>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</si>
  <si>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</si>
  <si>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</si>
  <si>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</si>
  <si>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</si>
  <si>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</si>
  <si>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</si>
  <si>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</si>
  <si>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</si>
  <si>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</si>
  <si>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</si>
  <si>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</si>
  <si>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</si>
  <si>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</si>
  <si>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</si>
  <si>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</si>
  <si>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</si>
  <si>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</si>
  <si>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</si>
  <si>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</si>
  <si>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</si>
  <si>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</si>
  <si>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</si>
  <si>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</si>
  <si>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</si>
  <si>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</si>
  <si>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</si>
  <si>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</si>
  <si>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</si>
  <si>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</si>
  <si>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</si>
  <si>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</si>
  <si>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</si>
  <si>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</si>
  <si>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</si>
  <si>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</si>
  <si>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</si>
  <si>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</si>
  <si>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</si>
  <si>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</si>
  <si>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</si>
  <si>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</si>
  <si>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</si>
  <si>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</si>
  <si>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</si>
  <si>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</si>
  <si>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</si>
  <si>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</si>
  <si>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</si>
  <si>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</si>
  <si>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</si>
  <si>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</si>
  <si>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</si>
  <si>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</si>
  <si>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</si>
  <si>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</si>
  <si>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</si>
  <si>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</si>
  <si>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</si>
  <si>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</si>
  <si>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</si>
  <si>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</si>
  <si>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</si>
  <si>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</si>
  <si>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</si>
  <si>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</si>
  <si>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</si>
  <si>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</si>
  <si>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</si>
  <si>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</si>
  <si>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</si>
  <si>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</si>
  <si>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</si>
  <si>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</si>
  <si>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</si>
  <si>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</si>
  <si>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</si>
  <si>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</si>
  <si>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</si>
  <si>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</si>
  <si>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</si>
  <si>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</si>
  <si>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</si>
  <si>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</si>
  <si>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</si>
  <si>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</si>
  <si>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</si>
  <si>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</si>
  <si>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</si>
  <si>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</si>
  <si>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</si>
  <si>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</si>
  <si>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</si>
  <si>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</si>
  <si>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</si>
  <si>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</si>
  <si>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</si>
  <si>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</si>
  <si>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</si>
  <si>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</si>
  <si>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</si>
  <si>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</si>
  <si>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</si>
  <si>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</si>
  <si>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</si>
  <si>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</si>
  <si>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</si>
  <si>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</si>
  <si>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</si>
  <si>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</si>
  <si>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</si>
  <si>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</si>
  <si>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</si>
  <si>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</si>
  <si>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</si>
  <si>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</si>
  <si>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</si>
  <si>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</si>
  <si>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</si>
  <si>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</si>
  <si>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</si>
  <si>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</si>
  <si>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</si>
  <si>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</si>
  <si>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</si>
  <si>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</si>
  <si>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</si>
  <si>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</si>
  <si>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</si>
  <si>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</si>
  <si>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</si>
  <si>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</si>
  <si>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</si>
  <si>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</si>
  <si>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</si>
  <si>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</si>
  <si>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</si>
  <si>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</si>
  <si>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</si>
  <si>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</si>
  <si>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</si>
  <si>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</si>
  <si>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</si>
  <si>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</si>
  <si>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</si>
  <si>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</si>
  <si>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</si>
  <si>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</si>
  <si>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</si>
  <si>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</si>
  <si>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</si>
  <si>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</si>
  <si>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</si>
  <si>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</si>
  <si>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</si>
  <si>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</si>
  <si>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</si>
  <si>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</si>
  <si>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</si>
  <si>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</si>
  <si>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</si>
  <si>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</si>
  <si>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</si>
  <si>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</si>
  <si>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</si>
  <si>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</si>
  <si>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</si>
  <si>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</si>
  <si>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</si>
  <si>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</si>
  <si>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</si>
  <si>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</si>
  <si>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</si>
  <si>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</si>
  <si>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</si>
  <si>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</si>
  <si>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</si>
  <si>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</si>
  <si>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</si>
  <si>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</si>
  <si>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</si>
  <si>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</si>
  <si>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</si>
  <si>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</si>
  <si>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</si>
  <si>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</si>
  <si>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</si>
  <si>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</si>
  <si>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</si>
  <si>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</si>
  <si>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</si>
  <si>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</si>
  <si>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</si>
  <si>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</si>
  <si>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</si>
  <si>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</si>
  <si>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</si>
  <si>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</si>
  <si>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</si>
  <si>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</si>
  <si>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</si>
  <si>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</si>
  <si>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</si>
  <si>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</si>
  <si>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</si>
  <si>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</si>
  <si>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</si>
  <si>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</si>
  <si>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</si>
  <si>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</si>
  <si>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</si>
  <si>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</si>
  <si>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</si>
  <si>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</si>
  <si>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</si>
  <si>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</si>
  <si>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</si>
  <si>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</si>
  <si>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</si>
  <si>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</si>
  <si>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</si>
  <si>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</si>
  <si>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</si>
  <si>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</si>
  <si>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</si>
  <si>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</si>
  <si>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</si>
  <si>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</si>
  <si>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</si>
  <si>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</si>
  <si>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</si>
  <si>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</si>
  <si>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</si>
  <si>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</si>
  <si>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</si>
  <si>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</si>
  <si>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</si>
  <si>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</si>
  <si>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</si>
  <si>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</si>
  <si>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</si>
  <si>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</si>
  <si>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</si>
  <si>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</si>
  <si>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</si>
  <si>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</si>
  <si>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</si>
  <si>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</si>
  <si>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</si>
  <si>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</si>
  <si>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</si>
  <si>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</si>
  <si>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</si>
  <si>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</si>
  <si>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</si>
  <si>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</si>
  <si>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</si>
  <si>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</si>
  <si>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</si>
  <si>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</si>
  <si>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</si>
  <si>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</si>
  <si>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</si>
  <si>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</si>
  <si>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</si>
  <si>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</si>
  <si>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</si>
  <si>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</si>
  <si>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</si>
  <si>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</si>
  <si>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</si>
  <si>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</si>
  <si>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</si>
  <si>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</si>
  <si>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</si>
  <si>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</si>
  <si>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</si>
  <si>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</si>
  <si>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</si>
  <si>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</si>
  <si>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</si>
  <si>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</si>
  <si>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</si>
  <si>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</si>
  <si>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</si>
  <si>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</si>
  <si>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</si>
  <si>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</si>
  <si>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</si>
  <si>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</si>
  <si>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</si>
  <si>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</si>
  <si>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</si>
  <si>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</si>
  <si>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</si>
  <si>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</si>
  <si>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</si>
  <si>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</si>
  <si>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</si>
  <si>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</si>
  <si>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</si>
  <si>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</si>
  <si>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</si>
  <si>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</si>
  <si>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</si>
  <si>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</si>
  <si>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</si>
  <si>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</si>
  <si>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</si>
  <si>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</si>
  <si>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</si>
  <si>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</si>
  <si>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</si>
  <si>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</si>
  <si>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</si>
  <si>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</si>
  <si>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</si>
  <si>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</si>
  <si>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</si>
  <si>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</si>
  <si>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</si>
  <si>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</si>
  <si>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</si>
  <si>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</si>
  <si>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</si>
  <si>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</si>
  <si>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</si>
  <si>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</si>
  <si>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</si>
  <si>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</si>
  <si>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</si>
  <si>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</si>
  <si>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</si>
  <si>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</si>
  <si>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</si>
  <si>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</si>
  <si>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</si>
  <si>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</si>
  <si>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</si>
  <si>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</si>
  <si>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</si>
  <si>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</si>
  <si>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</si>
  <si>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</si>
  <si>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</si>
  <si>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</si>
  <si>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</si>
  <si>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</si>
  <si>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</si>
  <si>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</si>
  <si>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</si>
  <si>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</si>
  <si>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</si>
  <si>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</si>
  <si>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</si>
  <si>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</si>
  <si>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</si>
  <si>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</si>
  <si>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</si>
  <si>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</si>
  <si>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</si>
  <si>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</si>
  <si>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</si>
  <si>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</si>
  <si>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</si>
  <si>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</si>
  <si>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</si>
  <si>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</si>
  <si>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</si>
  <si>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</si>
  <si>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</si>
  <si>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</si>
  <si>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</si>
  <si>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</si>
  <si>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</si>
  <si>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</si>
  <si>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</si>
  <si>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</si>
  <si>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</si>
  <si>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</si>
  <si>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</si>
  <si>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</si>
  <si>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</si>
  <si>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</si>
  <si>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</si>
  <si>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</si>
  <si>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</si>
  <si>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</si>
  <si>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</si>
  <si>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</si>
  <si>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</si>
  <si>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</si>
  <si>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</si>
  <si>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</si>
  <si>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</si>
  <si>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</si>
  <si>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</si>
  <si>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</si>
  <si>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</si>
  <si>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</si>
  <si>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</si>
  <si>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</si>
  <si>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</si>
  <si>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</si>
  <si>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</si>
  <si>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</si>
  <si>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</si>
  <si>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</si>
  <si>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</si>
  <si>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</si>
  <si>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</si>
  <si>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</si>
  <si>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</si>
  <si>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</si>
  <si>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</si>
  <si>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</si>
  <si>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</si>
  <si>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</si>
  <si>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</si>
  <si>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</si>
  <si>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</si>
  <si>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</si>
  <si>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</si>
  <si>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</si>
  <si>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</si>
  <si>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</si>
  <si>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</si>
  <si>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</si>
  <si>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</si>
  <si>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</si>
  <si>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</si>
  <si>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</si>
  <si>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</si>
  <si>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</si>
  <si>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</si>
  <si>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</si>
  <si>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</si>
  <si>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</si>
  <si>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</si>
  <si>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</si>
  <si>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</si>
  <si>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</si>
  <si>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</si>
  <si>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</si>
  <si>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</si>
  <si>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</si>
  <si>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</si>
  <si>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</si>
  <si>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</si>
  <si>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</si>
  <si>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</si>
  <si>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</si>
  <si>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</si>
  <si>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</si>
  <si>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</si>
  <si>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</si>
  <si>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</si>
  <si>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</si>
  <si>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</si>
  <si>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</si>
  <si>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</si>
  <si>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</si>
  <si>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</si>
  <si>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</si>
  <si>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</si>
  <si>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</si>
  <si>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</si>
  <si>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</si>
  <si>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</si>
  <si>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</si>
  <si>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</si>
  <si>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</si>
  <si>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</si>
  <si>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</si>
  <si>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</si>
  <si>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</si>
  <si>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</si>
  <si>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</si>
  <si>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</si>
  <si>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</si>
  <si>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</si>
  <si>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</si>
  <si>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</si>
  <si>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</si>
  <si>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</si>
  <si>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</si>
  <si>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</si>
  <si>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</si>
  <si>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</si>
  <si>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</si>
  <si>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</si>
  <si>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</si>
  <si>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</si>
  <si>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</si>
  <si>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</si>
  <si>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</si>
  <si>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</si>
  <si>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</si>
  <si>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</si>
  <si>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</si>
  <si>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</si>
  <si>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</si>
  <si>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</si>
  <si>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</si>
  <si>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</si>
  <si>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</si>
  <si>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</si>
  <si>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</si>
  <si>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</si>
  <si>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</si>
  <si>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</si>
  <si>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</si>
  <si>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</si>
  <si>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</si>
  <si>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</si>
  <si>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</si>
  <si>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</si>
  <si>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</si>
  <si>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</si>
  <si>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</si>
  <si>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</si>
  <si>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</si>
  <si>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</si>
  <si>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</si>
  <si>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</si>
  <si>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</si>
  <si>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</si>
  <si>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</si>
  <si>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</si>
  <si>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</si>
  <si>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</si>
  <si>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</si>
  <si>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</si>
  <si>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</si>
  <si>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</si>
  <si>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</si>
  <si>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</si>
  <si>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</si>
  <si>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</si>
  <si>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</si>
  <si>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</si>
  <si>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</si>
  <si>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</si>
  <si>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</si>
  <si>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</si>
  <si>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</si>
  <si>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</si>
  <si>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</si>
  <si>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</si>
  <si>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</si>
  <si>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</si>
  <si>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</si>
  <si>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</si>
  <si>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</si>
  <si>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</si>
  <si>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</si>
  <si>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</si>
  <si>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</si>
  <si>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</si>
  <si>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</si>
  <si>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</si>
  <si>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</si>
  <si>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</si>
  <si>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</si>
  <si>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</si>
  <si>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</si>
  <si>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</si>
  <si>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</si>
  <si>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</si>
  <si>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</si>
  <si>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</si>
  <si>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</si>
  <si>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</si>
  <si>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</si>
  <si>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</si>
  <si>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</si>
  <si>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</si>
  <si>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</si>
  <si>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</si>
  <si>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</si>
  <si>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</si>
  <si>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</si>
  <si>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</si>
  <si>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</si>
  <si>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</si>
  <si>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</si>
  <si>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</si>
  <si>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</si>
  <si>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</si>
  <si>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</si>
  <si>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</si>
  <si>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</si>
  <si>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</si>
  <si>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</si>
  <si>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</si>
  <si>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</si>
  <si>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</si>
  <si>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</si>
  <si>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</si>
  <si>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</si>
  <si>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</si>
  <si>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</si>
  <si>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</si>
  <si>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</si>
  <si>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</si>
  <si>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</si>
  <si>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</si>
  <si>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</si>
  <si>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</si>
  <si>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</si>
  <si>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</si>
  <si>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</si>
  <si>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</si>
  <si>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</si>
  <si>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</si>
  <si>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</si>
  <si>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</si>
  <si>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</si>
  <si>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</si>
  <si>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</si>
  <si>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</si>
  <si>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</si>
  <si>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</si>
  <si>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</si>
  <si>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</si>
  <si>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</si>
  <si>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</si>
  <si>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</si>
  <si>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</si>
  <si>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</si>
  <si>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</si>
  <si>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</si>
  <si>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</si>
  <si>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</si>
  <si>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</si>
  <si>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</si>
  <si>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</si>
  <si>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</si>
  <si>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</si>
  <si>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</si>
  <si>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</si>
  <si>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</si>
  <si>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</si>
  <si>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</si>
  <si>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</si>
  <si>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</si>
  <si>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</si>
  <si>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</si>
  <si>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</si>
  <si>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</si>
  <si>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</si>
  <si>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</si>
  <si>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</si>
  <si>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</si>
  <si>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</si>
  <si>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</si>
  <si>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</si>
  <si>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</si>
  <si>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</si>
  <si>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</si>
  <si>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</si>
  <si>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</si>
  <si>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</si>
  <si>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</si>
  <si>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</si>
  <si>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</si>
  <si>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</si>
  <si>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</si>
  <si>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</si>
  <si>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</si>
  <si>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</si>
  <si>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</si>
  <si>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</si>
  <si>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</si>
  <si>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</si>
  <si>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</si>
  <si>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</si>
  <si>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</si>
  <si>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</si>
  <si>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</si>
  <si>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</si>
  <si>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</si>
  <si>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</si>
  <si>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</si>
  <si>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</si>
  <si>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</si>
  <si>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</si>
  <si>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</si>
  <si>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</si>
  <si>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</si>
  <si>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</si>
  <si>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</si>
  <si>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</si>
  <si>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</si>
  <si>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</si>
  <si>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</si>
  <si>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</si>
  <si>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</si>
  <si>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</si>
  <si>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</si>
  <si>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</si>
  <si>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</si>
  <si>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</si>
  <si>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</si>
  <si>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</si>
  <si>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</si>
  <si>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</si>
  <si>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</si>
  <si>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</si>
  <si>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</si>
  <si>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</si>
  <si>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</si>
  <si>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</si>
  <si>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</si>
  <si>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</si>
  <si>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</si>
  <si>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</si>
  <si>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</si>
  <si>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</si>
  <si>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</si>
  <si>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</si>
  <si>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</si>
  <si>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</si>
  <si>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</si>
  <si>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</si>
  <si>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</si>
  <si>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</si>
  <si>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</si>
  <si>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</si>
  <si>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</si>
  <si>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</si>
  <si>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</si>
  <si>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</si>
  <si>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</si>
  <si>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</si>
  <si>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</si>
  <si>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</si>
  <si>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</si>
  <si>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</si>
  <si>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</si>
  <si>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</si>
  <si>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</si>
  <si>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</si>
  <si>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</si>
  <si>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</si>
  <si>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</si>
  <si>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</si>
  <si>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</si>
  <si>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</si>
  <si>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</si>
  <si>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</si>
  <si>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</si>
  <si>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</si>
  <si>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</si>
  <si>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</si>
  <si>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</si>
  <si>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</si>
  <si>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</si>
  <si>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</si>
  <si>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</si>
  <si>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</si>
  <si>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</si>
  <si>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</si>
  <si>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</si>
  <si>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</si>
  <si>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</si>
  <si>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</si>
  <si>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</si>
  <si>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</si>
  <si>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</si>
  <si>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</si>
  <si>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</si>
  <si>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</si>
  <si>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</si>
  <si>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</si>
  <si>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</si>
  <si>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</si>
  <si>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</si>
  <si>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</si>
  <si>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</si>
  <si>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</si>
  <si>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</si>
  <si>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</si>
  <si>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</si>
  <si>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</si>
  <si>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</si>
  <si>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</si>
  <si>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</si>
  <si>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</si>
  <si>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</si>
  <si>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</si>
  <si>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</si>
  <si>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</si>
  <si>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</si>
  <si>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</si>
  <si>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</si>
  <si>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</si>
  <si>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</si>
  <si>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</si>
  <si>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</si>
  <si>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</si>
  <si>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</si>
  <si>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</si>
  <si>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</si>
  <si>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</si>
  <si>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</si>
  <si>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</si>
  <si>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</si>
  <si>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</si>
  <si>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</si>
  <si>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</si>
  <si>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</si>
  <si>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</si>
  <si>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</si>
  <si>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</si>
  <si>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</si>
  <si>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</si>
  <si>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</si>
  <si>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</si>
  <si>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</si>
  <si>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</si>
  <si>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</si>
  <si>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</si>
  <si>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</si>
  <si>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</si>
  <si>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</si>
  <si>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</si>
  <si>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</si>
  <si>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</si>
  <si>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</si>
  <si>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</si>
  <si>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</si>
  <si>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</si>
  <si>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</si>
  <si>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</si>
  <si>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</si>
  <si>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</si>
  <si>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</si>
  <si>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</si>
  <si>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</si>
  <si>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</si>
  <si>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</si>
  <si>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</si>
  <si>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</si>
  <si>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</si>
  <si>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</si>
  <si>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</si>
  <si>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</si>
  <si>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</si>
  <si>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</si>
  <si>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</si>
  <si>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</si>
  <si>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</si>
  <si>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</si>
  <si>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</si>
  <si>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</si>
  <si>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</si>
  <si>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</si>
  <si>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</si>
  <si>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</si>
  <si>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</si>
  <si>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</si>
  <si>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</si>
  <si>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</si>
  <si>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</si>
  <si>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</si>
  <si>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</si>
  <si>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</si>
  <si>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</si>
  <si>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</si>
  <si>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</si>
  <si>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</si>
  <si>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</si>
  <si>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</si>
  <si>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</si>
  <si>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</si>
  <si>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</si>
  <si>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</si>
  <si>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</si>
  <si>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</si>
  <si>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</si>
  <si>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</si>
  <si>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</si>
  <si>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</si>
  <si>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</si>
  <si>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</si>
  <si>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</si>
  <si>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</si>
  <si>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</si>
  <si>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</si>
  <si>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</si>
  <si>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</si>
  <si>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</si>
  <si>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</si>
  <si>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</si>
  <si>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</si>
  <si>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</si>
  <si>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</si>
  <si>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</si>
  <si>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</si>
  <si>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</si>
  <si>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</si>
  <si>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</si>
  <si>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</si>
  <si>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</si>
  <si>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</si>
  <si>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</si>
  <si>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</si>
  <si>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</si>
  <si>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</si>
  <si>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</si>
  <si>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</si>
  <si>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</si>
  <si>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</si>
  <si>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</si>
  <si>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</si>
  <si>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</si>
  <si>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</si>
  <si>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</si>
  <si>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</si>
  <si>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</si>
  <si>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</si>
  <si>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</si>
  <si>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</si>
  <si>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</si>
  <si>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</si>
  <si>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</si>
  <si>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</si>
  <si>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</si>
  <si>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</si>
  <si>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</si>
  <si>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</si>
  <si>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</si>
  <si>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</si>
  <si>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</si>
  <si>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</si>
  <si>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</si>
  <si>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</si>
  <si>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</si>
  <si>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</si>
  <si>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</si>
  <si>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</si>
  <si>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</si>
  <si>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</si>
  <si>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</si>
  <si>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</si>
  <si>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</si>
  <si>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</si>
  <si>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</si>
  <si>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</si>
  <si>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</si>
  <si>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</si>
  <si>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</si>
  <si>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</si>
  <si>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</si>
  <si>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</si>
  <si>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</si>
  <si>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</si>
  <si>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</si>
  <si>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</si>
  <si>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</si>
  <si>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</si>
  <si>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</si>
  <si>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</si>
  <si>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</si>
  <si>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</si>
  <si>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</si>
  <si>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</si>
  <si>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</si>
  <si>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</si>
  <si>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</si>
  <si>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</si>
  <si>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</si>
  <si>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</si>
  <si>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</si>
  <si>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</si>
  <si>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</si>
  <si>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</si>
  <si>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</si>
  <si>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</si>
  <si>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</si>
  <si>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</si>
  <si>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</si>
  <si>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</si>
  <si>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</si>
  <si>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</si>
  <si>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</si>
  <si>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</si>
  <si>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</si>
  <si>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</si>
  <si>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</si>
  <si>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</si>
  <si>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</si>
  <si>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</si>
  <si>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</si>
  <si>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</si>
  <si>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</si>
  <si>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</si>
  <si>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</si>
  <si>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</si>
  <si>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</si>
  <si>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</si>
  <si>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</si>
  <si>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</si>
  <si>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</si>
  <si>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</si>
  <si>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</si>
  <si>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</si>
  <si>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</si>
  <si>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</si>
  <si>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</si>
  <si>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</si>
  <si>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</si>
  <si>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</si>
  <si>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</si>
  <si>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</si>
  <si>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</si>
  <si>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</si>
  <si>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</si>
  <si>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</si>
  <si>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</si>
  <si>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</si>
  <si>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</si>
  <si>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</si>
  <si>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</si>
  <si>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</si>
  <si>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</si>
  <si>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</si>
  <si>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</si>
  <si>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</si>
  <si>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</si>
  <si>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</si>
  <si>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</si>
  <si>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</si>
  <si>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</si>
  <si>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</si>
  <si>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</si>
  <si>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</si>
  <si>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</si>
  <si>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</si>
  <si>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</si>
  <si>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</si>
  <si>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</si>
  <si>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</si>
  <si>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</si>
  <si>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</si>
  <si>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</si>
  <si>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</si>
  <si>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</si>
  <si>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</si>
  <si>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</si>
  <si>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</si>
  <si>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</si>
  <si>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</si>
  <si>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</si>
  <si>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</si>
  <si>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</si>
  <si>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</si>
  <si>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</si>
  <si>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</si>
  <si>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</si>
  <si>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</si>
  <si>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</si>
  <si>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</si>
  <si>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</si>
  <si>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</si>
  <si>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</si>
  <si>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</si>
  <si>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</si>
  <si>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</si>
  <si>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</si>
  <si>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</si>
  <si>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</si>
  <si>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</si>
  <si>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</si>
  <si>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</si>
  <si>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</si>
  <si>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</si>
  <si>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</si>
  <si>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</si>
  <si>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</si>
  <si>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</si>
  <si>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</si>
  <si>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</si>
  <si>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</si>
  <si>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</si>
  <si>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</si>
  <si>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</si>
  <si>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</si>
  <si>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</si>
  <si>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</si>
  <si>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</si>
  <si>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</si>
  <si>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</si>
  <si>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</si>
  <si>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</si>
  <si>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</si>
  <si>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</si>
  <si>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</si>
  <si>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</si>
  <si>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</si>
  <si>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</si>
  <si>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</si>
  <si>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</si>
  <si>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</si>
  <si>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</si>
  <si>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</si>
  <si>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</si>
  <si>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</si>
  <si>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</si>
  <si>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</si>
  <si>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</si>
  <si>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</si>
  <si>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</si>
  <si>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</si>
  <si>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</si>
  <si>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</si>
  <si>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</si>
  <si>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</si>
  <si>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</si>
  <si>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</si>
  <si>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</si>
  <si>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</si>
  <si>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</si>
  <si>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</si>
  <si>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</si>
  <si>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</si>
  <si>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</si>
  <si>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</si>
  <si>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</si>
  <si>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</si>
  <si>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</si>
  <si>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</si>
  <si>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</si>
  <si>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</si>
  <si>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</si>
  <si>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</si>
  <si>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</si>
  <si>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</si>
  <si>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</si>
  <si>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</si>
  <si>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</si>
  <si>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</si>
  <si>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</si>
  <si>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</si>
  <si>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</si>
  <si>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</si>
  <si>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</si>
  <si>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</si>
  <si>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</si>
  <si>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</si>
  <si>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</si>
  <si>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</si>
  <si>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</si>
  <si>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</si>
  <si>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</si>
  <si>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</si>
  <si>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</si>
  <si>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</si>
  <si>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</si>
  <si>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</si>
  <si>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</si>
  <si>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</si>
  <si>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</si>
  <si>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</si>
  <si>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</si>
  <si>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</si>
  <si>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</si>
  <si>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</si>
  <si>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</si>
  <si>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</si>
  <si>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</si>
  <si>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</si>
  <si>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</si>
  <si>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</si>
  <si>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</si>
  <si>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</si>
  <si>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</si>
  <si>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</si>
  <si>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</si>
  <si>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</si>
  <si>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</si>
  <si>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</si>
  <si>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</si>
  <si>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</si>
  <si>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</si>
  <si>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</si>
  <si>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</si>
  <si>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</si>
  <si>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</si>
  <si>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</si>
  <si>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</si>
  <si>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</si>
  <si>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</si>
  <si>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</si>
  <si>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</si>
  <si>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</si>
  <si>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</si>
  <si>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</si>
  <si>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</si>
  <si>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</si>
  <si>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</si>
  <si>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</si>
  <si>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</si>
  <si>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</si>
  <si>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</si>
  <si>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</si>
  <si>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</si>
  <si>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</si>
  <si>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</si>
  <si>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</si>
  <si>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</si>
  <si>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</si>
  <si>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</si>
  <si>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</si>
  <si>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</si>
  <si>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</si>
  <si>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</si>
  <si>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</si>
  <si>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</si>
  <si>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</si>
  <si>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</si>
  <si>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</si>
  <si>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</si>
  <si>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</si>
  <si>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</si>
  <si>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</si>
  <si>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</si>
  <si>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</si>
  <si>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</si>
  <si>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</si>
  <si>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</si>
  <si>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</si>
  <si>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</si>
  <si>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</si>
  <si>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</si>
  <si>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</si>
  <si>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</si>
  <si>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</si>
  <si>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</si>
  <si>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</si>
  <si>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</si>
  <si>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</si>
  <si>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</si>
  <si>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</si>
  <si>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</si>
  <si>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</si>
  <si>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</si>
  <si>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</si>
  <si>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</si>
  <si>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</si>
  <si>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</si>
  <si>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</si>
  <si>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</si>
  <si>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</si>
  <si>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</si>
  <si>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</si>
  <si>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</si>
  <si>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</si>
  <si>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</si>
  <si>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</si>
  <si>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</si>
  <si>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</si>
  <si>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</si>
  <si>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</si>
  <si>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</si>
  <si>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</si>
  <si>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</si>
  <si>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</si>
  <si>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</si>
  <si>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</si>
  <si>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</si>
  <si>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</si>
  <si>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</si>
  <si>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</si>
  <si>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</si>
  <si>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</si>
  <si>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</si>
  <si>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</si>
  <si>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</si>
  <si>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</si>
  <si>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</si>
  <si>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</si>
  <si>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</si>
  <si>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</si>
  <si>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</si>
  <si>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</si>
  <si>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</si>
  <si>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</si>
  <si>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</si>
  <si>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</si>
  <si>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</si>
  <si>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</si>
  <si>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</si>
  <si>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</si>
  <si>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</si>
  <si>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</si>
  <si>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</si>
  <si>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</si>
  <si>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</si>
  <si>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</si>
  <si>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</si>
  <si>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</si>
  <si>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</si>
  <si>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</si>
  <si>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</si>
  <si>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</si>
  <si>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</si>
  <si>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</si>
  <si>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</si>
  <si>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</si>
  <si>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</si>
  <si>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</si>
  <si>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</si>
  <si>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</si>
  <si>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</si>
  <si>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</si>
  <si>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</si>
  <si>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</si>
  <si>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</si>
  <si>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</si>
  <si>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</si>
  <si>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</si>
  <si>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</si>
  <si>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</si>
  <si>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</si>
  <si>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</si>
  <si>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</si>
  <si>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</si>
  <si>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</si>
  <si>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</si>
  <si>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</si>
  <si>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</si>
  <si>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</si>
  <si>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</si>
  <si>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</si>
  <si>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</si>
  <si>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</si>
  <si>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</si>
  <si>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</si>
  <si>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</si>
  <si>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</si>
  <si>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</si>
  <si>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</si>
  <si>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</si>
  <si>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</si>
  <si>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</si>
  <si>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</si>
  <si>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</si>
  <si>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</si>
  <si>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</si>
  <si>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</si>
  <si>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</si>
  <si>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</si>
  <si>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</si>
  <si>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</si>
  <si>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</si>
  <si>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</si>
  <si>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</si>
  <si>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</si>
  <si>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</si>
  <si>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</si>
  <si>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</si>
  <si>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</si>
  <si>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</si>
  <si>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</si>
  <si>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</si>
  <si>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</si>
  <si>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</si>
  <si>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</si>
  <si>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</si>
  <si>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</si>
  <si>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</si>
  <si>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</si>
  <si>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</si>
  <si>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</si>
  <si>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</si>
  <si>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</si>
  <si>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</si>
  <si>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</si>
  <si>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</si>
  <si>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</si>
  <si>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</si>
  <si>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</si>
  <si>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</si>
  <si>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</si>
  <si>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</si>
  <si>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</si>
  <si>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</si>
  <si>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</si>
  <si>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</si>
  <si>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</si>
  <si>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</si>
  <si>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</si>
  <si>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</si>
  <si>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</si>
  <si>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</si>
  <si>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</si>
  <si>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</si>
  <si>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</si>
  <si>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</si>
  <si>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</si>
  <si>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</si>
  <si>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</si>
  <si>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</si>
  <si>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</si>
  <si>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</si>
  <si>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</si>
  <si>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</si>
  <si>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</si>
  <si>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</si>
  <si>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</si>
  <si>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</si>
  <si>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</si>
  <si>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</si>
  <si>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</si>
  <si>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</si>
  <si>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</si>
  <si>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</si>
  <si>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</si>
  <si>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</si>
  <si>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</si>
  <si>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</si>
  <si>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</si>
  <si>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</si>
  <si>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</si>
  <si>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</si>
  <si>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</si>
  <si>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</si>
  <si>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</si>
  <si>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</si>
  <si>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</si>
  <si>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</si>
  <si>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</si>
  <si>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</si>
  <si>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</si>
  <si>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</si>
  <si>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</si>
  <si>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</si>
  <si>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</si>
  <si>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</si>
  <si>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</si>
  <si>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</si>
  <si>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</si>
  <si>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</si>
  <si>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</si>
  <si>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</si>
  <si>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</si>
  <si>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</si>
  <si>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</si>
  <si>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</si>
  <si>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</si>
  <si>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</si>
  <si>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</si>
  <si>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</si>
  <si>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</si>
  <si>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</si>
  <si>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</si>
  <si>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</si>
  <si>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</si>
  <si>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</si>
  <si>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</si>
  <si>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</si>
  <si>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</si>
  <si>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</si>
  <si>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</si>
  <si>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</si>
  <si>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</si>
  <si>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</si>
  <si>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</si>
  <si>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</si>
  <si>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</si>
  <si>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</si>
  <si>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</si>
  <si>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</si>
  <si>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</si>
  <si>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</si>
  <si>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</si>
  <si>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</si>
  <si>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</si>
  <si>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</si>
  <si>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</si>
  <si>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</si>
  <si>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</si>
  <si>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</si>
  <si>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</si>
  <si>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</si>
  <si>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</si>
  <si>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</si>
  <si>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</si>
  <si>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</si>
  <si>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</si>
  <si>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</si>
  <si>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</si>
  <si>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</si>
  <si>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</si>
  <si>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</si>
  <si>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</si>
  <si>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</si>
  <si>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</si>
  <si>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</si>
  <si>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</si>
  <si>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</si>
  <si>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</si>
  <si>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</si>
  <si>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</si>
  <si>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</si>
  <si>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</si>
  <si>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</si>
  <si>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</si>
  <si>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</si>
  <si>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</si>
  <si>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</si>
  <si>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</si>
  <si>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</si>
  <si>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</si>
  <si>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</si>
  <si>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</si>
  <si>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</si>
  <si>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</si>
  <si>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</si>
  <si>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</si>
  <si>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</si>
  <si>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</si>
  <si>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</si>
  <si>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</si>
  <si>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</si>
  <si>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</si>
  <si>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</si>
  <si>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</si>
  <si>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</si>
  <si>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</si>
  <si>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</si>
  <si>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</si>
  <si>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</si>
  <si>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</si>
  <si>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</si>
  <si>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</si>
  <si>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</si>
  <si>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</si>
  <si>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</si>
  <si>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</si>
  <si>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</si>
  <si>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</si>
  <si>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</si>
  <si>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</si>
  <si>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</si>
  <si>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</si>
  <si>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</si>
  <si>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</si>
  <si>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</si>
  <si>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</si>
  <si>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</si>
  <si>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</si>
  <si>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</si>
  <si>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</si>
  <si>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</si>
  <si>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</si>
  <si>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</si>
  <si>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</si>
  <si>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</si>
  <si>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</si>
  <si>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</si>
  <si>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</si>
  <si>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</si>
  <si>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</si>
  <si>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</si>
  <si>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</si>
  <si>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</si>
  <si>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</si>
  <si>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</si>
  <si>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</si>
  <si>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</si>
  <si>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</si>
  <si>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</si>
  <si>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</si>
  <si>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</si>
  <si>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</si>
  <si>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</si>
  <si>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</si>
  <si>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</si>
  <si>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</si>
  <si>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</si>
  <si>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</si>
  <si>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</si>
  <si>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</si>
  <si>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</si>
  <si>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</si>
  <si>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</si>
  <si>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</si>
  <si>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</si>
  <si>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</si>
  <si>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</si>
  <si>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</si>
  <si>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</si>
  <si>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</si>
  <si>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</si>
  <si>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</si>
  <si>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</si>
  <si>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</si>
  <si>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</si>
  <si>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</si>
  <si>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</si>
  <si>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</si>
  <si>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</si>
  <si>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</si>
  <si>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</si>
  <si>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</si>
  <si>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</si>
  <si>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</si>
  <si>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</si>
  <si>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</si>
  <si>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</si>
  <si>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</si>
  <si>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</si>
  <si>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</si>
  <si>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</si>
  <si>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</si>
  <si>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</si>
  <si>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</si>
  <si>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</si>
  <si>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</si>
  <si>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</si>
  <si>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</si>
  <si>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</si>
  <si>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</si>
  <si>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</si>
  <si>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</si>
  <si>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</si>
  <si>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</si>
  <si>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</si>
  <si>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</si>
  <si>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</si>
  <si>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</si>
  <si>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</si>
  <si>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</si>
  <si>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</si>
  <si>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</si>
  <si>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</si>
  <si>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</si>
  <si>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</si>
  <si>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</si>
  <si>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</si>
  <si>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</si>
  <si>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</si>
  <si>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</si>
  <si>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</si>
  <si>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</si>
  <si>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</si>
  <si>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</si>
  <si>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</si>
  <si>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</si>
  <si>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</si>
  <si>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</si>
  <si>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</si>
  <si>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</si>
  <si>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</si>
  <si>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</si>
  <si>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</si>
  <si>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</si>
  <si>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</si>
  <si>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</si>
  <si>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</si>
  <si>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</si>
  <si>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</si>
  <si>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</si>
  <si>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</si>
  <si>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</si>
  <si>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</si>
  <si>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</si>
  <si>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</si>
  <si>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</si>
  <si>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</si>
  <si>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</si>
  <si>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</si>
  <si>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</si>
  <si>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</si>
  <si>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</si>
  <si>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</si>
  <si>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</si>
  <si>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</si>
  <si>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</si>
  <si>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</si>
  <si>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</si>
  <si>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</si>
  <si>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</si>
  <si>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</si>
  <si>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</si>
  <si>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</si>
  <si>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</si>
  <si>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</si>
  <si>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</si>
  <si>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</si>
  <si>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</si>
  <si>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</si>
  <si>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</si>
  <si>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</si>
  <si>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</si>
  <si>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</si>
  <si>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</si>
  <si>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</si>
  <si>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</si>
  <si>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</si>
  <si>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</si>
  <si>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</si>
  <si>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</si>
  <si>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</si>
  <si>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</si>
  <si>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</si>
  <si>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</si>
  <si>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</si>
  <si>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</si>
  <si>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</si>
  <si>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</si>
  <si>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</si>
  <si>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</si>
  <si>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</si>
  <si>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</si>
  <si>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</si>
  <si>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</si>
  <si>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</si>
  <si>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</si>
  <si>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</si>
  <si>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</si>
  <si>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</si>
  <si>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</si>
  <si>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</si>
  <si>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</si>
  <si>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</si>
  <si>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</si>
  <si>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</si>
  <si>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</si>
  <si>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</si>
  <si>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</si>
  <si>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</si>
  <si>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</si>
  <si>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</si>
  <si>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</si>
  <si>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</si>
  <si>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</si>
  <si>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</si>
  <si>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</si>
  <si>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</si>
  <si>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</si>
  <si>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</si>
  <si>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</si>
  <si>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</si>
  <si>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</si>
  <si>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</si>
  <si>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</si>
  <si>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</si>
  <si>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</si>
  <si>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</si>
  <si>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</si>
  <si>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</si>
  <si>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</si>
  <si>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</si>
  <si>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</si>
  <si>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</si>
  <si>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</si>
  <si>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</si>
  <si>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</si>
  <si>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</si>
  <si>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</si>
  <si>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</si>
  <si>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</si>
  <si>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</si>
  <si>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</si>
  <si>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</si>
  <si>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</si>
  <si>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</si>
  <si>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</si>
  <si>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</si>
  <si>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</si>
  <si>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</si>
  <si>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</si>
  <si>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</si>
  <si>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</si>
  <si>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</si>
  <si>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</si>
  <si>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</si>
  <si>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</si>
  <si>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</si>
  <si>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</si>
  <si>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</si>
  <si>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</si>
  <si>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</si>
  <si>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</si>
  <si>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</si>
  <si>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</si>
  <si>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</si>
  <si>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</si>
  <si>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</si>
  <si>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</si>
  <si>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</si>
  <si>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</si>
  <si>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</si>
  <si>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</si>
  <si>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</si>
  <si>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</si>
  <si>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</si>
  <si>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</si>
  <si>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</si>
  <si>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</si>
  <si>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</si>
  <si>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</si>
  <si>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</si>
  <si>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</si>
  <si>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</si>
  <si>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</si>
  <si>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</si>
  <si>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</si>
  <si>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</si>
  <si>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</si>
  <si>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</si>
  <si>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</si>
  <si>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</si>
  <si>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</si>
  <si>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</si>
  <si>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</si>
  <si>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</si>
  <si>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</si>
  <si>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</si>
  <si>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</si>
  <si>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</si>
  <si>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</si>
  <si>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</si>
  <si>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</si>
  <si>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</si>
  <si>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</si>
  <si>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</si>
  <si>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</si>
  <si>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</si>
  <si>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</si>
  <si>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</si>
  <si>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</si>
  <si>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</si>
  <si>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</si>
  <si>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</si>
  <si>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</si>
  <si>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</si>
  <si>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</si>
  <si>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</si>
  <si>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</si>
  <si>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</si>
  <si>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</si>
  <si>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</si>
  <si>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</si>
  <si>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</si>
  <si>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</si>
  <si>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</si>
  <si>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</si>
  <si>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</si>
  <si>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</si>
  <si>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</si>
  <si>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</si>
  <si>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</si>
  <si>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</si>
  <si>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</si>
  <si>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</si>
  <si>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</si>
  <si>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</si>
  <si>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</si>
  <si>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</si>
  <si>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</si>
  <si>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</si>
  <si>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</si>
  <si>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</si>
  <si>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</si>
  <si>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</si>
  <si>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</si>
  <si>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</si>
  <si>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</si>
  <si>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</si>
  <si>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</si>
  <si>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</si>
  <si>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</si>
  <si>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</si>
  <si>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</si>
  <si>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</si>
  <si>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</si>
  <si>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</si>
  <si>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</si>
  <si>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</si>
  <si>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</si>
  <si>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</si>
  <si>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</si>
  <si>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</si>
  <si>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</si>
  <si>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</si>
  <si>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</si>
  <si>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</si>
  <si>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</si>
  <si>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</si>
  <si>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</si>
  <si>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</si>
  <si>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</si>
  <si>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</si>
  <si>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</si>
  <si>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</si>
  <si>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</si>
  <si>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</si>
  <si>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</si>
  <si>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</si>
  <si>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</si>
  <si>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</si>
  <si>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</si>
  <si>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</si>
  <si>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</si>
  <si>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</si>
  <si>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</si>
  <si>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</si>
  <si>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</si>
  <si>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</si>
  <si>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</si>
  <si>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</si>
  <si>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</si>
  <si>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</si>
  <si>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</si>
  <si>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</si>
  <si>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</si>
  <si>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</si>
  <si>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</si>
  <si>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</si>
  <si>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</si>
  <si>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</si>
  <si>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</si>
  <si>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</si>
  <si>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</si>
  <si>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</si>
  <si>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</si>
  <si>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</si>
  <si>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</si>
  <si>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</si>
  <si>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</si>
  <si>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</si>
  <si>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</si>
  <si>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</si>
  <si>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</si>
  <si>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</si>
  <si>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</si>
  <si>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</si>
  <si>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</si>
  <si>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</si>
  <si>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</si>
  <si>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</si>
  <si>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</si>
  <si>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</si>
  <si>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</si>
  <si>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</si>
  <si>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</si>
  <si>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</si>
  <si>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</si>
  <si>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</si>
  <si>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</si>
  <si>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</si>
  <si>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</si>
  <si>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</si>
  <si>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</si>
  <si>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</si>
  <si>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</si>
  <si>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</si>
  <si>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</si>
  <si>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</si>
  <si>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</si>
  <si>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</si>
  <si>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</si>
  <si>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</si>
  <si>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</si>
  <si>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</si>
  <si>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</si>
  <si>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</si>
  <si>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</si>
  <si>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</si>
  <si>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</si>
  <si>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</si>
  <si>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</si>
  <si>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</si>
  <si>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</si>
  <si>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</si>
  <si>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</si>
  <si>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</si>
  <si>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</si>
  <si>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</si>
  <si>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</si>
  <si>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</si>
  <si>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</si>
  <si>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</si>
  <si>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</si>
  <si>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</si>
  <si>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</si>
  <si>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</si>
  <si>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</si>
  <si>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</si>
  <si>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</si>
  <si>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</si>
  <si>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</si>
  <si>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</si>
  <si>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</si>
  <si>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</si>
  <si>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</si>
  <si>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</si>
  <si>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</si>
  <si>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</si>
  <si>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</si>
  <si>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</si>
  <si>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</si>
  <si>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</si>
  <si>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</si>
  <si>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</si>
  <si>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</si>
  <si>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</si>
  <si>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</si>
  <si>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</si>
  <si>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</si>
  <si>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</si>
  <si>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</si>
  <si>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</si>
  <si>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</si>
  <si>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</si>
  <si>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</si>
  <si>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</si>
  <si>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</si>
  <si>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</si>
  <si>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</si>
  <si>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</si>
  <si>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</si>
  <si>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</si>
  <si>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</si>
  <si>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</si>
  <si>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</si>
  <si>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</si>
  <si>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</si>
  <si>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</si>
  <si>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</si>
  <si>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</si>
  <si>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</si>
  <si>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</si>
  <si>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</si>
  <si>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</si>
  <si>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</si>
  <si>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</si>
  <si>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</si>
  <si>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</si>
  <si>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</si>
  <si>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</si>
  <si>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</si>
  <si>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</si>
  <si>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</si>
  <si>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</si>
  <si>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</si>
  <si>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</si>
  <si>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</si>
  <si>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</si>
  <si>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</si>
  <si>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</si>
  <si>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</si>
  <si>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</si>
  <si>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</si>
  <si>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</si>
  <si>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</si>
  <si>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</si>
  <si>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</si>
  <si>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</si>
  <si>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</si>
  <si>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</si>
  <si>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</si>
  <si>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</si>
  <si>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</si>
  <si>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</si>
  <si>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</si>
  <si>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</si>
  <si>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</si>
  <si>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</si>
  <si>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</si>
  <si>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</si>
  <si>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</si>
  <si>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</si>
  <si>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</si>
  <si>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</si>
  <si>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</si>
  <si>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</si>
  <si>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</si>
  <si>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</si>
  <si>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</si>
  <si>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</si>
  <si>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</si>
  <si>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</si>
  <si>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</si>
  <si>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</si>
  <si>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</si>
  <si>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</si>
  <si>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</si>
  <si>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</si>
  <si>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</si>
  <si>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</si>
  <si>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</si>
  <si>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</si>
  <si>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</si>
  <si>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</si>
  <si>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</si>
  <si>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</si>
  <si>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</si>
  <si>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</si>
  <si>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</si>
  <si>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</si>
  <si>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</si>
  <si>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</si>
  <si>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</si>
  <si>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</si>
  <si>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</si>
  <si>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</si>
  <si>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</si>
  <si>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</si>
  <si>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</si>
  <si>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</si>
  <si>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</si>
  <si>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</si>
  <si>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</si>
  <si>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</si>
  <si>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</si>
  <si>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</si>
  <si>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</si>
  <si>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</si>
  <si>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</si>
  <si>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</si>
  <si>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</si>
  <si>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</si>
  <si>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</si>
  <si>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</si>
  <si>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</si>
  <si>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</si>
  <si>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</si>
  <si>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</si>
  <si>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</si>
  <si>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</si>
  <si>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</si>
  <si>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</si>
  <si>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</si>
  <si>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</si>
  <si>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</si>
  <si>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</si>
  <si>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</si>
  <si>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</si>
  <si>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</si>
  <si>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</si>
  <si>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</si>
  <si>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</si>
  <si>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</si>
  <si>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</si>
  <si>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</si>
  <si>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</si>
  <si>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</si>
  <si>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</si>
  <si>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</si>
  <si>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</si>
  <si>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</si>
  <si>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</si>
  <si>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</si>
  <si>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</si>
  <si>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</si>
  <si>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</si>
  <si>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</si>
  <si>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</si>
  <si>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</si>
  <si>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</si>
  <si>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</si>
  <si>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</si>
  <si>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</si>
  <si>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</si>
  <si>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</si>
  <si>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</si>
  <si>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</si>
  <si>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</si>
  <si>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</si>
  <si>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</si>
  <si>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</si>
  <si>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</si>
  <si>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</si>
  <si>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</si>
  <si>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</si>
  <si>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</si>
  <si>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</si>
  <si>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</si>
  <si>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</si>
  <si>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</si>
  <si>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</si>
  <si>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</si>
  <si>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</si>
  <si>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</si>
  <si>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</si>
  <si>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</si>
  <si>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</si>
  <si>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</si>
  <si>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</si>
  <si>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</si>
  <si>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</si>
  <si>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</si>
  <si>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</si>
  <si>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</si>
  <si>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</si>
  <si>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</si>
  <si>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</si>
  <si>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</si>
  <si>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</si>
  <si>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</si>
  <si>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</si>
  <si>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</si>
  <si>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</si>
  <si>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</si>
  <si>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</si>
  <si>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</si>
  <si>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</si>
  <si>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</si>
  <si>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</si>
  <si>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</si>
  <si>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</si>
  <si>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</si>
  <si>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</si>
  <si>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</si>
  <si>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</si>
  <si>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</si>
  <si>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</si>
  <si>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</si>
  <si>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</si>
  <si>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</si>
  <si>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</si>
  <si>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</si>
  <si>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</si>
  <si>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</si>
  <si>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</si>
  <si>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</si>
  <si>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</si>
  <si>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</si>
  <si>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</si>
  <si>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</si>
  <si>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</si>
  <si>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</si>
  <si>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</si>
  <si>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</si>
  <si>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</si>
  <si>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</si>
  <si>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</si>
  <si>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</si>
  <si>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</si>
  <si>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</si>
  <si>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</si>
  <si>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</si>
  <si>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</si>
  <si>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</si>
  <si>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</si>
  <si>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</si>
  <si>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</si>
  <si>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</si>
  <si>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</si>
  <si>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</si>
  <si>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</si>
  <si>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</si>
  <si>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</si>
  <si>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</si>
  <si>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</si>
  <si>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</si>
  <si>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</si>
  <si>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</si>
  <si>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</si>
  <si>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</si>
  <si>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</si>
  <si>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</si>
  <si>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</si>
  <si>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</si>
  <si>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</si>
  <si>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</si>
  <si>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</si>
  <si>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</si>
  <si>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</si>
  <si>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</si>
  <si>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</si>
  <si>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</si>
  <si>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</si>
  <si>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</si>
  <si>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</si>
  <si>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</si>
  <si>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</si>
  <si>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</si>
  <si>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</si>
  <si>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</si>
  <si>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</si>
  <si>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</si>
  <si>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</si>
  <si>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</si>
  <si>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</si>
  <si>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</si>
  <si>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</si>
  <si>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</si>
  <si>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</si>
  <si>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</si>
  <si>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</si>
  <si>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</si>
  <si>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</si>
  <si>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</si>
  <si>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</si>
  <si>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</si>
  <si>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</si>
  <si>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</si>
  <si>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</si>
  <si>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</si>
  <si>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</si>
  <si>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</si>
  <si>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</si>
  <si>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</si>
  <si>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</si>
  <si>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</si>
  <si>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</si>
  <si>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</si>
  <si>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</si>
  <si>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</si>
  <si>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</si>
  <si>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</si>
  <si>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</si>
  <si>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</si>
  <si>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</si>
  <si>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</si>
  <si>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</si>
  <si>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</si>
  <si>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</si>
  <si>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</si>
  <si>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</si>
  <si>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</si>
  <si>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</si>
  <si>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</si>
  <si>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</si>
  <si>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</si>
  <si>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</si>
  <si>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</si>
  <si>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</si>
  <si>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</si>
  <si>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</si>
  <si>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</si>
  <si>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</si>
  <si>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</si>
  <si>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</si>
  <si>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</si>
  <si>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</si>
  <si>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</si>
  <si>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</si>
  <si>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</si>
  <si>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</si>
  <si>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</si>
  <si>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</si>
  <si>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</si>
  <si>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</si>
  <si>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</si>
  <si>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</si>
  <si>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</si>
  <si>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</si>
  <si>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</si>
  <si>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</si>
  <si>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</si>
  <si>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</si>
  <si>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</si>
  <si>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</si>
  <si>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</si>
  <si>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</si>
  <si>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</si>
  <si>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</si>
  <si>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</si>
  <si>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</si>
  <si>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</si>
  <si>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</si>
  <si>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</si>
  <si>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</si>
  <si>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</si>
  <si>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</si>
  <si>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</si>
  <si>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</si>
  <si>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</si>
  <si>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</si>
  <si>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</si>
  <si>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</si>
  <si>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</si>
  <si>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</si>
  <si>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</si>
  <si>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</si>
  <si>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</si>
  <si>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</si>
  <si>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</si>
  <si>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</si>
  <si>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</si>
  <si>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</si>
  <si>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</si>
  <si>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</si>
  <si>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</si>
  <si>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</si>
  <si>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</si>
  <si>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</si>
  <si>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</si>
  <si>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</si>
  <si>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</si>
  <si>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</si>
  <si>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</si>
  <si>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</si>
  <si>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</si>
  <si>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</si>
  <si>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</si>
  <si>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</si>
  <si>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</si>
  <si>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</si>
  <si>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</si>
  <si>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</si>
  <si>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</si>
  <si>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</si>
  <si>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</si>
  <si>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</si>
  <si>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</si>
  <si>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</si>
  <si>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</si>
  <si>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</si>
  <si>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</si>
  <si>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</si>
  <si>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</si>
  <si>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</si>
  <si>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</si>
  <si>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</si>
  <si>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</si>
  <si>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</si>
  <si>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</si>
  <si>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</si>
  <si>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</si>
  <si>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</si>
  <si>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</si>
  <si>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</si>
  <si>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</si>
  <si>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</si>
  <si>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</si>
  <si>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</si>
  <si>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</si>
  <si>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</si>
  <si>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</si>
  <si>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</si>
  <si>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</si>
  <si>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</si>
  <si>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</si>
  <si>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</si>
  <si>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</si>
  <si>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</si>
  <si>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</si>
  <si>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</si>
  <si>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</si>
  <si>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</si>
  <si>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</si>
  <si>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</si>
  <si>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</si>
  <si>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</si>
  <si>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</si>
  <si>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</si>
  <si>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</si>
  <si>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</si>
  <si>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</si>
  <si>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</si>
  <si>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</si>
  <si>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</si>
  <si>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</si>
  <si>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</si>
  <si>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</si>
  <si>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</si>
  <si>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</si>
  <si>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</si>
  <si>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</si>
  <si>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</si>
  <si>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</si>
  <si>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</si>
  <si>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</si>
  <si>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</si>
  <si>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</si>
  <si>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</si>
  <si>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</si>
  <si>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</si>
  <si>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</si>
  <si>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</si>
  <si>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</si>
  <si>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</si>
  <si>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</si>
  <si>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</si>
  <si>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</si>
  <si>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</si>
  <si>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</si>
  <si>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</si>
  <si>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</si>
  <si>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</si>
  <si>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</si>
  <si>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</si>
  <si>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</si>
  <si>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</si>
  <si>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</si>
  <si>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</si>
  <si>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</si>
  <si>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</si>
  <si>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</si>
  <si>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</si>
  <si>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</si>
  <si>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</si>
  <si>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</si>
  <si>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</si>
  <si>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</si>
  <si>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</si>
  <si>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</si>
  <si>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</si>
  <si>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</si>
  <si>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</si>
  <si>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</si>
  <si>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</si>
  <si>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</si>
  <si>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</si>
  <si>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</si>
  <si>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</si>
  <si>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</si>
  <si>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</si>
  <si>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</si>
  <si>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</si>
  <si>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</si>
  <si>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</si>
  <si>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</si>
  <si>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</si>
  <si>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</si>
  <si>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</si>
  <si>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</si>
  <si>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</si>
  <si>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</si>
  <si>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</si>
  <si>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</si>
  <si>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</si>
  <si>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</si>
  <si>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</si>
  <si>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</si>
  <si>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</si>
  <si>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</si>
  <si>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</si>
  <si>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</si>
  <si>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</si>
  <si>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</si>
  <si>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</si>
  <si>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</si>
  <si>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</si>
  <si>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</si>
  <si>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</si>
  <si>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</si>
  <si>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</si>
  <si>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</si>
  <si>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</si>
  <si>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</si>
  <si>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</si>
  <si>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</si>
  <si>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</si>
  <si>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</si>
  <si>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</si>
  <si>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</si>
  <si>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</si>
  <si>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</si>
  <si>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</si>
  <si>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</si>
  <si>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</si>
  <si>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</si>
  <si>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</si>
  <si>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</si>
  <si>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</si>
  <si>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</si>
  <si>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</si>
  <si>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</si>
  <si>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</si>
  <si>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</si>
  <si>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</si>
  <si>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</si>
  <si>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</si>
  <si>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</si>
  <si>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</si>
  <si>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</si>
  <si>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</si>
  <si>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</si>
  <si>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</si>
  <si>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</si>
  <si>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</si>
  <si>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</si>
  <si>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</si>
  <si>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</si>
  <si>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</si>
  <si>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</si>
  <si>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</si>
  <si>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</si>
  <si>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</si>
  <si>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</si>
  <si>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</si>
  <si>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</si>
  <si>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</si>
  <si>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</si>
  <si>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</si>
  <si>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</si>
  <si>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</si>
  <si>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</si>
  <si>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</si>
  <si>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</si>
  <si>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</si>
  <si>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</si>
  <si>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</si>
  <si>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</si>
  <si>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</si>
  <si>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</si>
  <si>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</si>
  <si>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</si>
  <si>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</si>
  <si>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</si>
  <si>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</si>
  <si>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</si>
  <si>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</si>
  <si>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</si>
  <si>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</si>
  <si>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</si>
  <si>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</si>
  <si>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</si>
  <si>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</si>
  <si>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</si>
  <si>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</si>
  <si>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</si>
  <si>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</si>
  <si>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</si>
  <si>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</si>
  <si>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</si>
  <si>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</si>
  <si>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</si>
  <si>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</si>
  <si>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</si>
  <si>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</si>
  <si>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</si>
  <si>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</si>
  <si>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</si>
  <si>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</si>
  <si>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</si>
  <si>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</si>
  <si>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</si>
  <si>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</si>
  <si>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</si>
  <si>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</si>
  <si>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</si>
  <si>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</si>
  <si>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</si>
  <si>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</si>
  <si>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</si>
  <si>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</si>
  <si>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</si>
  <si>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</si>
  <si>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</si>
  <si>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</si>
  <si>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</si>
  <si>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</si>
  <si>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</si>
  <si>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</si>
  <si>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</si>
  <si>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</si>
  <si>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</si>
  <si>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</si>
  <si>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</si>
  <si>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</si>
  <si>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</si>
  <si>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</si>
  <si>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</si>
  <si>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</si>
  <si>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</si>
  <si>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</si>
  <si>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</si>
  <si>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</si>
  <si>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</si>
  <si>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</si>
  <si>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</si>
  <si>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</si>
  <si>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</si>
  <si>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</si>
  <si>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</si>
  <si>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</si>
  <si>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</si>
  <si>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</si>
  <si>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</si>
  <si>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</si>
  <si>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</si>
  <si>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</si>
  <si>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</si>
  <si>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</si>
  <si>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</si>
  <si>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</si>
  <si>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</si>
  <si>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</si>
  <si>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</si>
  <si>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</si>
  <si>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</si>
  <si>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</si>
  <si>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</si>
  <si>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</si>
  <si>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</si>
  <si>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</si>
  <si>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</si>
  <si>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</si>
  <si>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</si>
  <si>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</si>
  <si>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</si>
  <si>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</si>
  <si>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</si>
  <si>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</si>
  <si>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</si>
  <si>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</si>
  <si>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</si>
  <si>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</si>
  <si>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</si>
  <si>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</si>
  <si>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</si>
  <si>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</si>
  <si>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</si>
  <si>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</si>
  <si>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</si>
  <si>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</si>
  <si>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</si>
  <si>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</si>
  <si>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</si>
  <si>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</si>
  <si>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</si>
  <si>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</si>
  <si>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</si>
  <si>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</si>
  <si>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</si>
  <si>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</si>
  <si>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</si>
  <si>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</si>
  <si>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</si>
  <si>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</si>
  <si>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</si>
  <si>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</si>
  <si>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</si>
  <si>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</si>
  <si>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</si>
  <si>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</si>
  <si>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</si>
  <si>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</si>
  <si>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</si>
  <si>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</si>
  <si>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</si>
  <si>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</si>
  <si>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</si>
  <si>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</si>
  <si>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</si>
  <si>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</si>
  <si>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</si>
  <si>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</si>
  <si>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</si>
  <si>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</si>
  <si>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</si>
  <si>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</si>
  <si>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</si>
  <si>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</si>
  <si>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</si>
  <si>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</si>
  <si>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</si>
  <si>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</si>
  <si>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</si>
  <si>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</si>
  <si>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</si>
  <si>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</si>
  <si>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</si>
  <si>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</si>
  <si>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</si>
  <si>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</si>
  <si>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</si>
  <si>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</si>
  <si>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</si>
  <si>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</si>
  <si>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</si>
  <si>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</si>
  <si>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</si>
  <si>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</si>
  <si>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</si>
  <si>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</si>
  <si>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</si>
  <si>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</si>
  <si>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</si>
  <si>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</si>
  <si>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</si>
  <si>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</si>
  <si>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</si>
  <si>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</si>
  <si>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</si>
  <si>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</si>
  <si>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</si>
  <si>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</si>
  <si>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</si>
  <si>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</si>
  <si>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</si>
  <si>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</si>
  <si>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</si>
  <si>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</si>
  <si>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</si>
  <si>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</si>
  <si>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</si>
  <si>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</si>
  <si>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</si>
  <si>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</si>
  <si>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</si>
  <si>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</si>
  <si>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</si>
  <si>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</si>
  <si>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</si>
  <si>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</si>
  <si>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</si>
  <si>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</si>
  <si>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</si>
  <si>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</si>
  <si>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</si>
  <si>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</si>
  <si>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</si>
  <si>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</si>
  <si>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</si>
  <si>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</si>
  <si>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</si>
  <si>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</si>
  <si>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</si>
  <si>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</si>
  <si>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</si>
  <si>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</si>
  <si>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</si>
  <si>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</si>
  <si>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</si>
  <si>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</si>
  <si>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</si>
  <si>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</si>
  <si>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</si>
  <si>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</si>
  <si>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</si>
  <si>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</si>
  <si>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</si>
  <si>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</si>
  <si>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</si>
  <si>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</si>
  <si>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</si>
  <si>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</si>
  <si>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</si>
  <si>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</si>
  <si>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</si>
  <si>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</si>
  <si>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</si>
  <si>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</si>
  <si>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</si>
  <si>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</si>
  <si>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</si>
  <si>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</si>
  <si>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</si>
  <si>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</si>
  <si>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</si>
  <si>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</si>
  <si>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</si>
  <si>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</si>
  <si>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</si>
  <si>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</si>
  <si>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</si>
  <si>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</si>
  <si>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</si>
  <si>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</si>
  <si>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</si>
  <si>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</si>
  <si>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</si>
  <si>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</si>
  <si>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</si>
  <si>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</si>
  <si>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</si>
  <si>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</si>
  <si>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</si>
  <si>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</si>
  <si>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</si>
  <si>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</si>
  <si>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</si>
  <si>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</si>
  <si>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</si>
  <si>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</si>
  <si>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</si>
  <si>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</si>
  <si>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</si>
  <si>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</si>
  <si>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</si>
  <si>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</si>
  <si>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</si>
  <si>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</si>
  <si>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</si>
  <si>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</si>
  <si>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</si>
  <si>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</si>
  <si>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</si>
  <si>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</si>
  <si>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</si>
  <si>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</si>
  <si>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</si>
  <si>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</si>
  <si>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</si>
  <si>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</si>
  <si>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</si>
  <si>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</si>
  <si>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</si>
  <si>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</si>
  <si>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</si>
  <si>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</si>
  <si>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</si>
  <si>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</si>
  <si>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</si>
  <si>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</si>
  <si>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</si>
  <si>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</si>
  <si>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</si>
  <si>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</si>
  <si>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</si>
  <si>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</si>
  <si>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</si>
  <si>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</si>
  <si>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</si>
  <si>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</si>
  <si>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</si>
  <si>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</si>
  <si>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</si>
  <si>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</si>
  <si>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</si>
  <si>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</si>
  <si>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</si>
  <si>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</si>
  <si>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</si>
  <si>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</si>
  <si>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</si>
  <si>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</si>
  <si>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</si>
  <si>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</si>
  <si>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</si>
  <si>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</si>
  <si>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</si>
  <si>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</si>
  <si>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</si>
  <si>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</si>
  <si>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</si>
  <si>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</si>
  <si>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</si>
  <si>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</si>
  <si>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</si>
  <si>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</si>
  <si>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</si>
  <si>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</si>
  <si>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</si>
  <si>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</si>
  <si>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</si>
  <si>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</si>
  <si>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</si>
  <si>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</si>
  <si>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</si>
  <si>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</si>
  <si>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</si>
  <si>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</si>
  <si>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</si>
  <si>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</si>
  <si>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</si>
  <si>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</si>
  <si>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</si>
  <si>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</si>
  <si>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</si>
  <si>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</si>
  <si>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</si>
  <si>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</si>
  <si>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</si>
  <si>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</si>
  <si>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</si>
  <si>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</si>
  <si>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</si>
  <si>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</si>
  <si>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</si>
  <si>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</si>
  <si>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</si>
  <si>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</si>
  <si>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</si>
  <si>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</si>
  <si>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</si>
  <si>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</si>
  <si>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</si>
  <si>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</si>
  <si>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</si>
  <si>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</si>
  <si>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</si>
  <si>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</si>
  <si>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</si>
  <si>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</si>
  <si>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</si>
  <si>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</si>
  <si>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</si>
  <si>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</si>
  <si>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</si>
  <si>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</si>
  <si>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</si>
  <si>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</si>
  <si>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</si>
  <si>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</si>
  <si>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</si>
  <si>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</si>
  <si>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</si>
  <si>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</si>
  <si>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</si>
  <si>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</si>
  <si>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</si>
  <si>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</si>
  <si>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</si>
  <si>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</si>
  <si>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</si>
  <si>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</si>
  <si>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</si>
  <si>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</si>
  <si>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</si>
  <si>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</si>
  <si>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</si>
  <si>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</si>
  <si>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</si>
  <si>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</si>
  <si>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</si>
  <si>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</si>
  <si>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</si>
  <si>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</si>
  <si>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</si>
  <si>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</si>
  <si>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</si>
  <si>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</si>
  <si>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</si>
  <si>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</si>
  <si>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</si>
  <si>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</si>
  <si>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</si>
  <si>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</si>
  <si>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</si>
  <si>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</si>
  <si>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</si>
  <si>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</si>
  <si>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</si>
  <si>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</si>
  <si>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</si>
  <si>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</si>
  <si>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</si>
  <si>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</si>
  <si>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</si>
  <si>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</si>
  <si>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</si>
  <si>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</si>
  <si>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</si>
  <si>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</si>
  <si>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</si>
  <si>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</si>
  <si>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</si>
  <si>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</si>
  <si>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</si>
  <si>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</si>
  <si>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</si>
  <si>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</si>
  <si>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</si>
  <si>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</si>
  <si>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</si>
  <si>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</si>
  <si>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</si>
  <si>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</si>
  <si>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</si>
  <si>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</si>
  <si>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</si>
  <si>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</si>
  <si>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</si>
  <si>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</si>
  <si>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</si>
  <si>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</si>
  <si>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</si>
  <si>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</si>
  <si>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</si>
  <si>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</si>
  <si>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</si>
  <si>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</si>
  <si>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</si>
  <si>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</si>
  <si>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</si>
  <si>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</si>
  <si>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</si>
  <si>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</si>
  <si>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</si>
  <si>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</si>
  <si>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</si>
  <si>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</si>
  <si>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</si>
  <si>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</si>
  <si>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</si>
  <si>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</si>
  <si>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</si>
  <si>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</si>
  <si>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</si>
  <si>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</si>
  <si>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</si>
  <si>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</si>
  <si>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</si>
  <si>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</si>
  <si>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</si>
  <si>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</si>
  <si>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</si>
  <si>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</si>
  <si>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</si>
  <si>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</si>
  <si>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</si>
  <si>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</si>
  <si>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</si>
  <si>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</si>
  <si>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</si>
  <si>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</si>
  <si>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</si>
  <si>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</si>
  <si>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</si>
  <si>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</si>
  <si>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</si>
  <si>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</si>
  <si>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</si>
  <si>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</si>
  <si>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</si>
  <si>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</si>
  <si>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</si>
  <si>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</si>
  <si>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</si>
  <si>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</si>
  <si>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</si>
  <si>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</si>
  <si>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</si>
  <si>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</si>
  <si>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</si>
  <si>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</si>
  <si>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</si>
  <si>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</si>
  <si>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</si>
  <si>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</si>
  <si>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</si>
  <si>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</si>
  <si>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</si>
  <si>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</si>
  <si>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</si>
  <si>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</si>
  <si>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</si>
  <si>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</si>
  <si>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</si>
  <si>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</si>
  <si>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</si>
  <si>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</si>
  <si>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</si>
  <si>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</si>
  <si>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</si>
  <si>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</si>
  <si>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</si>
  <si>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</si>
  <si>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</si>
  <si>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</si>
  <si>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</si>
  <si>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</si>
  <si>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</si>
  <si>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</si>
  <si>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</si>
  <si>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</si>
  <si>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</si>
  <si>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</si>
  <si>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</si>
  <si>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</si>
  <si>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</si>
  <si>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</si>
  <si>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</si>
  <si>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</si>
  <si>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</si>
  <si>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</si>
  <si>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</si>
  <si>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</si>
  <si>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</si>
  <si>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</si>
  <si>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</si>
  <si>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</si>
  <si>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</si>
  <si>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</si>
  <si>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</si>
  <si>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</si>
  <si>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</si>
  <si>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</si>
  <si>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</si>
  <si>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</si>
  <si>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</si>
  <si>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</si>
  <si>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</si>
  <si>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</si>
  <si>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</si>
  <si>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</si>
  <si>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</si>
  <si>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</si>
  <si>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</si>
  <si>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</si>
  <si>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</si>
  <si>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</si>
  <si>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</si>
  <si>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</si>
  <si>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</si>
  <si>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</si>
  <si>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</si>
  <si>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</si>
  <si>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</si>
  <si>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</si>
  <si>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</si>
  <si>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</si>
  <si>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</si>
  <si>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</si>
  <si>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</si>
  <si>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</si>
  <si>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</si>
  <si>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</si>
  <si>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</si>
  <si>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</si>
  <si>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</si>
  <si>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</si>
  <si>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</si>
  <si>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</si>
  <si>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</si>
  <si>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</si>
  <si>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</si>
  <si>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</si>
  <si>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</si>
  <si>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</si>
  <si>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</si>
  <si>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</si>
  <si>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</si>
  <si>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</si>
  <si>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</si>
  <si>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</si>
  <si>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</si>
  <si>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</si>
  <si>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</si>
  <si>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</si>
  <si>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</si>
  <si>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</si>
  <si>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</si>
  <si>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</si>
  <si>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</si>
  <si>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</si>
  <si>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</si>
  <si>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</si>
  <si>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</si>
  <si>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</si>
  <si>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</si>
  <si>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</si>
  <si>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</si>
  <si>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</si>
  <si>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</si>
  <si>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</si>
  <si>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</si>
  <si>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</si>
  <si>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</si>
  <si>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</si>
  <si>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</si>
  <si>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</si>
  <si>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</si>
  <si>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</si>
  <si>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</si>
  <si>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</si>
  <si>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</si>
  <si>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</si>
  <si>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</si>
  <si>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</si>
  <si>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</si>
  <si>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</si>
  <si>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</si>
  <si>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</si>
  <si>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</si>
  <si>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</si>
  <si>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</si>
  <si>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</si>
  <si>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</si>
  <si>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</si>
  <si>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</si>
  <si>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</si>
  <si>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</si>
  <si>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</si>
  <si>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</si>
  <si>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</si>
  <si>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</si>
  <si>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</si>
  <si>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</si>
  <si>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</si>
  <si>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</si>
  <si>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</si>
  <si>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</si>
  <si>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</si>
  <si>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</si>
  <si>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</si>
  <si>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</si>
  <si>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</si>
  <si>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</si>
  <si>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</si>
  <si>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</si>
  <si>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</si>
  <si>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</si>
  <si>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</si>
  <si>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</si>
  <si>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</si>
  <si>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</si>
  <si>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</si>
  <si>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</si>
  <si>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</si>
  <si>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</si>
  <si>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</si>
  <si>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</si>
  <si>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</si>
  <si>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</si>
  <si>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</si>
  <si>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</si>
  <si>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</si>
  <si>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</si>
  <si>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</si>
  <si>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</si>
  <si>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</si>
  <si>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</si>
  <si>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</si>
  <si>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</si>
  <si>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</si>
  <si>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</si>
  <si>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</si>
  <si>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</si>
  <si>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</si>
  <si>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</si>
  <si>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</si>
  <si>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</si>
  <si>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</si>
  <si>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</si>
  <si>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</si>
  <si>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</si>
  <si>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</si>
  <si>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</si>
  <si>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</si>
  <si>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</si>
  <si>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</si>
  <si>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</si>
  <si>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</si>
  <si>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</si>
  <si>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</si>
  <si>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</si>
  <si>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</si>
  <si>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</si>
  <si>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</si>
  <si>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</si>
  <si>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</si>
  <si>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</si>
  <si>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</si>
  <si>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</si>
  <si>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</si>
  <si>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</si>
  <si>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</si>
  <si>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</si>
  <si>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</si>
  <si>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</si>
  <si>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</si>
  <si>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</si>
  <si>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</si>
  <si>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</si>
  <si>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</si>
  <si>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</si>
  <si>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</si>
  <si>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</si>
  <si>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</si>
  <si>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</si>
  <si>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</si>
  <si>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</si>
  <si>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</si>
  <si>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</si>
  <si>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</si>
  <si>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</si>
  <si>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</si>
  <si>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</si>
  <si>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</si>
  <si>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</si>
  <si>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</si>
  <si>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</si>
  <si>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</si>
  <si>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</si>
  <si>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</si>
  <si>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</si>
  <si>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</si>
  <si>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</si>
  <si>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</si>
  <si>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</si>
  <si>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</si>
  <si>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</si>
  <si>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</si>
  <si>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</si>
  <si>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</si>
  <si>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</si>
  <si>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</si>
  <si>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</si>
  <si>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</si>
  <si>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</si>
  <si>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</si>
  <si>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</si>
  <si>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</si>
  <si>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</si>
  <si>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</si>
  <si>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</si>
  <si>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</si>
  <si>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</si>
  <si>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</si>
  <si>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</si>
  <si>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</si>
  <si>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</si>
  <si>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</si>
  <si>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</si>
  <si>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</si>
  <si>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</si>
  <si>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</si>
  <si>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</si>
  <si>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</si>
  <si>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</si>
  <si>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</si>
  <si>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</si>
  <si>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</si>
  <si>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</si>
  <si>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</si>
  <si>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</si>
  <si>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</si>
  <si>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</si>
  <si>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</si>
  <si>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</si>
  <si>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</si>
  <si>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</si>
  <si>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</si>
  <si>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</si>
  <si>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</si>
  <si>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</si>
  <si>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</si>
  <si>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</si>
  <si>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</si>
  <si>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</si>
  <si>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</si>
  <si>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</si>
  <si>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</si>
  <si>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</si>
  <si>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</si>
  <si>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</si>
  <si>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</si>
  <si>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</si>
  <si>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</si>
  <si>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</si>
  <si>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</si>
  <si>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</si>
  <si>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</si>
  <si>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</si>
  <si>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</si>
  <si>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</si>
  <si>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</si>
  <si>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</si>
  <si>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</si>
  <si>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</si>
  <si>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</si>
  <si>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</si>
  <si>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</si>
  <si>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</si>
  <si>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</si>
  <si>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</si>
  <si>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</si>
  <si>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</si>
  <si>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</si>
  <si>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</si>
  <si>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</si>
  <si>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</si>
  <si>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</si>
  <si>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</si>
  <si>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</si>
  <si>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</si>
  <si>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</si>
  <si>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</si>
  <si>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</si>
  <si>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</si>
  <si>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</si>
  <si>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</si>
  <si>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</si>
  <si>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</si>
  <si>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</si>
  <si>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</si>
  <si>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</si>
  <si>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</si>
  <si>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</si>
  <si>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</si>
  <si>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</si>
  <si>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</si>
  <si>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</si>
  <si>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</si>
  <si>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</si>
  <si>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</si>
  <si>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</si>
  <si>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</si>
  <si>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</si>
  <si>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</si>
  <si>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</si>
  <si>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</si>
  <si>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</si>
  <si>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</si>
  <si>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</si>
  <si>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</si>
  <si>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</si>
  <si>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</si>
  <si>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</si>
  <si>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</si>
  <si>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</si>
  <si>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</si>
  <si>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</si>
  <si>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</si>
  <si>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</si>
  <si>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</si>
  <si>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</si>
  <si>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</si>
  <si>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</si>
  <si>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</si>
  <si>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</si>
  <si>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</si>
  <si>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</si>
  <si>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</si>
  <si>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</si>
  <si>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</si>
  <si>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</si>
  <si>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</si>
  <si>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</si>
  <si>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</si>
  <si>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</si>
  <si>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</si>
  <si>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</si>
  <si>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</si>
  <si>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</si>
  <si>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</si>
  <si>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</si>
  <si>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</si>
  <si>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</si>
  <si>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</si>
  <si>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</si>
  <si>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</si>
  <si>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</si>
  <si>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</si>
  <si>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</si>
  <si>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</si>
  <si>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</si>
  <si>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</si>
  <si>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</si>
  <si>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</si>
  <si>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</si>
  <si>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</si>
  <si>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</si>
  <si>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</si>
  <si>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</si>
  <si>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</si>
  <si>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</si>
  <si>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</si>
  <si>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</si>
  <si>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</si>
  <si>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</si>
  <si>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</si>
  <si>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</si>
  <si>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</si>
  <si>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</si>
  <si>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</si>
  <si>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</si>
  <si>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</si>
  <si>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</si>
  <si>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</si>
  <si>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</si>
  <si>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</si>
  <si>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</si>
  <si>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</si>
  <si>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</si>
  <si>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</si>
  <si>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</si>
  <si>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</si>
  <si>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</si>
  <si>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</si>
  <si>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</si>
  <si>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</si>
  <si>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</si>
  <si>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</si>
  <si>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</si>
  <si>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</si>
  <si>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</si>
  <si>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</si>
  <si>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</si>
  <si>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</si>
  <si>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</si>
  <si>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</si>
  <si>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</si>
  <si>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</si>
  <si>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</si>
  <si>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</si>
  <si>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</si>
  <si>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</si>
  <si>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</si>
  <si>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</si>
  <si>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</si>
  <si>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</si>
  <si>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</si>
  <si>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</si>
  <si>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</si>
  <si>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</si>
  <si>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</si>
  <si>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</si>
  <si>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</si>
  <si>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</si>
  <si>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</si>
  <si>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</si>
  <si>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</si>
  <si>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</si>
  <si>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</si>
  <si>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</si>
  <si>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</si>
  <si>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</si>
  <si>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</si>
  <si>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</si>
  <si>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</si>
  <si>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</si>
  <si>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</si>
  <si>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</si>
  <si>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</si>
  <si>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</si>
  <si>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</si>
  <si>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</si>
  <si>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</si>
  <si>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</si>
  <si>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</si>
  <si>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</si>
  <si>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</si>
  <si>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</si>
  <si>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</si>
  <si>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</si>
  <si>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</si>
  <si>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</si>
  <si>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</si>
  <si>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</si>
  <si>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</si>
  <si>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</si>
  <si>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</si>
  <si>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</si>
  <si>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</si>
  <si>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</si>
  <si>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</si>
  <si>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</si>
  <si>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</si>
  <si>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</si>
  <si>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</si>
  <si>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</si>
  <si>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</si>
  <si>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</si>
  <si>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</si>
  <si>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</si>
  <si>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</si>
  <si>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</si>
  <si>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</si>
  <si>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</si>
  <si>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</si>
  <si>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</si>
  <si>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</si>
  <si>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</si>
  <si>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</si>
  <si>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</si>
  <si>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</si>
  <si>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</si>
  <si>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</si>
  <si>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</si>
  <si>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</si>
  <si>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</si>
  <si>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</si>
  <si>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</si>
  <si>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</si>
  <si>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</si>
  <si>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</si>
  <si>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</si>
  <si>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</si>
  <si>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</si>
  <si>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</si>
  <si>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</si>
  <si>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</si>
  <si>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</si>
  <si>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</si>
  <si>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</si>
  <si>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</si>
  <si>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</si>
  <si>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</si>
  <si>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</si>
  <si>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</si>
  <si>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</si>
  <si>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</si>
  <si>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</si>
  <si>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</si>
  <si>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</si>
  <si>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</si>
  <si>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</si>
  <si>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</si>
  <si>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</si>
  <si>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</si>
  <si>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</si>
  <si>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</si>
  <si>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</si>
  <si>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</si>
  <si>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</si>
  <si>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</si>
  <si>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</si>
  <si>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</si>
  <si>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</si>
  <si>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</si>
  <si>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</si>
  <si>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</si>
  <si>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</si>
  <si>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</si>
  <si>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</si>
  <si>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</si>
  <si>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</si>
  <si>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</si>
  <si>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</si>
  <si>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</si>
  <si>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</si>
  <si>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</si>
  <si>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</si>
  <si>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</si>
  <si>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</si>
  <si>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</si>
  <si>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</si>
  <si>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</si>
  <si>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</si>
  <si>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</si>
  <si>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</si>
  <si>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</si>
  <si>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</si>
  <si>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</si>
  <si>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</si>
  <si>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</si>
  <si>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</si>
  <si>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</si>
  <si>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</si>
  <si>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</si>
  <si>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</si>
  <si>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</si>
  <si>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</si>
  <si>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</si>
  <si>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</si>
  <si>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</si>
  <si>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</si>
  <si>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</si>
  <si>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</si>
  <si>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</si>
  <si>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</si>
  <si>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</si>
  <si>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</si>
  <si>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</si>
  <si>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</si>
  <si>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</si>
  <si>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</si>
  <si>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</si>
  <si>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</si>
  <si>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</si>
  <si>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</si>
  <si>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</si>
  <si>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</si>
  <si>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</si>
  <si>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</si>
  <si>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</si>
  <si>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</si>
  <si>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</si>
  <si>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</si>
  <si>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</si>
  <si>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</si>
  <si>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</si>
  <si>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</si>
  <si>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</si>
  <si>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</si>
  <si>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</si>
  <si>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</si>
  <si>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</si>
  <si>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</si>
  <si>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</si>
  <si>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</si>
  <si>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</si>
  <si>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</si>
  <si>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</si>
  <si>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</si>
  <si>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</si>
  <si>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</si>
  <si>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</si>
  <si>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</si>
  <si>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</si>
  <si>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</si>
  <si>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</si>
  <si>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</si>
  <si>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</si>
  <si>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</si>
  <si>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</si>
  <si>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</si>
  <si>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</si>
  <si>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</si>
  <si>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</si>
  <si>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</si>
  <si>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</si>
  <si>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</si>
  <si>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</si>
  <si>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</si>
  <si>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</si>
  <si>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</si>
  <si>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</si>
  <si>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</si>
  <si>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</si>
  <si>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</si>
  <si>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</si>
  <si>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</si>
  <si>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</si>
  <si>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</si>
  <si>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</si>
  <si>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</si>
  <si>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</si>
  <si>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</si>
  <si>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</si>
  <si>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</si>
  <si>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</si>
  <si>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</si>
  <si>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</si>
  <si>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</si>
  <si>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</si>
  <si>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</si>
  <si>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</si>
  <si>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</si>
  <si>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</si>
  <si>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</si>
  <si>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</si>
  <si>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</si>
  <si>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</si>
  <si>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</si>
  <si>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</si>
  <si>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</si>
  <si>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</si>
  <si>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</si>
  <si>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</si>
  <si>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</si>
  <si>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</si>
  <si>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</si>
  <si>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</si>
  <si>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</si>
  <si>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</si>
  <si>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</si>
  <si>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</si>
  <si>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</si>
  <si>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</si>
  <si>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</si>
  <si>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</si>
  <si>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</si>
  <si>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</si>
  <si>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</si>
  <si>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</si>
  <si>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</si>
  <si>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</si>
  <si>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</si>
  <si>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</si>
  <si>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</si>
  <si>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</si>
  <si>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</si>
  <si>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</si>
  <si>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</si>
  <si>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</si>
  <si>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</si>
  <si>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</si>
  <si>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</si>
  <si>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</si>
  <si>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</si>
  <si>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</si>
  <si>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</si>
  <si>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</si>
  <si>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</si>
  <si>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</si>
  <si>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</si>
  <si>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</si>
  <si>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</si>
  <si>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</si>
  <si>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</si>
  <si>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</si>
  <si>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</si>
  <si>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</si>
  <si>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</si>
  <si>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</si>
  <si>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</si>
  <si>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</si>
  <si>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</si>
  <si>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</si>
  <si>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</si>
  <si>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</si>
  <si>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</si>
  <si>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</si>
  <si>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</si>
  <si>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</si>
  <si>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</si>
  <si>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</si>
  <si>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</si>
  <si>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</si>
  <si>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</si>
  <si>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</si>
  <si>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</si>
  <si>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</si>
  <si>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</si>
  <si>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</si>
  <si>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</si>
  <si>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</si>
  <si>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</si>
  <si>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</si>
  <si>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</si>
  <si>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</si>
  <si>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</si>
  <si>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</si>
  <si>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</si>
  <si>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</si>
  <si>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</si>
  <si>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</si>
  <si>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</si>
  <si>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</si>
  <si>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</si>
  <si>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</si>
  <si>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</si>
  <si>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</si>
  <si>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</si>
  <si>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</si>
  <si>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</si>
  <si>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</si>
  <si>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</si>
  <si>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</si>
  <si>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</si>
  <si>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</si>
  <si>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</si>
  <si>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</si>
  <si>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</si>
  <si>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</si>
  <si>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</si>
  <si>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</si>
  <si>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</si>
  <si>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</si>
  <si>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</si>
  <si>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</si>
  <si>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</si>
  <si>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</si>
  <si>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</si>
  <si>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</si>
  <si>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</si>
  <si>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</si>
  <si>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</si>
  <si>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</si>
  <si>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</si>
  <si>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</si>
  <si>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</si>
  <si>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</si>
  <si>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</si>
  <si>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</si>
  <si>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</si>
  <si>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</si>
  <si>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</si>
  <si>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</si>
  <si>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</si>
  <si>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</si>
  <si>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</si>
  <si>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</si>
  <si>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</si>
  <si>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</si>
  <si>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</si>
  <si>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</si>
  <si>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</si>
  <si>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</si>
  <si>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</si>
  <si>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</si>
  <si>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</si>
  <si>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</si>
  <si>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</si>
  <si>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</si>
  <si>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</si>
  <si>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</si>
  <si>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</si>
  <si>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</si>
  <si>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</si>
  <si>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</si>
  <si>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</si>
  <si>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</si>
  <si>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</si>
  <si>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</si>
  <si>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</si>
  <si>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</si>
  <si>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</si>
  <si>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</si>
  <si>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</si>
  <si>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</si>
  <si>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</si>
  <si>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</si>
  <si>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</si>
  <si>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</si>
  <si>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</si>
  <si>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</si>
  <si>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</si>
  <si>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</si>
  <si>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</si>
  <si>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</si>
  <si>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</si>
  <si>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</si>
  <si>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</si>
  <si>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</si>
  <si>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</si>
  <si>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</si>
  <si>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</si>
  <si>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</si>
  <si>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</si>
  <si>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</si>
  <si>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</si>
  <si>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</si>
  <si>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</si>
  <si>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</si>
  <si>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</si>
  <si>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</si>
  <si>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</si>
  <si>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</si>
  <si>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</si>
  <si>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</si>
  <si>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</si>
  <si>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</si>
  <si>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</si>
  <si>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</si>
  <si>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</si>
  <si>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</si>
  <si>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</si>
  <si>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</si>
  <si>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</si>
  <si>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</si>
  <si>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</si>
  <si>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</si>
  <si>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</si>
  <si>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</si>
  <si>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</si>
  <si>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</si>
  <si>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</si>
  <si>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</si>
  <si>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</si>
  <si>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</si>
  <si>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</si>
  <si>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</si>
  <si>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</si>
  <si>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</si>
  <si>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</si>
  <si>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</si>
  <si>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</si>
  <si>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</si>
  <si>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</si>
  <si>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</si>
  <si>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</si>
  <si>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</si>
  <si>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</si>
  <si>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</si>
  <si>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</si>
  <si>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</si>
  <si>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</si>
  <si>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</si>
  <si>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</si>
  <si>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</si>
  <si>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</si>
  <si>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</si>
  <si>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</si>
  <si>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</si>
  <si>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</si>
  <si>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</si>
  <si>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</si>
  <si>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</si>
  <si>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</si>
  <si>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</si>
  <si>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</si>
  <si>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</si>
  <si>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</si>
  <si>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</si>
  <si>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</si>
  <si>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</si>
  <si>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</si>
  <si>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</si>
  <si>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</si>
  <si>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</si>
  <si>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</si>
  <si>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</si>
  <si>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</si>
  <si>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</si>
  <si>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</si>
  <si>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</si>
  <si>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</si>
  <si>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</si>
  <si>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</si>
  <si>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</si>
  <si>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</si>
  <si>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</si>
  <si>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</si>
  <si>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</si>
  <si>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</si>
  <si>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</si>
  <si>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</si>
  <si>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</si>
  <si>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</si>
  <si>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</si>
  <si>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</si>
  <si>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</si>
  <si>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</si>
  <si>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</si>
  <si>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</si>
  <si>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</si>
  <si>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</si>
  <si>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</si>
  <si>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</si>
  <si>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</si>
  <si>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</si>
  <si>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</si>
  <si>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</si>
  <si>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</si>
  <si>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</si>
  <si>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</si>
  <si>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</si>
  <si>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</si>
  <si>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</si>
  <si>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</si>
  <si>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</si>
  <si>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</si>
  <si>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</si>
  <si>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</si>
  <si>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</si>
  <si>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</si>
  <si>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</si>
  <si>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</si>
  <si>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</si>
  <si>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</si>
  <si>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</si>
  <si>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</si>
  <si>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</si>
  <si>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</si>
  <si>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</si>
  <si>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</si>
  <si>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</si>
  <si>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</si>
  <si>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</si>
  <si>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</si>
  <si>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</si>
  <si>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</si>
  <si>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</si>
  <si>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</si>
  <si>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</si>
  <si>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</si>
  <si>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</si>
  <si>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</si>
  <si>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</si>
  <si>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</si>
  <si>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</si>
  <si>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</si>
  <si>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</si>
  <si>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</si>
  <si>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</si>
  <si>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</si>
  <si>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</si>
  <si>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</si>
  <si>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</si>
  <si>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</si>
  <si>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</si>
  <si>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</si>
  <si>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</si>
  <si>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</si>
  <si>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</si>
  <si>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</si>
  <si>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</si>
  <si>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</si>
  <si>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</si>
  <si>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</si>
  <si>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</si>
  <si>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</si>
  <si>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</si>
  <si>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</si>
  <si>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</si>
  <si>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</si>
  <si>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</si>
  <si>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</si>
  <si>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</si>
  <si>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</si>
  <si>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</si>
  <si>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</si>
  <si>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</si>
  <si>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</si>
  <si>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</si>
  <si>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</si>
  <si>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</si>
  <si>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</si>
  <si>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</si>
  <si>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</si>
  <si>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</si>
  <si>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</si>
  <si>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</si>
  <si>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</si>
  <si>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</si>
  <si>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</si>
  <si>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</si>
  <si>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</si>
  <si>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</si>
  <si>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</si>
  <si>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</si>
  <si>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</si>
  <si>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</si>
  <si>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</si>
  <si>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</si>
  <si>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</si>
  <si>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</si>
  <si>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</si>
  <si>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</si>
  <si>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</si>
  <si>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</si>
  <si>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</si>
  <si>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</si>
  <si>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</si>
  <si>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</si>
  <si>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</si>
  <si>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</si>
  <si>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</si>
  <si>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</si>
  <si>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</si>
  <si>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</si>
  <si>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</si>
  <si>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</si>
  <si>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</si>
  <si>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</si>
  <si>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</si>
  <si>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</si>
  <si>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</si>
  <si>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</si>
  <si>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</si>
  <si>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</si>
  <si>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</si>
  <si>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</si>
  <si>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</si>
  <si>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</si>
  <si>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</si>
  <si>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</si>
  <si>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</si>
  <si>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</si>
  <si>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</si>
  <si>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</si>
  <si>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</si>
  <si>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</si>
  <si>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</si>
  <si>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</si>
  <si>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</si>
  <si>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</si>
  <si>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</si>
  <si>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</si>
  <si>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</si>
  <si>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</si>
  <si>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</si>
  <si>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</si>
  <si>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</si>
  <si>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</si>
  <si>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</si>
  <si>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</si>
  <si>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</si>
  <si>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</si>
  <si>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</si>
  <si>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</si>
  <si>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</si>
  <si>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</si>
  <si>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</si>
  <si>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</si>
  <si>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</si>
  <si>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</si>
  <si>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</si>
  <si>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</si>
  <si>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</si>
  <si>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</si>
  <si>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</si>
  <si>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</si>
  <si>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</si>
  <si>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</si>
  <si>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</si>
  <si>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</si>
  <si>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</si>
  <si>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</si>
  <si>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</si>
  <si>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</si>
  <si>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</si>
  <si>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</si>
  <si>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</si>
  <si>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</si>
  <si>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</si>
  <si>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</si>
  <si>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</si>
  <si>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</si>
  <si>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</si>
  <si>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</si>
  <si>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</si>
  <si>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</si>
  <si>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</si>
  <si>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</si>
  <si>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</si>
  <si>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</si>
  <si>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</si>
  <si>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</si>
  <si>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</si>
  <si>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</si>
  <si>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</si>
  <si>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</si>
  <si>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</si>
  <si>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</si>
  <si>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</si>
  <si>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</si>
  <si>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</si>
  <si>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</si>
  <si>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</si>
  <si>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</si>
  <si>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</si>
  <si>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</si>
  <si>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</si>
  <si>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</si>
  <si>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</si>
  <si>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</si>
  <si>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</si>
  <si>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</si>
  <si>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</si>
  <si>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</si>
  <si>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</si>
  <si>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</si>
  <si>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</si>
  <si>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</si>
  <si>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</si>
  <si>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</si>
  <si>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</si>
  <si>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</si>
  <si>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</si>
  <si>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</si>
  <si>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</si>
  <si>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</si>
  <si>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</si>
  <si>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</si>
  <si>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</si>
  <si>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</si>
  <si>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</si>
  <si>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</si>
  <si>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</si>
  <si>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</si>
  <si>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</si>
  <si>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</si>
  <si>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</si>
  <si>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</si>
  <si>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</si>
  <si>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</si>
  <si>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</si>
  <si>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</si>
  <si>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</si>
  <si>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</si>
  <si>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</si>
  <si>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</si>
  <si>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</si>
  <si>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</si>
  <si>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</si>
  <si>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</si>
  <si>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</si>
  <si>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</si>
  <si>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</si>
  <si>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</si>
  <si>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</si>
  <si>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</si>
  <si>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</si>
  <si>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</si>
  <si>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</si>
  <si>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</si>
  <si>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</si>
  <si>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</si>
  <si>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</si>
  <si>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</si>
  <si>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</si>
  <si>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</si>
  <si>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</si>
  <si>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</si>
  <si>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</si>
  <si>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</si>
  <si>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</si>
  <si>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</si>
  <si>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</si>
  <si>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</si>
  <si>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</si>
  <si>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</si>
  <si>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</si>
  <si>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</si>
  <si>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</si>
  <si>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</si>
  <si>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</si>
  <si>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</si>
  <si>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</si>
  <si>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</si>
  <si>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</si>
  <si>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</si>
  <si>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</si>
  <si>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</si>
  <si>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</si>
  <si>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</si>
  <si>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</si>
  <si>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</si>
  <si>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</si>
  <si>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</si>
  <si>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</si>
  <si>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</si>
  <si>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</si>
  <si>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</si>
  <si>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</si>
  <si>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</si>
  <si>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</si>
  <si>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</si>
  <si>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</si>
  <si>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</si>
  <si>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</si>
  <si>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</si>
  <si>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</si>
  <si>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</si>
  <si>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</si>
  <si>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</si>
  <si>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</si>
  <si>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</si>
  <si>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</si>
  <si>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</si>
  <si>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</si>
  <si>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</si>
  <si>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</si>
  <si>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</si>
  <si>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</si>
  <si>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</si>
  <si>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</si>
  <si>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</si>
  <si>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</si>
  <si>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</si>
  <si>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</si>
  <si>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</si>
  <si>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</si>
  <si>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</si>
  <si>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</si>
  <si>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</si>
  <si>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</si>
  <si>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</si>
  <si>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</si>
  <si>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</si>
  <si>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</si>
  <si>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</si>
  <si>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</si>
  <si>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</si>
  <si>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</si>
  <si>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</si>
  <si>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</si>
  <si>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</si>
  <si>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</si>
  <si>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</si>
  <si>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</si>
  <si>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</si>
  <si>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</si>
  <si>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</si>
  <si>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</si>
  <si>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</si>
  <si>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</si>
  <si>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</si>
  <si>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</si>
  <si>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</si>
  <si>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</si>
  <si>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</si>
  <si>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</si>
  <si>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</si>
  <si>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</si>
  <si>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</si>
  <si>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</si>
  <si>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</si>
  <si>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</si>
  <si>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</si>
  <si>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</si>
  <si>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</si>
  <si>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</si>
  <si>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</si>
  <si>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</si>
  <si>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</si>
  <si>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</si>
  <si>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</si>
  <si>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</si>
  <si>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</si>
  <si>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</si>
  <si>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</si>
  <si>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</si>
  <si>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</si>
  <si>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</si>
  <si>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</si>
  <si>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</si>
  <si>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</si>
  <si>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</si>
  <si>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</si>
  <si>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</si>
  <si>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</si>
  <si>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</si>
  <si>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</si>
  <si>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</si>
  <si>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</si>
  <si>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</si>
  <si>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</si>
  <si>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</si>
  <si>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</si>
  <si>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</si>
  <si>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</si>
  <si>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</si>
  <si>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</si>
  <si>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</si>
  <si>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</si>
  <si>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</si>
  <si>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</si>
  <si>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</si>
  <si>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</si>
  <si>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</si>
  <si>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</si>
  <si>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</si>
  <si>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</si>
  <si>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</si>
  <si>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</si>
  <si>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</si>
  <si>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</si>
  <si>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</si>
  <si>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</si>
  <si>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</si>
  <si>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</si>
  <si>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</si>
  <si>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</si>
  <si>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</si>
  <si>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</si>
  <si>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</si>
  <si>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</si>
  <si>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</si>
  <si>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</si>
  <si>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</si>
  <si>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</si>
  <si>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</si>
  <si>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</si>
  <si>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</si>
  <si>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</si>
  <si>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</si>
  <si>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</si>
  <si>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</si>
  <si>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</si>
  <si>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</si>
  <si>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</si>
  <si>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</si>
  <si>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</si>
  <si>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</si>
  <si>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</si>
  <si>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</si>
  <si>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</si>
  <si>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</si>
  <si>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</si>
  <si>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</si>
  <si>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</si>
  <si>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</si>
  <si>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</si>
  <si>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</si>
  <si>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</si>
  <si>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</si>
  <si>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</si>
  <si>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</si>
  <si>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</si>
  <si>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</si>
  <si>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</si>
  <si>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</si>
  <si>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</si>
  <si>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</si>
  <si>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</si>
  <si>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</si>
  <si>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</si>
  <si>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</si>
  <si>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</si>
  <si>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</si>
  <si>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</si>
  <si>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</si>
  <si>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</si>
  <si>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</si>
  <si>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</si>
  <si>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</si>
  <si>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</si>
  <si>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</si>
  <si>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</si>
  <si>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</si>
  <si>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</si>
  <si>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</si>
  <si>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</si>
  <si>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</si>
  <si>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</si>
  <si>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</si>
  <si>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</si>
  <si>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</si>
  <si>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</si>
  <si>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</si>
  <si>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</si>
  <si>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</si>
  <si>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</si>
  <si>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</si>
  <si>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</si>
  <si>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</si>
  <si>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</si>
  <si>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</si>
  <si>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</si>
  <si>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</si>
  <si>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</si>
  <si>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</si>
  <si>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</si>
  <si>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</si>
  <si>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</si>
  <si>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</si>
  <si>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</si>
  <si>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</si>
  <si>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</si>
  <si>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</si>
  <si>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</si>
  <si>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</si>
  <si>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</si>
  <si>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</si>
  <si>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</si>
  <si>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</si>
  <si>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</si>
  <si>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</si>
  <si>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</si>
  <si>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</si>
  <si>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</si>
  <si>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</si>
  <si>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</si>
  <si>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</si>
  <si>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</si>
  <si>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</si>
  <si>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</si>
  <si>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</si>
  <si>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</si>
  <si>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</si>
  <si>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</si>
  <si>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</si>
  <si>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</si>
  <si>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</si>
  <si>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</si>
  <si>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</si>
  <si>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</si>
  <si>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</si>
  <si>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</si>
  <si>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</si>
  <si>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</si>
  <si>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</si>
  <si>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</si>
  <si>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</si>
  <si>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</si>
  <si>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</si>
  <si>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</si>
  <si>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</si>
  <si>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</si>
  <si>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</si>
  <si>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</si>
  <si>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</si>
  <si>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</si>
  <si>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</si>
  <si>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</si>
  <si>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</si>
  <si>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</si>
  <si>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</si>
  <si>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</si>
  <si>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</si>
  <si>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</si>
  <si>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</si>
  <si>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</si>
  <si>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</si>
  <si>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</si>
  <si>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</si>
  <si>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</si>
  <si>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</si>
  <si>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</si>
  <si>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</si>
  <si>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</si>
  <si>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</si>
  <si>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</si>
  <si>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</si>
  <si>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</si>
  <si>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</si>
  <si>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</si>
  <si>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</si>
  <si>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</si>
  <si>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</si>
  <si>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</si>
  <si>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</si>
  <si>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</si>
  <si>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</si>
  <si>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</si>
  <si>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</si>
  <si>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</si>
  <si>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</si>
  <si>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</si>
  <si>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</si>
  <si>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</si>
  <si>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</si>
  <si>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</si>
  <si>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</si>
  <si>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</si>
  <si>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</si>
  <si>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</si>
  <si>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</si>
  <si>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</si>
  <si>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</si>
  <si>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</si>
  <si>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</si>
  <si>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</si>
  <si>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</si>
  <si>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</si>
  <si>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</si>
  <si>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</si>
  <si>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</si>
  <si>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</si>
  <si>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</si>
  <si>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</si>
  <si>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</si>
  <si>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</si>
  <si>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</si>
  <si>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</si>
  <si>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</si>
  <si>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</si>
  <si>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</si>
  <si>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</si>
  <si>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</si>
  <si>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</si>
  <si>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</si>
  <si>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</si>
  <si>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</si>
  <si>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</si>
  <si>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</si>
  <si>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</si>
  <si>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</si>
  <si>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</si>
  <si>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</si>
  <si>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</si>
  <si>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</si>
  <si>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</si>
  <si>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</si>
  <si>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</si>
  <si>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</si>
  <si>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</si>
  <si>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</si>
  <si>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</si>
  <si>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</si>
  <si>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</si>
  <si>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</si>
  <si>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</si>
  <si>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</si>
  <si>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</si>
  <si>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</si>
  <si>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</si>
  <si>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</si>
  <si>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</si>
  <si>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</si>
  <si>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</si>
  <si>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</si>
  <si>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</si>
  <si>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</si>
  <si>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</si>
  <si>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</si>
  <si>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</si>
  <si>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</si>
  <si>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</si>
  <si>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</si>
  <si>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</si>
  <si>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</si>
  <si>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</si>
  <si>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</si>
  <si>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</si>
  <si>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</si>
  <si>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</si>
  <si>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</si>
  <si>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</si>
  <si>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</si>
  <si>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</si>
  <si>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</si>
  <si>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</si>
  <si>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</si>
  <si>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</si>
  <si>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</si>
  <si>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</si>
  <si>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</si>
  <si>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</si>
  <si>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</si>
  <si>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</si>
  <si>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</si>
  <si>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</si>
  <si>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</si>
  <si>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</si>
  <si>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</si>
  <si>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</si>
  <si>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</si>
  <si>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</si>
  <si>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</si>
  <si>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</si>
  <si>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</si>
  <si>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</si>
  <si>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</si>
  <si>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</si>
  <si>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</si>
  <si>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</si>
  <si>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</si>
  <si>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</si>
  <si>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</si>
  <si>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</si>
  <si>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</si>
  <si>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</si>
  <si>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</si>
  <si>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</si>
  <si>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</si>
  <si>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</si>
  <si>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</si>
  <si>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</si>
  <si>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</si>
  <si>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</si>
  <si>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</si>
  <si>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</si>
  <si>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</si>
  <si>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</si>
  <si>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</si>
  <si>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</si>
  <si>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</si>
  <si>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</si>
  <si>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</si>
  <si>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</si>
  <si>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</si>
  <si>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</si>
  <si>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</si>
  <si>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</si>
  <si>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</si>
  <si>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</si>
  <si>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</si>
  <si>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</si>
  <si>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</si>
  <si>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</si>
  <si>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</si>
  <si>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</si>
  <si>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</si>
  <si>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</si>
  <si>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</si>
  <si>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</si>
  <si>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</si>
  <si>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</si>
  <si>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</si>
  <si>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</si>
  <si>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</si>
  <si>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</si>
  <si>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</si>
  <si>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</si>
  <si>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</si>
  <si>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</si>
  <si>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</si>
  <si>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</si>
  <si>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</si>
  <si>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</si>
  <si>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</si>
  <si>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</si>
  <si>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</si>
  <si>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</si>
  <si>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</si>
  <si>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</si>
  <si>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</si>
  <si>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</si>
  <si>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</si>
  <si>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</si>
  <si>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</si>
  <si>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</si>
  <si>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</si>
  <si>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</si>
  <si>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</si>
  <si>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</si>
  <si>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</si>
  <si>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</si>
  <si>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</si>
  <si>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</si>
  <si>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</si>
  <si>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</si>
  <si>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</si>
  <si>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</si>
  <si>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</si>
  <si>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</si>
  <si>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</si>
  <si>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</si>
  <si>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</si>
  <si>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</si>
  <si>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</si>
  <si>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</si>
  <si>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</si>
  <si>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</si>
  <si>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</si>
  <si>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</si>
  <si>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</si>
  <si>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</si>
  <si>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</si>
  <si>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</si>
  <si>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</si>
  <si>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</si>
  <si>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</si>
  <si>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</si>
  <si>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</si>
  <si>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</si>
  <si>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</si>
  <si>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</si>
  <si>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</si>
  <si>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</si>
  <si>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</si>
  <si>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</si>
  <si>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</si>
  <si>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</si>
  <si>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</si>
  <si>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</si>
  <si>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</si>
  <si>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</si>
  <si>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</si>
  <si>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</si>
  <si>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</si>
  <si>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</si>
  <si>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</si>
  <si>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</si>
  <si>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</si>
  <si>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</si>
  <si>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</si>
  <si>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</si>
  <si>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</si>
  <si>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</si>
  <si>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</si>
  <si>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</si>
  <si>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</si>
  <si>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</si>
  <si>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</si>
  <si>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</si>
  <si>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</si>
  <si>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</si>
  <si>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</si>
  <si>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</si>
  <si>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</si>
  <si>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</si>
  <si>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</si>
  <si>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</si>
  <si>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</si>
  <si>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</si>
  <si>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</si>
  <si>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</si>
  <si>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</si>
  <si>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</si>
  <si>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</si>
  <si>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</si>
  <si>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</si>
  <si>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</si>
  <si>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</si>
  <si>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</si>
  <si>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</si>
  <si>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</si>
  <si>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</si>
  <si>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</si>
  <si>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</si>
  <si>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</si>
  <si>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</si>
  <si>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</si>
  <si>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</si>
  <si>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</si>
  <si>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</si>
  <si>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</si>
  <si>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</si>
  <si>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</si>
  <si>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</si>
  <si>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</si>
  <si>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</si>
  <si>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</si>
  <si>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</si>
  <si>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</si>
  <si>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</si>
  <si>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</si>
  <si>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</si>
  <si>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</si>
  <si>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</si>
  <si>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</si>
  <si>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</si>
  <si>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</si>
  <si>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</si>
  <si>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</si>
  <si>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</si>
  <si>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</si>
  <si>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</si>
  <si>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</si>
  <si>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</si>
  <si>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</si>
  <si>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</si>
  <si>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</si>
  <si>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</si>
  <si>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</si>
  <si>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</si>
  <si>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</si>
  <si>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</si>
  <si>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</si>
  <si>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</si>
  <si>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</si>
  <si>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</si>
  <si>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</si>
  <si>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</si>
  <si>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</si>
  <si>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</si>
  <si>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</si>
  <si>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</si>
  <si>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</si>
  <si>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</si>
  <si>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</si>
  <si>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</si>
  <si>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</si>
  <si>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</si>
  <si>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</si>
  <si>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</si>
  <si>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</si>
  <si>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</si>
  <si>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</si>
  <si>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</si>
  <si>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</si>
  <si>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</si>
  <si>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</si>
  <si>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</si>
  <si>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</si>
  <si>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</si>
  <si>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</si>
  <si>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</si>
  <si>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</si>
  <si>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</si>
  <si>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</si>
  <si>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</si>
  <si>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</si>
  <si>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</si>
  <si>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</si>
  <si>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</si>
  <si>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</si>
  <si>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</si>
  <si>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</si>
  <si>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</si>
  <si>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</si>
  <si>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</si>
  <si>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</si>
  <si>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</si>
  <si>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</si>
  <si>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</si>
  <si>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</si>
  <si>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</si>
  <si>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</si>
  <si>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</si>
  <si>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</si>
  <si>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</si>
  <si>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</si>
  <si>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</si>
  <si>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</si>
  <si>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</si>
  <si>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</si>
  <si>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</si>
  <si>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</si>
  <si>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</si>
  <si>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</si>
  <si>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</si>
  <si>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</si>
  <si>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</si>
  <si>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</si>
  <si>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</si>
  <si>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</si>
  <si>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</si>
  <si>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</si>
  <si>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</si>
  <si>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</si>
  <si>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</si>
  <si>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</si>
  <si>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</si>
  <si>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</si>
  <si>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</si>
  <si>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</si>
  <si>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</si>
  <si>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</si>
  <si>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</si>
  <si>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</si>
  <si>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</si>
  <si>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</si>
  <si>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</si>
  <si>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</si>
  <si>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</si>
  <si>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</si>
  <si>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</si>
  <si>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</si>
  <si>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</si>
  <si>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</si>
  <si>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</si>
  <si>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</si>
  <si>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</si>
  <si>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</si>
  <si>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</si>
  <si>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</si>
  <si>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</si>
  <si>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</si>
  <si>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</si>
  <si>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</si>
  <si>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</si>
  <si>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</si>
  <si>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</si>
  <si>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</si>
  <si>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</si>
  <si>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</si>
  <si>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</si>
  <si>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</si>
  <si>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</si>
  <si>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</si>
  <si>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</si>
  <si>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</si>
  <si>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</si>
  <si>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</si>
  <si>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</si>
  <si>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</si>
  <si>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</si>
  <si>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</si>
  <si>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</si>
  <si>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</si>
  <si>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</si>
  <si>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</si>
  <si>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</si>
  <si>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</si>
  <si>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</si>
  <si>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</si>
  <si>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</si>
  <si>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</si>
  <si>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</si>
  <si>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</si>
  <si>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</si>
  <si>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</si>
  <si>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</si>
  <si>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</si>
  <si>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</si>
  <si>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</si>
  <si>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</si>
  <si>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</si>
  <si>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</si>
  <si>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</si>
  <si>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</si>
  <si>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</si>
  <si>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</si>
  <si>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</si>
  <si>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</si>
  <si>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</si>
  <si>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</si>
  <si>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</si>
  <si>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</si>
  <si>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</si>
  <si>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</si>
  <si>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</si>
  <si>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</si>
  <si>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</si>
  <si>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</si>
  <si>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</si>
  <si>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</si>
  <si>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</si>
  <si>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</si>
  <si>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</si>
  <si>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</si>
  <si>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</si>
  <si>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</si>
  <si>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</si>
  <si>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</si>
  <si>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</si>
  <si>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</si>
  <si>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</si>
  <si>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</si>
  <si>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</si>
  <si>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</si>
  <si>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</si>
  <si>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</si>
  <si>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</si>
  <si>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</si>
  <si>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</si>
  <si>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</si>
  <si>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</si>
  <si>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</si>
  <si>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</si>
  <si>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</si>
  <si>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</si>
  <si>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</si>
  <si>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</si>
  <si>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</si>
  <si>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</si>
  <si>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</si>
  <si>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</si>
  <si>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</si>
  <si>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</si>
  <si>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</si>
  <si>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</si>
  <si>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</si>
  <si>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</si>
  <si>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</si>
  <si>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</si>
  <si>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</si>
  <si>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</si>
  <si>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</si>
  <si>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</si>
  <si>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</si>
  <si>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</si>
  <si>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</si>
  <si>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</si>
  <si>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</si>
  <si>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</si>
  <si>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</si>
  <si>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</si>
  <si>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</si>
  <si>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</si>
  <si>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</si>
  <si>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</si>
  <si>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</si>
  <si>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</si>
  <si>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</si>
  <si>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</si>
  <si>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</si>
  <si>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</si>
  <si>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</si>
  <si>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</si>
  <si>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</si>
  <si>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</si>
  <si>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</si>
  <si>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</si>
  <si>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</si>
  <si>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</si>
  <si>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</si>
  <si>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</si>
  <si>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</si>
  <si>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</si>
  <si>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</si>
  <si>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</si>
  <si>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</si>
  <si>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</si>
  <si>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</si>
  <si>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</si>
  <si>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</si>
  <si>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</si>
  <si>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</si>
  <si>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</si>
  <si>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</si>
  <si>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</si>
  <si>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</si>
  <si>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</si>
  <si>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</si>
  <si>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</si>
  <si>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</si>
  <si>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</si>
  <si>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</si>
  <si>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</si>
  <si>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</si>
  <si>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</si>
  <si>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</si>
  <si>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</si>
  <si>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</si>
  <si>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</si>
  <si>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</si>
  <si>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</si>
  <si>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</si>
  <si>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</si>
  <si>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</si>
  <si>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</si>
  <si>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</si>
  <si>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</si>
  <si>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</si>
  <si>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</si>
  <si>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</si>
  <si>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</si>
  <si>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</si>
  <si>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</si>
  <si>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</si>
  <si>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</si>
  <si>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</si>
  <si>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</si>
  <si>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</si>
  <si>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</si>
  <si>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</si>
  <si>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</si>
  <si>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</si>
  <si>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</si>
  <si>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</si>
  <si>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</si>
  <si>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</si>
  <si>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</si>
  <si>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</si>
  <si>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</si>
  <si>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</si>
  <si>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</si>
  <si>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</si>
  <si>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</si>
  <si>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</si>
  <si>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</si>
  <si>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</si>
  <si>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</si>
  <si>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</si>
  <si>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</si>
  <si>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</si>
  <si>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</si>
  <si>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</si>
  <si>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</si>
  <si>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</si>
  <si>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</si>
  <si>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</si>
  <si>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</si>
  <si>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</si>
  <si>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</si>
  <si>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</si>
  <si>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</si>
  <si>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</si>
  <si>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</si>
  <si>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</si>
  <si>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</si>
  <si>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</si>
  <si>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</si>
  <si>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</si>
  <si>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</si>
  <si>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</si>
  <si>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</si>
  <si>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</si>
  <si>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</si>
  <si>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</si>
  <si>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</si>
  <si>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</si>
  <si>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</si>
  <si>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</si>
  <si>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</si>
  <si>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</si>
  <si>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</si>
  <si>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</si>
  <si>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</si>
  <si>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</si>
  <si>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</si>
  <si>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</si>
  <si>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</si>
  <si>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</si>
  <si>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</si>
  <si>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</si>
  <si>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</si>
  <si>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</si>
  <si>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</si>
  <si>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</si>
  <si>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</si>
  <si>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</si>
  <si>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</si>
  <si>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</si>
  <si>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</si>
  <si>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</si>
  <si>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</si>
  <si>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</si>
  <si>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</si>
  <si>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</si>
  <si>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</si>
  <si>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</si>
  <si>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</si>
  <si>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</si>
  <si>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</si>
  <si>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</si>
  <si>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</si>
  <si>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</si>
  <si>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</si>
  <si>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</si>
  <si>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</si>
  <si>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</si>
  <si>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</si>
  <si>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</si>
  <si>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</si>
  <si>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</si>
  <si>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</si>
  <si>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</si>
  <si>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</si>
  <si>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</si>
  <si>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</si>
  <si>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</si>
  <si>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</si>
  <si>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</si>
  <si>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</si>
  <si>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</si>
  <si>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</si>
  <si>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</si>
  <si>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</si>
  <si>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</si>
  <si>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</si>
  <si>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</si>
  <si>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</si>
  <si>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</si>
  <si>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</si>
  <si>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</si>
  <si>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</si>
  <si>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</si>
  <si>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</si>
  <si>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</si>
  <si>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</si>
  <si>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</si>
  <si>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</si>
  <si>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</si>
  <si>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</si>
  <si>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</si>
  <si>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</si>
  <si>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</si>
  <si>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</si>
  <si>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</si>
  <si>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</si>
  <si>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</si>
  <si>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</si>
  <si>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</si>
  <si>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</si>
  <si>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</si>
  <si>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</si>
  <si>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</si>
  <si>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</si>
  <si>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</si>
  <si>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</si>
  <si>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</si>
  <si>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</si>
  <si>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</si>
  <si>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</si>
  <si>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</si>
  <si>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</si>
  <si>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</si>
  <si>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</si>
  <si>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</si>
  <si>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</si>
  <si>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</si>
  <si>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</si>
  <si>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</si>
  <si>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</si>
  <si>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</si>
  <si>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</si>
  <si>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</si>
  <si>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</si>
  <si>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</si>
  <si>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</si>
  <si>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</si>
  <si>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</si>
  <si>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</si>
  <si>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</si>
  <si>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</si>
  <si>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</si>
  <si>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</si>
  <si>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</si>
  <si>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</si>
  <si>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</si>
  <si>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</si>
  <si>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</si>
  <si>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</si>
  <si>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</si>
  <si>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</si>
  <si>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</si>
  <si>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</si>
  <si>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</si>
  <si>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</si>
  <si>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</si>
  <si>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</si>
  <si>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</si>
  <si>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</si>
  <si>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</si>
  <si>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</si>
  <si>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</si>
  <si>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</si>
  <si>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</si>
  <si>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</si>
  <si>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</si>
  <si>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</si>
  <si>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</si>
  <si>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</si>
  <si>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</si>
  <si>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</si>
  <si>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</si>
  <si>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</si>
  <si>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</si>
  <si>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</si>
  <si>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</si>
  <si>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</si>
  <si>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</si>
  <si>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</si>
  <si>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</si>
  <si>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</si>
  <si>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</si>
  <si>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</si>
  <si>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</si>
  <si>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</si>
  <si>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</si>
  <si>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</si>
  <si>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</si>
  <si>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</si>
  <si>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</si>
  <si>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</si>
  <si>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</si>
  <si>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</si>
  <si>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</si>
  <si>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</si>
  <si>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</si>
  <si>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</si>
  <si>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</si>
  <si>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</si>
  <si>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</si>
  <si>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</si>
  <si>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</si>
  <si>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</si>
  <si>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</si>
  <si>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</si>
  <si>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</si>
  <si>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</si>
  <si>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</si>
  <si>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</si>
  <si>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</si>
  <si>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</si>
  <si>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</si>
  <si>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</si>
  <si>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</si>
  <si>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</si>
  <si>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</si>
  <si>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</si>
  <si>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</si>
  <si>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</si>
  <si>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</si>
  <si>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</si>
  <si>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</si>
  <si>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</si>
  <si>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</si>
  <si>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</si>
  <si>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</si>
  <si>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</si>
  <si>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</si>
  <si>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</si>
  <si>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</si>
  <si>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</si>
  <si>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</si>
  <si>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</si>
  <si>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</si>
  <si>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</si>
  <si>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</si>
  <si>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</si>
  <si>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</si>
  <si>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</si>
  <si>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</si>
  <si>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</si>
  <si>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</si>
  <si>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</si>
  <si>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</si>
  <si>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</si>
  <si>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</si>
  <si>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</si>
  <si>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</si>
  <si>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</si>
  <si>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</si>
  <si>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</si>
  <si>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</si>
  <si>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</si>
  <si>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</si>
  <si>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</si>
  <si>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</si>
  <si>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</si>
  <si>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</si>
  <si>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</si>
  <si>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</si>
  <si>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</si>
  <si>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</si>
  <si>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</si>
  <si>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</si>
  <si>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</si>
  <si>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</si>
  <si>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</si>
  <si>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</si>
  <si>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</si>
  <si>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</si>
  <si>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</si>
  <si>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</si>
  <si>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</si>
  <si>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</si>
  <si>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</si>
  <si>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</si>
  <si>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</si>
  <si>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</si>
  <si>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</si>
  <si>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</si>
  <si>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</si>
  <si>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</si>
  <si>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</si>
  <si>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</si>
  <si>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</si>
  <si>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</si>
  <si>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</si>
  <si>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</si>
  <si>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</si>
  <si>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</si>
  <si>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</si>
  <si>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</si>
  <si>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</si>
  <si>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</si>
  <si>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</si>
  <si>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</si>
  <si>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</si>
  <si>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</si>
  <si>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</si>
  <si>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</si>
  <si>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</si>
  <si>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</si>
  <si>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</si>
  <si>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</si>
  <si>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</si>
  <si>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</si>
  <si>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</si>
  <si>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</si>
  <si>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</si>
  <si>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</si>
  <si>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</si>
  <si>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</si>
  <si>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</si>
  <si>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</si>
  <si>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</si>
  <si>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</si>
  <si>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</si>
  <si>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</si>
  <si>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</si>
  <si>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</si>
  <si>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</si>
  <si>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</si>
  <si>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</si>
  <si>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</si>
  <si>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</si>
  <si>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</si>
  <si>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</si>
  <si>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</si>
  <si>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</si>
  <si>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</si>
  <si>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</si>
  <si>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</si>
  <si>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</si>
  <si>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</si>
  <si>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</si>
  <si>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</si>
  <si>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</si>
  <si>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</si>
  <si>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</si>
  <si>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</si>
  <si>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</si>
  <si>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</si>
  <si>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</si>
  <si>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</si>
  <si>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</si>
  <si>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</si>
  <si>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</si>
  <si>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</si>
  <si>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</si>
  <si>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</si>
  <si>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</si>
  <si>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</si>
  <si>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</si>
  <si>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</si>
  <si>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</si>
  <si>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</si>
  <si>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</si>
  <si>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</si>
  <si>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</si>
  <si>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</si>
  <si>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</si>
  <si>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</si>
  <si>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</si>
  <si>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</si>
  <si>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</si>
  <si>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</si>
  <si>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</si>
  <si>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</si>
  <si>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</si>
  <si>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</si>
  <si>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</si>
  <si>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</si>
  <si>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</si>
  <si>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</si>
  <si>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</si>
  <si>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</si>
  <si>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</si>
  <si>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</si>
  <si>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</si>
  <si>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</si>
  <si>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</si>
  <si>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</si>
  <si>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</si>
  <si>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</si>
  <si>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</si>
  <si>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</si>
  <si>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</si>
  <si>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</si>
  <si>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</si>
  <si>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</si>
  <si>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</si>
  <si>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</si>
  <si>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</si>
  <si>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</si>
  <si>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</si>
  <si>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</si>
  <si>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</si>
  <si>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</si>
  <si>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</si>
  <si>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</si>
  <si>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</si>
  <si>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</si>
  <si>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</si>
  <si>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</si>
  <si>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</si>
  <si>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</si>
  <si>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</si>
  <si>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</si>
  <si>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</si>
  <si>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</si>
  <si>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</si>
  <si>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</si>
  <si>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</si>
  <si>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</si>
  <si>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</si>
  <si>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</si>
  <si>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</si>
  <si>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</si>
  <si>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</si>
  <si>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</si>
  <si>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</si>
  <si>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</si>
  <si>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</si>
  <si>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</si>
  <si>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</si>
  <si>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</si>
  <si>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</si>
  <si>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</si>
  <si>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</si>
  <si>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</si>
  <si>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</si>
  <si>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</si>
  <si>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</si>
  <si>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</si>
  <si>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</si>
  <si>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</si>
  <si>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</si>
  <si>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</si>
  <si>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</si>
  <si>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</si>
  <si>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</si>
  <si>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</si>
  <si>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</si>
  <si>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</si>
  <si>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</si>
  <si>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</si>
  <si>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</si>
  <si>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</si>
  <si>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</si>
  <si>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</si>
  <si>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</si>
  <si>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</si>
  <si>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film &amp; video</t>
  </si>
  <si>
    <t>television</t>
  </si>
  <si>
    <t>Row Labels</t>
  </si>
  <si>
    <t>(blank)</t>
  </si>
  <si>
    <t>Grand Total</t>
  </si>
  <si>
    <t>Column Labels</t>
  </si>
  <si>
    <t>(All)</t>
  </si>
  <si>
    <t>Count of currency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</si>
  <si>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</si>
  <si>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</si>
  <si>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</si>
  <si>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</si>
  <si>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</si>
  <si>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</si>
  <si>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</si>
  <si>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</si>
  <si>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indie rock</t>
  </si>
  <si>
    <t>plays</t>
  </si>
  <si>
    <t>photobooks</t>
  </si>
  <si>
    <t>drama</t>
  </si>
  <si>
    <t>animation</t>
  </si>
  <si>
    <t>jazz</t>
  </si>
  <si>
    <t>rock</t>
  </si>
  <si>
    <t>spaces</t>
  </si>
  <si>
    <t>restaurants</t>
  </si>
  <si>
    <t>shorts</t>
  </si>
  <si>
    <t>children's books</t>
  </si>
  <si>
    <t>faith</t>
  </si>
  <si>
    <t>musical</t>
  </si>
  <si>
    <t>metal</t>
  </si>
  <si>
    <t>documentary</t>
  </si>
  <si>
    <t>hardware</t>
  </si>
  <si>
    <t>translations</t>
  </si>
  <si>
    <t>world music</t>
  </si>
  <si>
    <t>nonfiction</t>
  </si>
  <si>
    <t>food trucks</t>
  </si>
  <si>
    <t>electronic music</t>
  </si>
  <si>
    <t>science fiction</t>
  </si>
  <si>
    <t>art books</t>
  </si>
  <si>
    <t>tabletop games</t>
  </si>
  <si>
    <t>web</t>
  </si>
  <si>
    <t>audio</t>
  </si>
  <si>
    <t>space exploration</t>
  </si>
  <si>
    <t>fiction</t>
  </si>
  <si>
    <t>classical music</t>
  </si>
  <si>
    <t>video games</t>
  </si>
  <si>
    <t>nature</t>
  </si>
  <si>
    <t>radio &amp; podcasts</t>
  </si>
  <si>
    <t>wearables</t>
  </si>
  <si>
    <t>mobile games</t>
  </si>
  <si>
    <t>small batch</t>
  </si>
  <si>
    <t>makerspaces</t>
  </si>
  <si>
    <t>places</t>
  </si>
  <si>
    <t>pop</t>
  </si>
  <si>
    <t>people</t>
  </si>
  <si>
    <t>gadgets</t>
  </si>
  <si>
    <t>Catgory</t>
  </si>
  <si>
    <t>Date Created Conversion</t>
  </si>
  <si>
    <t>Date Ended Conversion</t>
  </si>
  <si>
    <t>Years</t>
  </si>
  <si>
    <t>Count of state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</si>
  <si>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</si>
  <si>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</si>
  <si>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</si>
  <si>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</si>
  <si>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</si>
  <si>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</si>
  <si>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</si>
  <si>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</si>
  <si>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</si>
  <si>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</si>
  <si>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</si>
  <si>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</si>
  <si>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Category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</si>
  <si>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</si>
  <si>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</si>
  <si>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</si>
  <si>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</si>
  <si>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</si>
  <si>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</si>
  <si>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</si>
  <si>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</si>
  <si>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</si>
  <si>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</si>
  <si>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</si>
  <si>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</si>
  <si>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</si>
  <si>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</si>
  <si>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</si>
  <si>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</si>
  <si>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</si>
  <si>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</si>
  <si>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</si>
  <si>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</si>
  <si>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</si>
  <si>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Successful</t>
  </si>
  <si>
    <t>Mean</t>
  </si>
  <si>
    <t>1st Quarter</t>
  </si>
  <si>
    <t>Median</t>
  </si>
  <si>
    <t>3rd Quarter</t>
  </si>
  <si>
    <t>Maximum</t>
  </si>
  <si>
    <t>Minimum</t>
  </si>
  <si>
    <t>Variance</t>
  </si>
  <si>
    <t>SD</t>
  </si>
  <si>
    <t>IQR</t>
  </si>
  <si>
    <t>Lower Bound</t>
  </si>
  <si>
    <t>Upper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</si>
</sst>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B032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/>
    <xf numFmtId="0" fontId="0" fillId="2" borderId="0" xfId="0" applyFill="1"/>
    <xf numFmtId="14" fontId="0" fillId="0" borderId="0" xfId="0" applyNumberFormat="1"/>
    <xf numFmtId="0" fontId="0" fillId="3" borderId="0" xfId="0" applyFill="1"/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16">
    <dxf>
      <fill>
        <patternFill>
          <bgColor rgb="FFCC6600"/>
        </patternFill>
      </fill>
    </dxf>
    <dxf>
      <fill>
        <patternFill>
          <bgColor rgb="FF92D050"/>
        </patternFill>
      </fill>
    </dxf>
    <dxf>
      <fill>
        <patternFill>
          <bgColor rgb="FF23ADCD"/>
        </patternFill>
      </fill>
    </dxf>
    <dxf>
      <fill>
        <patternFill>
          <bgColor rgb="FFB03210"/>
        </patternFill>
      </fill>
    </dxf>
    <dxf>
      <fill>
        <patternFill>
          <bgColor rgb="FFCC6600"/>
        </patternFill>
      </fill>
    </dxf>
    <dxf>
      <fill>
        <patternFill>
          <bgColor rgb="FF92D050"/>
        </patternFill>
      </fill>
    </dxf>
    <dxf>
      <fill>
        <patternFill>
          <bgColor rgb="FF23ADCD"/>
        </patternFill>
      </fill>
    </dxf>
    <dxf>
      <fill>
        <patternFill>
          <bgColor rgb="FFB0321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13" formatCode="0%"/>
    </dxf>
    <dxf>
      <numFmt numFmtId="13" formatCode="0%"/>
    </dxf>
    <dxf>
      <fill>
        <patternFill>
          <bgColor rgb="FFCC6600"/>
        </patternFill>
      </fill>
    </dxf>
    <dxf>
      <fill>
        <patternFill>
          <bgColor rgb="FF92D050"/>
        </patternFill>
      </fill>
    </dxf>
    <dxf>
      <fill>
        <patternFill>
          <bgColor rgb="FF23ADCD"/>
        </patternFill>
      </fill>
    </dxf>
    <dxf>
      <fill>
        <patternFill>
          <bgColor rgb="FFB03210"/>
        </patternFill>
      </fill>
    </dxf>
  </dxfs>
  <tableStyles count="0" defaultTableStyle="TableStyleMedium2" defaultPivotStyle="PivotStyleLight16"/>
  <colors>
    <mruColors>
      <color rgb="FFB03210"/>
      <color rgb="FF23ADCD"/>
      <color rgb="FFEFEF01"/>
      <color rgb="FF5BC57C"/>
      <color rgb="FFCC6600"/>
      <color rgb="FF863C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3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[Jenish_Jariwala_EC-HW1.xlsm]SC-PivotTable1!PivotTable10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'SC-PivotTable1'!$B$3:$B$4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'SC-PivotTable1'!$B$5:$B$15</c:f>
              <c:numCache>
                <c:formatCode>General</c:formatCode>
                <c:ptCount val="10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A-48E9-B73A-345E15EE2F33}"/>
            </c:ext>
          </c:extLst>
        </c:ser>
        <c:ser>
          <c:idx val="1"/>
          <c:order val="1"/>
          <c:tx>
            <c:strRef>
              <c:f>'SC-PivotTable1'!$C$3:$C$4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'SC-PivotTable1'!$C$5:$C$15</c:f>
              <c:numCache>
                <c:formatCode>General</c:formatCode>
                <c:ptCount val="10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6A-48E9-B73A-345E15EE2F33}"/>
            </c:ext>
          </c:extLst>
        </c:ser>
        <c:ser>
          <c:idx val="2"/>
          <c:order val="2"/>
          <c:tx>
            <c:strRef>
              <c:f>'SC-PivotTable1'!$D$3:$D$4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'SC-PivotTable1'!$D$5:$D$15</c:f>
              <c:numCache>
                <c:formatCode>General</c:formatCode>
                <c:ptCount val="10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6A-48E9-B73A-345E15EE2F33}"/>
            </c:ext>
          </c:extLst>
        </c:ser>
        <c:ser>
          <c:idx val="3"/>
          <c:order val="3"/>
          <c:tx>
            <c:strRef>
              <c:f>'SC-PivotTable1'!$E$3:$E$4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'SC-PivotTable1'!$E$5:$E$15</c:f>
              <c:numCache>
                <c:formatCode>General</c:formatCode>
                <c:ptCount val="10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6A-48E9-B73A-345E15EE2F33}"/>
            </c:ext>
          </c:extLst>
        </c:ser>
        <c:ser>
          <c:idx val="4"/>
          <c:order val="4"/>
          <c:tx>
            <c:strRef>
              <c:f>'SC-PivotTable1'!$F$3:$F$4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'SC-PivotTable1'!$A$5:$A$15</c:f>
              <c:strCache>
                <c:ptCount val="10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  <c:pt idx="9">
                  <c:v>(blank)</c:v>
                </c:pt>
              </c:strCache>
            </c:strRef>
          </c:cat>
          <c:val>
            <c:numRef>
              <c:f>'SC-PivotTable1'!$F$5:$F$15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4-426A-48E9-B73A-345E15EE2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3725551"/>
        <c:axId val="1609474591"/>
      </c:barChart>
      <c:catAx>
        <c:axId val="1353725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474591"/>
        <c:crosses val="autoZero"/>
        <c:auto val="1"/>
        <c:lblAlgn val="ctr"/>
        <c:lblOffset val="100"/>
        <c:noMultiLvlLbl val="0"/>
      </c:catAx>
      <c:valAx>
        <c:axId val="160947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725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[Jenish_Jariwala_EC-HW1.xlsm]SC-PivotTable2!PivotTable9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'SC-PivotTable2'!$B$4:$B$5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'SC-PivotTable2'!$A$6:$A$47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'SC-PivotTable2'!$B$6:$B$47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66-49E6-80F1-32B9827A67DC}"/>
            </c:ext>
          </c:extLst>
        </c:ser>
        <c:ser>
          <c:idx val="1"/>
          <c:order val="1"/>
          <c:tx>
            <c:strRef>
              <c:f>'SC-PivotTable2'!$C$4:$C$5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'SC-PivotTable2'!$A$6:$A$47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'SC-PivotTable2'!$C$6:$C$47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66-49E6-80F1-32B9827A67DC}"/>
            </c:ext>
          </c:extLst>
        </c:ser>
        <c:ser>
          <c:idx val="2"/>
          <c:order val="2"/>
          <c:tx>
            <c:strRef>
              <c:f>'SC-PivotTable2'!$D$4:$D$5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'SC-PivotTable2'!$A$6:$A$47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'SC-PivotTable2'!$D$6:$D$47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66-49E6-80F1-32B9827A67DC}"/>
            </c:ext>
          </c:extLst>
        </c:ser>
        <c:ser>
          <c:idx val="3"/>
          <c:order val="3"/>
          <c:tx>
            <c:strRef>
              <c:f>'SC-PivotTable2'!$E$4:$E$5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'SC-PivotTable2'!$A$6:$A$47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'SC-PivotTable2'!$E$6:$E$47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866-49E6-80F1-32B9827A6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3039967"/>
        <c:axId val="1609493727"/>
      </c:barChart>
      <c:catAx>
        <c:axId val="78303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9493727"/>
        <c:crosses val="autoZero"/>
        <c:auto val="1"/>
        <c:lblAlgn val="ctr"/>
        <c:lblOffset val="100"/>
        <c:noMultiLvlLbl val="0"/>
      </c:catAx>
      <c:valAx>
        <c:axId val="160949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3039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[Jenish_Jariwala_EC-HW1.xlsm]PivotTable3-LineGraph!PivotTable1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'PivotTable3-LineGraph'!$B$4:$B$5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'PivotTable3-LineGraph'!$B$6:$B$19</c:f>
              <c:numCache>
                <c:formatCode>General</c:formatCode>
                <c:ptCount val="13"/>
                <c:pt idx="1">
                  <c:v>34</c:v>
                </c:pt>
                <c:pt idx="2">
                  <c:v>27</c:v>
                </c:pt>
                <c:pt idx="3">
                  <c:v>28</c:v>
                </c:pt>
                <c:pt idx="4">
                  <c:v>27</c:v>
                </c:pt>
                <c:pt idx="5">
                  <c:v>26</c:v>
                </c:pt>
                <c:pt idx="6">
                  <c:v>27</c:v>
                </c:pt>
                <c:pt idx="7">
                  <c:v>43</c:v>
                </c:pt>
                <c:pt idx="8">
                  <c:v>33</c:v>
                </c:pt>
                <c:pt idx="9">
                  <c:v>24</c:v>
                </c:pt>
                <c:pt idx="10">
                  <c:v>20</c:v>
                </c:pt>
                <c:pt idx="11">
                  <c:v>37</c:v>
                </c:pt>
                <c:pt idx="1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9-4FD6-A436-F5C3D6211BE6}"/>
            </c:ext>
          </c:extLst>
        </c:ser>
        <c:ser>
          <c:idx val="1"/>
          <c:order val="1"/>
          <c:tx>
            <c:strRef>
              <c:f>'PivotTable3-LineGraph'!$C$4:$C$5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'PivotTable3-LineGraph'!$C$6:$C$19</c:f>
              <c:numCache>
                <c:formatCode>General</c:formatCode>
                <c:ptCount val="13"/>
                <c:pt idx="1">
                  <c:v>149</c:v>
                </c:pt>
                <c:pt idx="2">
                  <c:v>106</c:v>
                </c:pt>
                <c:pt idx="3">
                  <c:v>108</c:v>
                </c:pt>
                <c:pt idx="4">
                  <c:v>102</c:v>
                </c:pt>
                <c:pt idx="5">
                  <c:v>126</c:v>
                </c:pt>
                <c:pt idx="6">
                  <c:v>147</c:v>
                </c:pt>
                <c:pt idx="7">
                  <c:v>150</c:v>
                </c:pt>
                <c:pt idx="8">
                  <c:v>134</c:v>
                </c:pt>
                <c:pt idx="9">
                  <c:v>127</c:v>
                </c:pt>
                <c:pt idx="10">
                  <c:v>149</c:v>
                </c:pt>
                <c:pt idx="11">
                  <c:v>114</c:v>
                </c:pt>
                <c:pt idx="12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89-4FD6-A436-F5C3D6211BE6}"/>
            </c:ext>
          </c:extLst>
        </c:ser>
        <c:ser>
          <c:idx val="2"/>
          <c:order val="2"/>
          <c:tx>
            <c:strRef>
              <c:f>'PivotTable3-LineGraph'!$D$4:$D$5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'PivotTable3-LineGraph'!$D$6:$D$19</c:f>
              <c:numCache>
                <c:formatCode>General</c:formatCode>
                <c:ptCount val="13"/>
                <c:pt idx="1">
                  <c:v>2</c:v>
                </c:pt>
                <c:pt idx="2">
                  <c:v>18</c:v>
                </c:pt>
                <c:pt idx="3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89-4FD6-A436-F5C3D6211BE6}"/>
            </c:ext>
          </c:extLst>
        </c:ser>
        <c:ser>
          <c:idx val="3"/>
          <c:order val="3"/>
          <c:tx>
            <c:strRef>
              <c:f>'PivotTable3-LineGraph'!$E$4:$E$5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'PivotTable3-LineGraph'!$E$6:$E$19</c:f>
              <c:numCache>
                <c:formatCode>General</c:formatCode>
                <c:ptCount val="13"/>
                <c:pt idx="1">
                  <c:v>182</c:v>
                </c:pt>
                <c:pt idx="2">
                  <c:v>202</c:v>
                </c:pt>
                <c:pt idx="3">
                  <c:v>180</c:v>
                </c:pt>
                <c:pt idx="4">
                  <c:v>192</c:v>
                </c:pt>
                <c:pt idx="5">
                  <c:v>234</c:v>
                </c:pt>
                <c:pt idx="6">
                  <c:v>211</c:v>
                </c:pt>
                <c:pt idx="7">
                  <c:v>194</c:v>
                </c:pt>
                <c:pt idx="8">
                  <c:v>166</c:v>
                </c:pt>
                <c:pt idx="9">
                  <c:v>147</c:v>
                </c:pt>
                <c:pt idx="10">
                  <c:v>183</c:v>
                </c:pt>
                <c:pt idx="11">
                  <c:v>183</c:v>
                </c:pt>
                <c:pt idx="12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89-4FD6-A436-F5C3D6211BE6}"/>
            </c:ext>
          </c:extLst>
        </c:ser>
        <c:ser>
          <c:idx val="4"/>
          <c:order val="4"/>
          <c:tx>
            <c:strRef>
              <c:f>'PivotTable3-LineGraph'!$F$4:$F$5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'PivotTable3-LineGraph'!$A$6:$A$19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'PivotTable3-LineGraph'!$F$6:$F$19</c:f>
              <c:numCache>
                <c:formatCode>General</c:formatCode>
                <c:ptCount val="1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89-4FD6-A436-F5C3D6211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7977184"/>
        <c:axId val="1377956384"/>
      </c:lineChart>
      <c:catAx>
        <c:axId val="137797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956384"/>
        <c:crosses val="autoZero"/>
        <c:auto val="1"/>
        <c:lblAlgn val="ctr"/>
        <c:lblOffset val="100"/>
        <c:noMultiLvlLbl val="0"/>
      </c:catAx>
      <c:valAx>
        <c:axId val="13779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797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Bonus1!$B$1</c:f>
              <c:strCache>
                <c:ptCount val="1"/>
                <c:pt idx="0">
                  <c:v>Number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Bonus1!$B$2:$B$13</c:f>
              <c:numCache>
                <c:formatCode>General</c:formatCode>
                <c:ptCount val="12"/>
                <c:pt idx="0">
                  <c:v>322</c:v>
                </c:pt>
                <c:pt idx="1">
                  <c:v>932</c:v>
                </c:pt>
                <c:pt idx="2">
                  <c:v>381</c:v>
                </c:pt>
                <c:pt idx="3">
                  <c:v>168</c:v>
                </c:pt>
                <c:pt idx="4">
                  <c:v>94</c:v>
                </c:pt>
                <c:pt idx="5">
                  <c:v>62</c:v>
                </c:pt>
                <c:pt idx="6">
                  <c:v>55</c:v>
                </c:pt>
                <c:pt idx="7">
                  <c:v>32</c:v>
                </c:pt>
                <c:pt idx="8">
                  <c:v>26</c:v>
                </c:pt>
                <c:pt idx="9">
                  <c:v>21</c:v>
                </c:pt>
                <c:pt idx="10">
                  <c:v>6</c:v>
                </c:pt>
                <c:pt idx="11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D-4DD8-B14A-F0A627763FE4}"/>
            </c:ext>
          </c:extLst>
        </c:ser>
        <c:ser>
          <c:idx val="1"/>
          <c:order val="1"/>
          <c:tx>
            <c:strRef>
              <c:f>Bonus1!$C$1</c:f>
              <c:strCache>
                <c:ptCount val="1"/>
                <c:pt idx="0">
                  <c:v>Number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Bonus1!$C$2:$C$13</c:f>
              <c:numCache>
                <c:formatCode>General</c:formatCode>
                <c:ptCount val="12"/>
                <c:pt idx="0">
                  <c:v>113</c:v>
                </c:pt>
                <c:pt idx="1">
                  <c:v>420</c:v>
                </c:pt>
                <c:pt idx="2">
                  <c:v>283</c:v>
                </c:pt>
                <c:pt idx="3">
                  <c:v>144</c:v>
                </c:pt>
                <c:pt idx="4">
                  <c:v>90</c:v>
                </c:pt>
                <c:pt idx="5">
                  <c:v>72</c:v>
                </c:pt>
                <c:pt idx="6">
                  <c:v>64</c:v>
                </c:pt>
                <c:pt idx="7">
                  <c:v>37</c:v>
                </c:pt>
                <c:pt idx="8">
                  <c:v>22</c:v>
                </c:pt>
                <c:pt idx="9">
                  <c:v>16</c:v>
                </c:pt>
                <c:pt idx="10">
                  <c:v>11</c:v>
                </c:pt>
                <c:pt idx="11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D-4DD8-B14A-F0A627763FE4}"/>
            </c:ext>
          </c:extLst>
        </c:ser>
        <c:ser>
          <c:idx val="2"/>
          <c:order val="2"/>
          <c:tx>
            <c:strRef>
              <c:f>Bonus1!$D$1</c:f>
              <c:strCache>
                <c:ptCount val="1"/>
                <c:pt idx="0">
                  <c:v>Number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Bonus1!$D$2:$D$13</c:f>
              <c:numCache>
                <c:formatCode>General</c:formatCode>
                <c:ptCount val="12"/>
                <c:pt idx="0">
                  <c:v>18</c:v>
                </c:pt>
                <c:pt idx="1">
                  <c:v>60</c:v>
                </c:pt>
                <c:pt idx="2">
                  <c:v>52</c:v>
                </c:pt>
                <c:pt idx="3">
                  <c:v>40</c:v>
                </c:pt>
                <c:pt idx="4">
                  <c:v>17</c:v>
                </c:pt>
                <c:pt idx="5">
                  <c:v>14</c:v>
                </c:pt>
                <c:pt idx="6">
                  <c:v>18</c:v>
                </c:pt>
                <c:pt idx="7">
                  <c:v>13</c:v>
                </c:pt>
                <c:pt idx="8">
                  <c:v>7</c:v>
                </c:pt>
                <c:pt idx="9">
                  <c:v>6</c:v>
                </c:pt>
                <c:pt idx="10">
                  <c:v>4</c:v>
                </c:pt>
                <c:pt idx="11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6D-4DD8-B14A-F0A627763FE4}"/>
            </c:ext>
          </c:extLst>
        </c:ser>
        <c:ser>
          <c:idx val="3"/>
          <c:order val="3"/>
          <c:tx>
            <c:strRef>
              <c:f>Bonus1!$E$1</c:f>
              <c:strCache>
                <c:ptCount val="1"/>
                <c:pt idx="0">
                  <c:v>Total Projects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Bonus1!$E$2:$E$13</c:f>
              <c:numCache>
                <c:formatCode>General</c:formatCode>
                <c:ptCount val="12"/>
                <c:pt idx="0">
                  <c:v>453</c:v>
                </c:pt>
                <c:pt idx="1">
                  <c:v>1412</c:v>
                </c:pt>
                <c:pt idx="2">
                  <c:v>716</c:v>
                </c:pt>
                <c:pt idx="3">
                  <c:v>352</c:v>
                </c:pt>
                <c:pt idx="4">
                  <c:v>201</c:v>
                </c:pt>
                <c:pt idx="5">
                  <c:v>148</c:v>
                </c:pt>
                <c:pt idx="6">
                  <c:v>137</c:v>
                </c:pt>
                <c:pt idx="7">
                  <c:v>82</c:v>
                </c:pt>
                <c:pt idx="8">
                  <c:v>55</c:v>
                </c:pt>
                <c:pt idx="9">
                  <c:v>43</c:v>
                </c:pt>
                <c:pt idx="10">
                  <c:v>21</c:v>
                </c:pt>
                <c:pt idx="11">
                  <c:v>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6D-4DD8-B14A-F0A627763FE4}"/>
            </c:ext>
          </c:extLst>
        </c:ser>
        <c:ser>
          <c:idx val="4"/>
          <c:order val="4"/>
          <c:tx>
            <c:strRef>
              <c:f>Bonus1!$F$1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6D-4DD8-B14A-F0A627763FE4}"/>
            </c:ext>
          </c:extLst>
        </c:ser>
        <c:ser>
          <c:idx val="5"/>
          <c:order val="5"/>
          <c:tx>
            <c:strRef>
              <c:f>Bonus1!$G$1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86D-4DD8-B14A-F0A627763FE4}"/>
            </c:ext>
          </c:extLst>
        </c:ser>
        <c:ser>
          <c:idx val="6"/>
          <c:order val="6"/>
          <c:tx>
            <c:strRef>
              <c:f>Bonus1!$H$1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Bonus1!$A$2:$A$13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Bonus1!$H$2:$H$13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86D-4DD8-B14A-F0A627763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5060864"/>
        <c:axId val="1665061696"/>
      </c:lineChart>
      <c:catAx>
        <c:axId val="166506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061696"/>
        <c:crosses val="autoZero"/>
        <c:auto val="1"/>
        <c:lblAlgn val="ctr"/>
        <c:lblOffset val="100"/>
        <c:noMultiLvlLbl val="0"/>
      </c:catAx>
      <c:valAx>
        <c:axId val="1665061696"/>
        <c:scaling>
          <c:orientation val="minMax"/>
          <c:max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506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_xlchart.v1.17</cx:f>
      </cx:numDim>
    </cx:data>
  </cx:chartData>
  <cx:chart>
    <cx:title pos="t" align="ctr" overlay="0">
      <cx:tx>
        <cx:txData>
          <cx:v>Successful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Successful</a:t>
          </a:r>
        </a:p>
      </cx:txPr>
    </cx:title>
    <cx:plotArea>
      <cx:plotAreaRegion>
        <cx:series layoutId="boxWhisker" uniqueId="{EE8AF8A3-CAEC-4429-BE1F-E797F20FB843}">
          <cx:tx>
            <cx:txData>
              <cx:f>_xlchart.v1.16</cx:f>
              <cx:v>backers_count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tle>
          <cx:tx>
            <cx:txData>
              <cx:v>1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1</a:t>
              </a:r>
            </a:p>
          </cx:txPr>
        </cx:title>
        <cx:majorTickMarks type="out"/>
        <cx:tickLabels/>
        <cx:numFmt formatCode="#,##0" sourceLinked="0"/>
      </cx:axis>
      <cx:axis id="1">
        <cx:valScaling max="400"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_xlchart.v1.8</cx:f>
      </cx:numDim>
    </cx:data>
  </cx:chartData>
  <cx:chart>
    <cx:title pos="t" align="ctr" overlay="0">
      <cx:tx>
        <cx:txData>
          <cx:v>Failed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Failed</a:t>
          </a:r>
        </a:p>
      </cx:txPr>
    </cx:title>
    <cx:plotArea>
      <cx:plotAreaRegion>
        <cx:series layoutId="boxWhisker" uniqueId="{3CDAE2B1-F6BD-4756-8C98-9952FCAAB193}">
          <cx:tx>
            <cx:txData>
              <cx:f>_xlchart.v1.7</cx:f>
              <cx:v>backers_count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 hidden="1">
        <cx:catScaling gapWidth="1"/>
        <cx:title>
          <cx:tx>
            <cx:txData>
              <cx:v>1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1</a:t>
              </a:r>
            </a:p>
          </cx:txPr>
        </cx:title>
        <cx:tickLabels/>
      </cx:axis>
      <cx:axis id="1">
        <cx:valScaling max="200"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514350</xdr:colOff>
      <xdr:row>3</xdr:row>
      <xdr:rowOff>71436</xdr:rowOff>
    </xdr:from>
    <xdr:to>
      <xdr:col>19</xdr:col>
      <xdr:colOff>466725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1FB651-7B0B-4EB3-A8BC-7C130AF40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22</xdr:row>
      <xdr:rowOff>57150</xdr:rowOff>
    </xdr:from>
    <xdr:to>
      <xdr:col>20</xdr:col>
      <xdr:colOff>523874</xdr:colOff>
      <xdr:row>51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E059D6-D013-49C1-8A6E-C157B13D3D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335280</xdr:colOff>
      <xdr:row>2</xdr:row>
      <xdr:rowOff>156210</xdr:rowOff>
    </xdr:from>
    <xdr:to>
      <xdr:col>16</xdr:col>
      <xdr:colOff>38100</xdr:colOff>
      <xdr:row>23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2F70BDD-0158-4CE5-94AE-76B1D1BDA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16</xdr:row>
      <xdr:rowOff>12700</xdr:rowOff>
    </xdr:from>
    <xdr:to>
      <xdr:col>14</xdr:col>
      <xdr:colOff>457200</xdr:colOff>
      <xdr:row>47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3CFF22-C95D-4E81-9FB5-BBAB3E7A99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0</xdr:row>
      <xdr:rowOff>148590</xdr:rowOff>
    </xdr:from>
    <xdr:to>
      <xdr:col>14</xdr:col>
      <xdr:colOff>15240</xdr:colOff>
      <xdr:row>19</xdr:row>
      <xdr:rowOff>64770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CCA8E28-0D26-49AF-852A-89C4EE8210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08318" y="148590"/>
              <a:ext cx="4898967" cy="33711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20</xdr:col>
      <xdr:colOff>0</xdr:colOff>
      <xdr:row>16</xdr:row>
      <xdr:rowOff>0</xdr:rowOff>
    </xdr:from>
    <xdr:to>
      <xdr:col>27</xdr:col>
      <xdr:colOff>323330</xdr:colOff>
      <xdr:row>31</xdr:row>
      <xdr:rowOff>15587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284EF719-53E4-41DC-82D8-7DBE24AA99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83045" y="2909455"/>
              <a:ext cx="4566285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enish.Jariwala.APIGROUPINC\Downloads\Jenish-JariwalaHW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ish Jariwala" refreshedDate="44175.590109722223" createdVersion="6" refreshedVersion="6" minRefreshableVersion="3" recordCount="4114" xr:uid="{7022045C-7347-403B-9E18-B86778D9F73F}">
  <cacheSource type="worksheet">
    <worksheetSource ref="A1:R4115" sheet="Pivot Table 1" r:id="rId2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 count="4107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</sharedItems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44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44">
      <sharedItems containsMixedTypes="1" containsNumber="1" minValue="1" maxValue="3304"/>
    </cacheField>
    <cacheField name="Cat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ish Jariwala" refreshedDate="44175.594725347219" createdVersion="6" refreshedVersion="6" minRefreshableVersion="3" recordCount="8223" xr:uid="{126A7A7F-7DFF-47FA-A7CE-1222E83A814F}">
  <cacheSource type="worksheet">
    <worksheetSource ref="A1:R1048576" sheet="SC-PivotTable1"/>
  </cacheSource>
  <cacheFields count="18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 count="4108">
        <s v="GIRLS STATE a new musical comedy TV project"/>
        <s v="FannibalFest Fan Convention"/>
        <s v="Charlie teaser completion"/>
        <s v="Unsure/Positive: A Dramedy Series About Life with HIV"/>
        <s v="Party Monsters"/>
        <s v="Terry Matthews to be the NEXT star on the Network Television"/>
        <s v="POINT HOPE"/>
        <s v="Skin: Film Production By 14 Year Old Aniya Wolfe"/>
        <s v="Sizzling in the Kitchen Flynn Style"/>
        <s v="The Academy: Mockumentary Sitcom TV Pilot"/>
        <s v="Big in Beijing. A reality tv show about eccentric Beijing."/>
        <s v="2016 TAPR DCC Video on HamRadioNow"/>
        <s v="Spinward Traveller (T.V. Pilot)"/>
        <s v="Can't Go Home"/>
        <s v="3010 | Sci-fi Series"/>
        <s v="Cien&amp;Cia"/>
        <s v="ArtMoose TV Series"/>
        <s v="Humble Pie"/>
        <s v="Indian As Apple Pie TV"/>
        <s v="Brouhaha (an Original Sitcom)"/>
        <s v="Finding Kylie Hard Read Fund"/>
        <s v="Life of an Ingredient: The Pilot Episode"/>
        <s v="CREATURES OF HABIT!"/>
        <s v="Bad Boy of Beauty and Bride Crashers!"/>
        <s v="Bring STL Up Late to TV"/>
        <s v="RAM- An independent writer's breakthrough tv production"/>
        <s v="You, Me &amp; Sicily:  Part I Editing"/>
        <s v="B-Rabbit TV Comedy Pilot"/>
        <s v="John Earle Dog Training Concept Development Reel"/>
        <s v="The JOB Prelude."/>
        <s v="Introverts Web Series"/>
        <s v="The Alan Katz Show"/>
        <s v="Over &amp; Out"/>
        <s v="Imaginary Problems"/>
        <s v="#Josh: T.V. Show Sizzle Reel"/>
        <s v="Why Adam? A TV show about the science behind everyday life!"/>
        <s v="THE LISTENING BOX"/>
        <s v="The Journey"/>
        <s v="Brewz Brothers TV"/>
        <s v="Deep Cuts - Series"/>
        <s v="Regal Fare Season One"/>
        <s v="Up on High Ground TV series"/>
        <s v="BROS TV Pilot (Iraq)"/>
        <s v="Anglicon 2015: A Doctor Who &amp; British media fan convention"/>
        <s v="BIG WHISKEY TV Show"/>
        <s v="The Art of the Lift"/>
        <s v="New equipment for Joy's World!"/>
        <s v="Jane Don't Date - TV pilot (sitcom)"/>
        <s v="'Noir' A New Independant Tech-Noir TV Pilot"/>
        <s v="Driving Jersey - Season Five"/>
        <s v="The Love Lounge"/>
        <s v="SKY CITY HAYA"/>
        <s v="Kode Orange - New TV Series"/>
        <s v="Rolling out Vegan Mashup's Season 2"/>
        <s v="&quot;Stand-In&quot; Television Pilot"/>
        <s v="Di FAMILY"/>
        <s v="Voxwomen Cycling Show"/>
        <s v="Our Gay Group - Quality Online Programming For the Gay Man"/>
        <s v="Gloaming"/>
        <s v="&quot;Momentum&quot; - The Series"/>
        <s v="Ever Since - Short Film"/>
        <s v="SPLITTING THE SYNAPSE"/>
        <s v="SPECIMEN 0625c - Sci-Fi Thriller"/>
        <s v="The Attic"/>
        <s v="Millennial, The Movie"/>
        <s v="Hello World - Post Production Funds"/>
        <s v="A Stagnant Fever: Short Film"/>
        <s v="You are a Priest Forever"/>
        <s v="King Eider: Short Film"/>
        <s v="More Than A Drive"/>
        <s v="Scraps"/>
        <s v="Diggin Deep to help find &quot;A Man, Buried&quot;"/>
        <s v="Trickle"/>
        <s v="Project Z-6463 - a 3D short movie by Chris Eller"/>
        <s v="L'oiseau la nuit - Court-mÃ©trage"/>
        <s v="&quot;DAD&quot; - A USC Short Film"/>
        <s v="Star Wars: Insidious"/>
        <s v="Jonah and the Crab"/>
        <s v="Daemon's scale up - Brieuc Le Meur _ Berlin"/>
        <s v="Japanese/International Short Film &quot;Mtn.&quot;"/>
        <s v="Swingers Anonymous"/>
        <s v="Carrying Place: A film of Maine hauntings"/>
        <s v="&quot;T IS FOR TANTRUM&quot; - HORROR/COMEDY"/>
        <s v="Sleep Lovers - By Daniel Modeste"/>
        <s v="Redemption - Short Film"/>
        <s v="In Her Voice: short film"/>
        <s v="SECOND CHANCE - DEUXIÃˆME CHANCE"/>
        <s v="Village Films Summer Project Fund (TK 2)"/>
        <s v="The Recursion Theorem (Short Film)"/>
        <s v="The Southwest Chronicles"/>
        <s v="Help Get the Short Film Interior Design into Film Festivals!"/>
        <s v="OVERTIME: A Cerebral Horror Short Inspired by the Classics"/>
        <s v="Euphoria"/>
        <s v="&quot;Someday Everyday&quot; Short Film"/>
        <s v="&quot;Paper Chase&quot; Students can make family friendly short films."/>
        <s v="Gotham Knight Terrors: Comedic Batman Short"/>
        <s v="Ice Hockey"/>
        <s v="Innsmouth at 9000 ft. A Short Horror Film Project"/>
        <s v="CUT OUT"/>
        <s v="BEAT: An Original Short Film"/>
        <s v="Two Sisters"/>
        <s v="In Their Turn : A MFA Thesis Film"/>
        <s v="Dear God No!"/>
        <s v="I'M TWENTY SOMETHING"/>
        <s v="Good 'Ol Trumpet"/>
        <s v="Single Parent Date Night-A Comedic Short Film"/>
        <s v="LOST WEEKEND"/>
        <s v="PRETTY LITTLE VICTIM - A Short Film by Paul Jones"/>
        <s v="GLASS: A Love Story"/>
        <s v="Dapper Dan - &quot;Fly As I Wanna&quot; Music Video"/>
        <s v="Earlids"/>
        <s v="Judi Dench is Cool in Person"/>
        <s v="MITOSIS | a short film"/>
        <s v="&quot;The First Day&quot; by Julia Othmer- Music Video"/>
        <s v="l'esprit d'escalier-a senior film"/>
        <s v="The World's Greatest Lover"/>
        <s v="Villanelle"/>
        <s v="Funding for Production of Short Dramedy 'Six Women'"/>
        <s v="DENOUNCED - A Short Film"/>
        <s v="Inspire CANCER survivors to tell their STORIES"/>
        <s v="Time Live: A short film (Canceled)"/>
        <s v="MICRO-MISSION"/>
        <s v="The Time Jumper (Canceled)"/>
        <s v="Sentient - The Web Series (Canceled)"/>
        <s v="Blank Bodies - Post Production (Canceled)"/>
        <s v="Star Wars Fan Film (Canceled)"/>
        <s v="SPECTRUM &quot;Adventures in Light&quot; (Canceled)"/>
        <s v="Human Evolution (Canceled)"/>
        <s v="Ralphi3 (Canceled)"/>
        <s v="JUSTICE LEAGUE ORIGINS (Canceled)"/>
        <s v="Blue in the Green (Canceled)"/>
        <s v="I (Canceled)"/>
        <s v="The Message (Canceled)"/>
        <s v="Demon Women from outer space (Canceled)"/>
        <s v="MARLEY'S GHOST (AMBASSADORS OF STEAM) (Canceled)"/>
        <s v="&quot;STUCK&quot; - Finishing Funds for a Sci-Fi Thriller Short Film"/>
        <s v="MICRO-MISSION (Canceled)"/>
        <s v="Predator : Repentance (Canceled)"/>
        <s v="Thr33 Days Dead: The Sequ3l (Canceled)"/>
        <s v="Roman Dead (Canceled)"/>
        <s v="Rome of the Dead (Canceled)"/>
        <s v="Catherine Kimbridge Chronicles - Live-Action SciFi TV Series"/>
        <s v="SAMANTHA  SHADOW (Canceled)"/>
        <s v="CATTLE - AN AWESOME SCI-FI SHORT (Canceled)"/>
        <s v="The Great Fear - Post Production Funds (Canceled)"/>
        <s v="Threshold (Canceled)"/>
        <s v="#CalExit...War of 2020 (Canceled)"/>
        <s v="Consumed (Static Air) (Canceled)"/>
        <s v="Space Gangstars (Canceled)"/>
        <s v="Dichotomy (Canceled)"/>
        <s v="Star Trek First Frontier (Canceled)"/>
        <s v="THE ASCENDENCE SHIFT Feature Film (Canceled)"/>
        <s v="The Great Dark (Canceled)"/>
        <s v="Awakening (Canceled)"/>
        <s v="Quantum Alterations: Sci-fi, Stop Motion &amp; Fantasy Fan Film"/>
        <s v="The Last Armada (Canceled)"/>
        <s v="Mosaics (Canceled)"/>
        <s v="Forever Man (short film) (Canceled)"/>
        <s v="In The Dark POST Production Fund Request (Canceled)"/>
        <s v="Rosette: Sci-Fi/Action Feature Film to Cast Hollywood Talent"/>
        <s v="Con Todo mi Corazon: With all of my Heart."/>
        <s v="Midway: The Turning Point"/>
        <s v="See It My Way"/>
        <s v="UNDIVIDED (Working Title)"/>
        <s v="Angelix"/>
        <s v="NET"/>
        <s v="Pressure"/>
        <s v="Past"/>
        <s v="Moving On"/>
        <s v="Family"/>
        <s v="Letters to Daniel"/>
        <s v="IRL: Gamers Unite"/>
        <s v="The Blind Dolphin Story"/>
        <s v="7 Sins"/>
        <s v="I Am Forgotten"/>
        <s v="Gooseberry Fool - Feature Film"/>
        <s v="Silent Monster"/>
        <s v="The Good Samaritan"/>
        <s v="El viaje de LucÃ­a"/>
        <s v="Sustain: A Film About Survival"/>
        <s v="The Rest of Us Mini-Series"/>
        <s v="Immemorial"/>
        <s v="ABU Pakistani Independent Feature Film"/>
        <s v="Three Little Words"/>
        <s v="Lana - Short film"/>
        <s v="BLANK Short Movie"/>
        <s v="Feature Film: The Wolfes"/>
        <s v="The Imbalanced Heart of a Symmetric Mind (film)"/>
        <s v="Mariano (A Screenplay)"/>
        <s v="A GOOD MAN'S DECISION"/>
        <s v="REGIONRAT, the movie"/>
        <s v="Trillion: Feature Film"/>
        <s v="&quot;SHADY BIZZNESS' The Eminem Movie Beyond 8 Mile&quot;"/>
        <s v="Help Towards a New PC for Editing Media College Productions!"/>
        <s v="Desperation Short Film"/>
        <s v="37 U.S. Navy Sailors Murdered, an American story"/>
        <s v="Thunder Under Control"/>
        <s v="Cole - A Short Film."/>
        <s v="Nine Lives"/>
        <s v="Independent Feature Film for Film Festivals &quot;BLUE&quot;"/>
        <s v="The Crossing Shore"/>
        <s v="Life of Change"/>
        <s v="Modern Gangsters"/>
        <s v="TheM"/>
        <s v="WHERE IS DANIEL? The feature film"/>
        <s v="KISS ME GOODBYE - A REFRESHING VOICE IN INDIE FILMMAKING"/>
        <s v="Blood Bond Movie Development"/>
        <s v="M39 - Action film / Drama"/>
        <s v="OLIVIA"/>
        <s v="&quot;A Brighter Day&quot;"/>
        <s v="Like Son, Like Father"/>
        <s v="Pre-production - The Heart of A Woman &amp; The Heart of A Man"/>
        <s v="The Ecstasy of Vengeance - Feature Length Film"/>
        <s v="Hart Blvd. A feature film by Andrew Greve"/>
        <s v="The Man Who Loved Dinosaurs. Based on a true story."/>
        <s v="Invisible Scars"/>
        <s v="Another Brick In The Wall - Feature Film"/>
        <s v="Bitch"/>
        <s v="Charmaine (Daughter of Charlotte)"/>
        <s v="True Colors"/>
        <s v="LA VIE"/>
        <s v="Archetypes"/>
        <s v="SICKNESS 2014 Build Killian's Bike"/>
        <s v="The Pass"/>
        <s v="Legend of the Stolen Guitar -- (Zimbabwe film)"/>
        <s v="Backpage Shawty"/>
        <s v="MAGGIE Film"/>
        <s v="The Chance of Freedom Short Film"/>
        <s v="Facets of a Geek life"/>
        <s v="The Perfect Plan"/>
        <s v="In Love There's War"/>
        <s v="FAREWELL TO FREEDOM a modern day western by Anita Waggoner"/>
        <s v="#noblurredlines"/>
        <s v="Area 4 - The Film"/>
        <s v="The Interviewer (Charity Movie)"/>
        <s v="Film about help homeless child to live a better life."/>
        <s v="NYPD Internal Affairs bureau (IAB)(pilot) tv drama"/>
        <s v="Making The Choice"/>
        <s v="Within The Threshold"/>
        <s v="Filthy - Short Film"/>
        <s v="Hackers in Uganda: A Documentary"/>
        <s v="&quot;LESLIE&quot;"/>
        <s v="Hardwater"/>
        <s v="Following Boruch"/>
        <d v="2008-11-04T00:00:00"/>
        <s v="We Lived Alone: The Connie Converse Documentary"/>
        <s v="LEAVING ATLANTA THE FILM"/>
        <s v="Deja-Vu: Dissecting Memory on Camera"/>
        <s v="Far Out Isn't Far Enough: The Tomi Ungerer Story"/>
        <s v="Bee the Change National Campaign - Vanishing of the Bees documentary"/>
        <s v="BOONE- THE DOCUMENTARY"/>
        <s v="The Way Back to Yarasquin: A Coffee Pilgrimage"/>
        <s v="Good Grief: Making CARTOON COLLEGE - a documentary about comics"/>
        <s v="Leon Claxton's HARLEM IN HAVANA"/>
        <s v="&quot;I Clown You&quot; Documentary"/>
        <s v="xoxosms: a documentary about love in the 21st century"/>
        <s v="POW WOW: Share the arts community of Hawaii"/>
        <s v="Mother to Earth - A Documentary about Earthbound Beginnings"/>
        <s v="HOW TO START A REVOLUTION a new documentary film"/>
        <s v="The Colossus Of Destiny - A Melvins Tale"/>
        <s v="Escaramuza: Riding from the Heart (a feature documentary)"/>
        <s v="Empires: The Film"/>
        <s v="The Last Cosmonaut"/>
        <s v="AMERICAN WINTER: A Documentary Film"/>
        <s v="A Moment in Her Story,  1970s Boston Women's Movement"/>
        <s v="The Garden Summer"/>
        <s v="The Eventful Life of Al Hawkes"/>
        <s v="Uncharted Amazon"/>
        <s v="La Tierra de los Adioses"/>
        <s v="Islam and the Future of Tolerance: The Movie"/>
        <s v="rock on: inside the archive of an unlikely rock photographer"/>
        <s v="The Mathare Project"/>
        <s v="Do It Again... Promoting the Film About My Irrational Quest to Reunite the Kinks"/>
        <s v="The Man Who Ate New Orleans (and rebuilt it too!)"/>
        <s v="In Search of Nabad (Documentary Film)"/>
        <s v="Finding the Funk"/>
        <s v="Abalimi"/>
        <s v="Pressing On: The Letterpress Film"/>
        <s v="The Babushkas of Chernobyl"/>
        <s v="Instructions on Parting"/>
        <s v="Korengal Theatrical Release"/>
        <s v="Do It Again: One Man's Quest to Reunite the Kinks"/>
        <s v="Greenlight the PATROL BASE JAKER Movie"/>
        <s v="SOLE SURVIVOR"/>
        <s v="Wisconsin Rising"/>
        <s v="The Phantom Tollbooth: Beyond Expectations - Final Push"/>
        <s v="George Tice: Seeing Beyond the Moment"/>
        <s v="In Country: A Documentary Film (POSTPRODUCTION)"/>
        <s v="Oxyana - A Feature Documentary Directed by Sean Dunne"/>
        <s v="Audience Unlock: &quot;The UK Gold&quot;"/>
        <s v="INTOTHEWOODS.TV â€“ Music Media from the Pacific Northwest"/>
        <s v="Zoe Goes Running - The Film: Running The Tour De France"/>
        <s v="The Undocumented"/>
        <s v="NELL SHIPMAN:GIRL FROM GOD'S COUNTRY FILM"/>
        <s v="Spectacular Movements documentary film"/>
        <s v="Rocky Horror Saved My Life - A Fan Documentary"/>
        <s v="Bel Borba Is Here!"/>
        <s v="Who Owns Yoga?"/>
        <s v="DisHonesty - A Documentary Feature Film"/>
        <s v="ReMade: The Rebirth of the Maker Movement"/>
        <s v="The Bus "/>
        <s v="WORLD FAIR"/>
        <s v="(UN)CUT"/>
        <s v="The Forest for the Trees"/>
        <s v="Beyond Iconic: Distribution for film on Dennis Stock"/>
        <s v="My Friend Mott-ly"/>
        <s v="Escape/Artist: The Jason Escape Documentary"/>
        <s v="Grammar Revolution"/>
        <s v="Before Us - a Feature Length Documentary about Adoption"/>
        <s v="SOLE SURVIVOR FILM - Finishing Funds"/>
        <s v="Feels Like Coming Home Tour"/>
        <s v="The Sticking Place Interactive Documentary"/>
        <s v="SparkTruck: stories from a cross-country maker journey"/>
        <s v="DEVIL MAY CARE"/>
        <s v="Making Mail: A Documentary"/>
        <s v="Arias With A Twist: The Docufantasy"/>
        <s v="THE SECRET TRIAL 5 - GRASSROOTS CROSS-CANADA TOUR"/>
        <s v="Good Men, Bad Men, and a Few Rowdy Ladies"/>
        <s v="Friend Request: Accepted"/>
        <s v="EDIBLE CITY - a movie in the making"/>
        <s v="FOREVER PURE: A team spiralling out of control. DOCUMENTARY"/>
        <s v="An Impossible Project"/>
        <s v="Last of the Big Tuskers"/>
        <s v="White Ravens: A feature-length documentary film"/>
        <s v="KEEP MOVING FORWARD - Documentary Film"/>
        <s v="NETIZENS - a documentary about women and online harassment"/>
        <s v="Love Letters for My Children - The Maggie Doyne Documentary."/>
        <s v="Finding Beauty In the Rubble"/>
        <s v="Edgar Allan Poe: Buried Alive"/>
        <s v="Struggle &amp; Hope - Documentary Film Music Soundtrack"/>
        <s v="The Power of Place"/>
        <s v="Living On Soul: The Family Daptone"/>
        <s v="Changing of the Gods"/>
        <s v="CUBAN FOOD STORIES - A Feature Documentary"/>
        <s v="The Little Girl with the Big Voice"/>
        <s v="New Mo' Cut: David Peoples' lost film of Moe's Books"/>
        <s v="Celluloid Wizards in the Video Wasteland"/>
        <s v="Slingers - A Documentary about Small Town Beekeepers."/>
        <s v="Queer Genius"/>
        <s v="A Man, A Plan, A Palindrome (Feature)"/>
        <s v="Somaliland: The Abaarso Story"/>
        <s v="Video of Connections: A Mural"/>
        <s v="BREAKING A MONSTER a film about the band Unlocking The Truth"/>
        <s v="Royalty Free: The Music of Kevin MacLeod"/>
        <s v="AMONG WOLVES â€¢ Doc film about wild horses &amp; bikers"/>
        <s v="Red Wolf Revival: An Uncertain Tomorrow"/>
        <s v="THE ABILITY EXCHANGE - a documentary"/>
        <s v="&quot;Getting Naked: A Burlesque Story&quot;"/>
        <s v="Priced Out: Gentrification beyond black and white"/>
        <s v="Strangers To Peace: A Documentary"/>
        <s v="Mr. Chibbs (Documentary about NBA great Kenny Anderson)"/>
        <s v="YO GALGO â€œA documentary film about the Spanish sighthoundâ€"/>
        <s v="Art Therapy: The Movie - The Final Push"/>
        <s v="The S Word - a film that changes how we talk about suicide"/>
        <s v="The Carousel - 2016 Tribeca Film Festival Official Selection"/>
        <s v="REZA ABDOH -Theatre Visionary"/>
        <s v="43 and 80"/>
        <s v="JOURNEY OM: Into the Heart of India â€¢ A Cinematic Pilgrimage"/>
        <s v="Nobody Knows Anything (except William Goldman)"/>
        <s v="Us, Naked: Trixie &amp; Monkey â€” World Premiere"/>
        <s v="Faith: A Documentary"/>
        <s v="Bleeding Audio: A Doc About The Matches &amp; The Music Industry"/>
        <s v="THE RIDGE: TEN FOR THIRTY"/>
        <s v="&quot;Sherpa Stew&quot; - A documentary about  Sherpas from Nepal living in New York City"/>
        <s v="Wild Familyâ€”Connecting to Your Calling in Your Family Life."/>
        <s v="A QUEER COUNTRY"/>
        <s v="A BUSHMAN ODYSSEY"/>
        <s v="Game Changer: Lithuania's Nonviolent Revolution"/>
        <s v="Swimming with Byron: A Documentary Film"/>
        <s v="Alpine Zone"/>
        <s v="Hola Mohalla: Festival of Soldier Saints"/>
        <s v="Unbranded"/>
        <s v="Wild Equus"/>
        <s v="The Boing Heard 'Round the World"/>
        <s v="Bird Language with Jon Young; an instructional video"/>
        <s v="Project Reconnect: WHERE WE ARE NOW"/>
        <s v="Quintessential: The Journey"/>
        <s v="PIN UP! THE MOVIE The documentary with vintage style"/>
        <s v="Where is Home?"/>
        <s v="The Unknowns"/>
        <s v="Steamboat Springs Van Clan"/>
        <s v="Clearwater"/>
        <s v="99% Declaration Mini-Doc"/>
        <s v="Tornado Pursuit: 2014 Storm Chasing Web Series"/>
        <s v="Nurse Mare Foals: Born to Die"/>
        <s v="Luke and Jedi"/>
        <s v="Submarine: Diving Away From Adulthood"/>
        <s v="On the Back of a Tiger"/>
        <s v="Another Man's Treasure documentary"/>
        <s v="The Food Cure"/>
        <s v="Built by UCF: St. Vincent and the Grenadines Chapter"/>
        <s v="Science, Sex and the Ladies"/>
        <s v="More than Gold: The Rhino Rescue Project"/>
        <s v="THE PENGUIN COUNTERS Documentary Film"/>
        <s v="Light in Taranto (Luce di Taranto) feature-length film"/>
        <s v="The Peace Agency Documentary Kickstarter Campaign!"/>
        <s v="No Act of Ours Film"/>
        <s v="Nam Holtz's maiden voyage back to S. Korea: a documentary film exploring adoption"/>
        <s v="Picking Up the Pieces: Child Holocaust Survivors Rebuild"/>
        <s v="Green School Stories: a film to inspire change in education"/>
        <s v="From Two Sticks - the fight against hunger and malnutrition"/>
        <s v="Present and Unaccounted For: Black Women in Medicine"/>
        <s v="DVD Jesus Alive Again: From the Last Supper to the Ascension"/>
        <s v="MONDO BANANA"/>
        <s v="The Last One: Unfolding the AIDS MEMORIAL QUILT"/>
        <s v="The Healing Effect Movie"/>
        <s v="The Desert River Bends"/>
        <s v="Haymarket Documentary"/>
        <s v="Reverence: A Documentary Short on Branded Yarmulkes"/>
        <s v="The Lost Generation"/>
        <s v="January's Story - A One Of A Kind Transgender Woman"/>
        <s v="GO FAR: The Christopher Rush Story (4)"/>
        <s v="Southern Oregon VS. LNG"/>
        <s v="Through the Fire: Rebuilding Somalia"/>
        <s v="thisisstuttering: A Documentary"/>
        <s v="Ben &amp; Bill Down Under: 2 Canadians Tour America"/>
        <s v="Fire in the Heart of the City"/>
        <s v="Cycle of Life"/>
        <s v="Swim for the Reef"/>
        <s v="BEYOND LOCAL"/>
        <s v="PROJECT OLIVE OYL:  10 VOICE-OVER &quot;POPEYE&quot; Demo Series"/>
        <s v="The monster Inside"/>
        <s v="Catsville High the Movie (Anti-Bullying) Teaser Trailer"/>
        <s v="The Dark Brotherhood  (from the makers of COPS: Skyrim)"/>
        <s v="Drowning -Short animated Film"/>
        <s v="Patch Bo - Organic toons"/>
        <s v="Dewey Does 110 Animation"/>
        <s v="Hard Times Charles Video Book"/>
        <s v="Little Clay Bible - Zacchaeus"/>
        <s v="THE FUTURE"/>
        <s v="&quot;I'll Take You Back&quot; Animated Music Video"/>
        <s v="Bump in the road short stop motion animation"/>
        <s v="The Zombie Next Door"/>
        <s v="Le Legend of le Dragon Slayers"/>
        <s v="Trumpy and Viola take to the Big Apple"/>
        <s v="Planet Earth Superheroes"/>
        <s v="Blinky"/>
        <s v="&quot;Johny and Jasper&quot; educational series"/>
        <s v="In Game: The Animated Series"/>
        <s v="Starting a cartoon series"/>
        <s v="Consumed"/>
        <s v="Wolf Squad Lego Stop Motion"/>
        <s v="The Paranormal Idiot"/>
        <s v="Bad Teddy Studios"/>
        <s v="Discovering the Other Woman"/>
        <s v="Shutupsystems.com Innapropriate Cartoon and Comics Dvd set"/>
        <s v="DisChord"/>
        <s v="Fat Rich Bastards Animated videos"/>
        <s v="The Last Mice"/>
        <s v="Shell &amp; Paddy"/>
        <s v="DreamAfrica"/>
        <s v="The Gangbangers"/>
        <s v="Lost in the Shadows"/>
        <s v="Jamboni Brothers Pizza Pilot"/>
        <s v="Super Hi-Speed Road Strikers"/>
        <s v="The FunBunch Cartoon!!!"/>
        <s v="Sideways Mohawk vs This Guy ( Comic eBook &amp; Cartoon Movie )"/>
        <s v="phenix heart 3D animation"/>
        <s v="DE_dust2: Hacker's Wrath"/>
        <s v="Little Lamb Kidz - multi-faith characters in their 1st DVD"/>
        <s v="Darwin's Kiss"/>
        <s v="Machinima film project : Open 24/7"/>
        <s v="THE FORGOTTEN LAND"/>
        <s v="Tuskegee Redtails"/>
        <s v="PokÃ©Movie - A PokÃ©monâ„¢ school project"/>
        <s v="&quot;Amp&quot; A Story About a Robot"/>
        <s v="The Legend Of The Crimson Knight"/>
        <s v="&quot;The Kris and Berman Show&quot; Adult Animated Series Pilot"/>
        <s v="Storyville: Return of the Vodou Queen"/>
        <s v="Dreamland PERSONALISED Animated Shorts Film"/>
        <s v="Glippets: The Aliens next door -  Animation from Comic Strip"/>
        <s v="Red Origins"/>
        <s v="3D Animation Story of an Ancient Hero: Fly Forward"/>
        <s v="QUANTUM KIDZ - 3D animated pilot - THE ULTIMATE GOAL"/>
        <s v="TAO Mr. Fantastic!!"/>
        <s v="Tropiki-Meet the Tikis animated/cartoon series-Monkey Tiki"/>
        <s v="Sight Word Music Videos"/>
        <s v="Hymn of Unity"/>
        <s v="BABY HUEY IN A FEATURE FILM /  &quot;LUCKY DUCK&quot;"/>
        <s v="Harvard Math 55A and Stanford Math 51H Animated!"/>
        <s v="The CafÃ©"/>
        <s v="ERA"/>
        <s v="Animated Stand-up Routines Shenanigans"/>
        <s v="Misri Bunch: Names of Allah series 2"/>
        <s v="The Diddlys &quot;Steam powered Superheroes&quot;"/>
        <s v="The Lighthouse and the Lock cartoon - funny stuff for kids."/>
        <s v="'WORLD FRIENDS' - Changing the way children learn and play !"/>
        <s v="The Adventures of Daryl and Straight Man"/>
        <s v="City Animals independent cartoon series"/>
        <s v="THE GUINEAS SHOW"/>
        <s v="PROJECT IS CANCELLED"/>
        <s v="Guess What? Gus"/>
        <s v="Project: eXelcius - Next Generation Movie"/>
        <s v="Joc Barrera The Chupacabra Hunter"/>
        <s v="The Grigori"/>
        <s v="Average Heroes pilot"/>
        <s v="Airships and Anatasia: The Movie"/>
        <s v="Galaxy Probe Kids"/>
        <s v="ANGAL TENTARA and The Root of All Evil"/>
        <s v="Broadway Melodies: A Rock &amp; Roll Mystery Musical - Animated Feature Film"/>
        <s v="Stephen Colbert animated video"/>
        <s v="World War 4"/>
        <s v="Strawberry Bowl"/>
        <s v="Jimmy There and Back - Documentary Animation"/>
        <s v="Woodsy Owl Animation: Cartoons That Give A Hoot!"/>
        <s v="MY4FACES THE ANIMATED MOVIE"/>
        <s v="Age of Spirit: The Battle in Heaven"/>
        <s v="Code Monkeys"/>
        <s v="Heroes Faith II (Superior Soldier)"/>
        <s v="Indian in Chelsea - Web Animated series"/>
        <s v="TPI Episode 2: Doomsday Dean"/>
        <s v="Stuck On An Eyeland"/>
        <s v="Otherkin The Animated Series"/>
        <s v="Paradigm Spiral - The Animated Series"/>
        <s v="I'm Sticking With You."/>
        <s v="A Tale of Faith - An Animated Short Film"/>
        <s v="Shipmates"/>
        <s v="Honeybee: The Animated Series Trailer"/>
        <s v="Somorrah"/>
        <s v="M dot Strange's &quot;I am Nightmare&quot;"/>
        <s v="Darktales The Play"/>
        <s v="U.S. Premiere of &quot;dirty butterfly&quot; by debbie tucker green"/>
        <s v="COMPASS PLAYERS"/>
        <s v="&quot;The Star on My Heart&quot; Original Play Project on Holocaust"/>
        <s v="Zero Down"/>
        <s v="EUPHORIA! A New Play by John Corigliano"/>
        <s v="Victory by Madicken Malm"/>
        <s v="Omega Kids - a new play"/>
        <s v="Devastated No Matter What"/>
        <s v="Snowglobe Theatre presents: &quot;Much Ado about Nothing&quot;"/>
        <s v="Corners Grove"/>
        <s v="COMPASS PLAYERS presents SYLVIA by A. R. Gurney"/>
        <s v="Walken On Sunshine"/>
        <s v="Foresight"/>
        <s v="Theatre for restorative justice - help us get to Belgium!"/>
        <s v="Astronauts of Hartlepool: a Brexit sci-fi for VAULT 2017"/>
        <s v="Much Further Out Than You Thought @ Edinburgh Fringe 2015"/>
        <s v="Be A Buddy Not A Bully (Anti-Bullying Stage Play TOUR)"/>
        <s v="Shakespeare Orange County's HAMLET: Match This!"/>
        <s v="&quot;The Tale of The Cockatrice&quot; by Peafrog Puppetry"/>
        <s v="hap's- Whats the program?"/>
        <s v="Deviations"/>
        <s v="Chronicles - History by us, as we tell it, as we share it"/>
        <s v="Allergy Friendly Restaurant Finder and Review Site"/>
        <s v="Favowear - Shopping for your favorite clothes made simple"/>
        <s v="Speedwapp - The best webdesign tool for Wordpress, Bootstrap"/>
        <s v="Lift Up Missions a Global Christian Online Platform"/>
        <s v="Secure Email and Document sharing"/>
        <s v="Langwiser - video lessons with native speaking teachers"/>
        <s v="Keyup.in - The gaming community that gives back."/>
        <s v="Business &amp; Event Directory in Kingston, Ontario"/>
        <s v="ALIBI X Nation - The Digital Black Wall Street"/>
        <s v="Spinnable Social Media"/>
        <s v="sellorshopusa.com"/>
        <s v="grplife, private social network for non-profit organizations"/>
        <s v="Marketing campaign for Show-Skill.net website"/>
        <s v="Braille Academy"/>
        <s v="Interactive Global Domestic Violence Platform"/>
        <s v="Southwest Louisville Online A Local Social Network"/>
        <s v="MADE online media platform for artists and creatives"/>
        <s v="DOWNLOAD THE INTERNET,...."/>
        <s v="CheckMate Careers"/>
        <s v="International/Domestic Student room platform"/>
        <s v="time-care.com - Helping People Remember The Simple Things"/>
        <s v="TOC TOC TROC"/>
        <s v="EasyLearnings"/>
        <s v="RummageCity.com - Rummage sailing made easy!"/>
        <s v="UnimeTV - Revolutionizing Anime"/>
        <s v="Planet Snow Kids - an online global family of snow lovers."/>
        <s v="Mioti"/>
        <s v="Relaunching in May"/>
        <s v="Snag-A-Slip"/>
        <s v="FairwayJockey.com Custom Golf Equipment"/>
        <s v="Welcome to the Future! &quot;UMEOS&quot; the Internet's You, Me, O.S."/>
        <s v="Unity, A Content Creators Toolkit"/>
        <s v="Uscore - Am PC spielerisch forschen und dafÃ¼r belohnt werden"/>
        <s v="Uthtopia"/>
        <s v="everydayrelay"/>
        <s v="weBuy Crowdsourced Shopping"/>
        <s v="Course: Learn Cryptography"/>
        <s v="Talented Minds â­ï¸"/>
        <s v="A Poets Domain"/>
        <s v="&quot;We the People...&quot;"/>
        <s v="HackersArchive.com"/>
        <s v="scriptCall - The Personal Presentation Platform"/>
        <s v="Link Card"/>
        <s v="Employ College 2K"/>
        <s v="Waitresses.com"/>
        <s v="TiTraGO! your personal driver"/>
        <s v="Get Neighborly"/>
        <s v="Build a Search Engine and more - Web Engineering Course"/>
        <s v="Kid's Connect (Connecting kids with sickness' together)"/>
        <s v="Go Start A Biz"/>
        <s v="Step-By-Step Guide On How To Stay Secure &amp; Anonymous Online"/>
        <s v="Unleashed Fitness"/>
        <s v="MyBestInterest.org"/>
        <s v="DigitaliBook free library"/>
        <s v="Rolodex: One Contact List to Rule Them All"/>
        <s v="Goals not creeds"/>
        <s v="Mail 4 Jail"/>
        <s v="Anaheim California here we come but we need your help."/>
        <s v="Privster.net - Privacy anywhere, whenever for free."/>
        <s v="EZDoctor Reports a &quot;CarFax&quot; type report on Doctors."/>
        <s v="Randompics.net - Make It Fan Owned And Updated! (Canceled)"/>
        <s v="Don't Shoot the Messenger Chick (Canceled)"/>
        <s v="Teach Your Parents iPad (Canceled)"/>
        <s v="All in One Cloud Business Management - Extendix Panel"/>
        <s v="An Online Music Venue Awaits (Canceled)"/>
        <s v="Mise En Abyme Cloud Computers - PC inside a Website"/>
        <s v="Swap Anything (Canceled)"/>
        <s v="UniteChrist (Canceled)"/>
        <s v="Securivente (Canceled)"/>
        <s v="Web Streaming 2.0 (Canceled)"/>
        <s v="storieChild: technology + art = your child's storybook"/>
        <s v="Lets Reinvent Our Election Process (Canceled)"/>
        <s v="PixlDir.com - Simple and fast image hosting. (Canceled)"/>
        <s v="S'time Soirees (Canceled)"/>
        <s v="Get Affordable Website with Premium Hosting and Domain"/>
        <s v="Y2Y Tutors (Canceled)"/>
        <s v="Big Data (Canceled)"/>
        <s v="iShopGreen.ca - the green product marketplace (Canceled)"/>
        <s v="We CAN End Police Violence Against Our Dog's (Canceled)"/>
        <s v="The Animal Shelter Network website (Canceled)"/>
        <s v="WheelWolf - Swap and borrow cars with fellow car lovers."/>
        <s v="NeedSomeLoven.com (Canceled)"/>
        <s v="SkyRooms.io Virtual Offices (Canceled)"/>
        <s v="The Story of Life - Writing tomorrow's history today"/>
        <s v="Privileged Zone - Premium Social Network (Canceled)"/>
        <s v="Website for Firearms Education &amp; Sale of Accessories"/>
        <s v="Smidlink Fun Ids.....search an Id, then message for free!"/>
        <s v="Ecosteader (Canceled)"/>
        <s v="Brevity: A Powerful Online Publishing Software! (Canceled)"/>
        <s v="UniWherse.com - Bring students future (Canceled)"/>
        <s v="Uivo-fast,secure emergency contact system for your property"/>
        <s v="pitchtograndma (Canceled)"/>
        <s v="Pleero, A Technology Team Building Website (Canceled)"/>
        <s v="Keto Advice (Canceled)"/>
        <s v="Unique online start up, Art and Technology together (Canceled)"/>
        <s v="W (Canceled)"/>
        <s v="Kids Educational Social Media Site (Canceled)"/>
        <s v="Carbon mini bikes / race / MTB / FAT ~ Carbon tow placement"/>
        <s v="Help fund research of dual action compression breast pump"/>
        <s v="Gauss - Redefining Eye Protection for the Digital Age"/>
        <s v="Phone Silks - The best way to carry your smart phone!"/>
        <s v="Sofft: Blocks Stains &amp; Softens Clothes!"/>
        <s v="Carbon Fiber Collar Stays"/>
        <s v="Body Armor - The Super Female Police Officer of the Future!!"/>
        <s v="Silver anti-radiation underwear. Keep body cool in summer"/>
        <s v="Audio Jacket"/>
        <s v="VIVO Solar Bag"/>
        <s v="Jake Lazarow's Eagle Project"/>
        <s v="Pacha's Pajamas: Award-Winning Healthy Kids Entertainment!"/>
        <s v="The Zossom Phone Case"/>
        <s v="Wearsafe: Wearable technology on a mission to save lives"/>
        <s v="TRASENSE MOVEMENT: The Smartest Daily Tracker for Under $30"/>
        <s v="Spark: The Watch That Keeps You Awake"/>
        <s v="Motion Control Camera Camcorder HD Bluetooth Smart Glasses"/>
        <s v="Shine: first App control Laser Light Bluetooth Headphones"/>
        <s v="Neorings secures, mounts, stands, your smartphone and tablet"/>
        <s v="Lulu Watch Designs - Apple Watch"/>
        <s v="ProfileMyRun:  Run the Right Way, Run the Natural Way"/>
        <s v="AirString"/>
        <s v="LW - the cool luminescent band with a watch"/>
        <s v="MouseFighter invisible AIR mouse"/>
        <s v="Oregon Babyâ„¢ Diapers"/>
        <s v="CulBox , Open Source Wearable Smart Watch for Arduino"/>
        <s v="Ducky Diapers"/>
        <s v="Ubivade - Vibrating navigation belt"/>
        <s v="Iplace itâ„¢ : The Phone Holding RFID Blocking Card Holder"/>
        <s v="Christian DiLusso Watches"/>
        <s v="FINCLIP, the easiest way to don/doff your scuba diving fins"/>
        <s v="SmoothEye - Accurately Test Your Alertness and Focus Level"/>
        <s v="youWare  |  A digital ID for the real world"/>
        <s v="HORIZON: LIFE ENHANCED GLASSWARE"/>
        <s v="Something To Wear For Hearing Sounds By Feeling Vibrations"/>
        <s v="How to Make Innovative Apple Watch Apps with WatchKit"/>
        <s v="NapTime: the first baby monitor that takes care of parents"/>
        <s v="World's first Heated Jacket managed by Smartphone"/>
        <s v="World's Smallest Mp3 Player Earpiece Bible - Ohura Project"/>
        <s v="Monolith Posture Coach"/>
        <s v="PosturePulse: The posture sensor worn on your waist or chair"/>
        <s v="D-Pro Athletic Headband with Carbon Fiber"/>
        <s v="Deception Belt"/>
        <s v="Mist Buddy Hydration/Misting Backpack"/>
        <s v="Arcus Motion Analyzer | The Versatile Smart Ring"/>
        <s v="Nomadica All purpose backpack with battery"/>
        <s v="Vivi di Cuore - Heart Rate Watch"/>
        <s v="Power Go: Cargador Solar para Dispositivos MÃ³viles"/>
        <s v="The Most Advanced Dress Shirt- EVER!!"/>
        <s v="Lifeclock One: The Escape from New York Inspired Smartwatch"/>
        <s v="BLOXSHIELD"/>
        <s v="ShapeCase - Colorful Apple Watch Bumpers"/>
        <s v="Signum Indicators by Brighter Indication"/>
        <s v="Prana: Wearable for Breathing and Posture"/>
        <s v="Airlock bike helmet"/>
        <s v="mini air- personal air conditioner"/>
        <s v="trustee"/>
        <s v="VR Lens Lab - Prescription Lenses for Virtual Reality HMDs"/>
        <s v="3D Xray Vision. State of the Art. Free for Everyone*."/>
        <s v="TapTap, a touch communication wristband"/>
        <s v="A-iEasyâ„¢ Smartphone Stand Holder | The End of Busy Hands."/>
        <s v="HotBlack: The premium smartwatch that shows your custom data"/>
        <s v="Pace...Me | Visual Pace &amp; Interval Trainer | Sports Wearable"/>
        <s v="EL TORO SPEEDWRAPS - THE EVOLUTION OF SPORTS TRAINING"/>
        <s v="ZNITCH- The Evolution in Helmet Safety"/>
        <s v="SomnoScope"/>
        <s v="Driver Alert System"/>
        <s v="Hy - hidden wireless earbuds you never have to take off"/>
        <s v="Glowbelt, The World's First Retractable LED Safety Belt"/>
        <s v="lumiglove"/>
        <s v="Hate York Shirt 2.0"/>
        <s v="Anti Snore Wearable"/>
        <s v="Riders Registry &quot;Medical data of active people on a Dog Tag&quot;"/>
        <s v="Secure Pet GPS Tracker - Every Moment Matters"/>
        <s v="Prep Packs Survival Belt"/>
        <s v="Mouse^3"/>
        <s v="Pathfinder - Wearable Navigation for the Blind"/>
        <s v="cool air belt"/>
        <s v="BioToo - Emergency Temporary Tattoos"/>
        <s v="Hand Armor Liquid Chalk-Ultimate Sports Chalk Help Patent"/>
        <s v="Without Utterance: Tales from the Other Side of Language"/>
        <s v="Celebrating Brit Shalom â€” Now at CelebratingBritShalom.Com"/>
        <s v="The BANGGAI Rescue Project"/>
        <s v="The 2015 Pro Football Beast Book"/>
        <s v="The Adventure Access Guide: How to Walk Across America"/>
        <s v="The Year It All Made Sense"/>
        <s v="60 Days to a Radiating Faith"/>
        <s v="CHRISTIAN MERCY: Compassion, Proclamation, and Power"/>
        <s v="The Age of the Platform: My Fourth Book"/>
        <s v="The Malformation of Health Care"/>
        <s v="Encyclopedia of Surfing"/>
        <s v="Portland Boat Tours:  From Dream to Business"/>
        <s v="Chess puzzles in your pocket: a new eBook"/>
        <s v="Sinatra Cookbook - Recipes for the Ruby framework"/>
        <s v="Sideswiped"/>
        <s v="TOP FUEL FOR LIFE - Life Lessons from a Crew Chief"/>
        <s v="What Happens in Vegas Stays on YouTube"/>
        <s v="Eat Mendocino: Writing the Book"/>
        <s v="Under the Sour Sun: Hunger through the Eyes of a Child"/>
        <s v="Brother's Keeper: Lessons Learned in Gaining Access"/>
        <s v="Gloriously Doomed - Search for Armada Shipwreck in Ireland"/>
        <s v="reVILNA: the vilna ghetto project"/>
        <s v="&quot;My Life As Julia Roberts, Snapshots Of A LIfe"/>
        <s v="A Tale as Rich as Soil: Preserving Valmont's History"/>
        <s v="A Revolutionary Leadership Resource Book"/>
        <s v="Help Launch the Most Amazing Online Organizing Guide Ever."/>
        <s v="Attention: People With Body Parts"/>
        <s v="Trash is Treasure"/>
        <s v="Meditations for the Childbearing Year - a Book"/>
        <s v="chartwellwest.com"/>
        <s v="A book no one should have to write-but everyone should read."/>
        <s v="Surviving the Journey: Letters from the Railroad"/>
        <s v="ELECTRO GIRL raises awareness to remove the fear of Epilepsy"/>
        <s v="Dirshuni: Israeli Women Writing Midrash, volume 2"/>
        <s v="In Sickness and in Health- a couples journey through cancer"/>
        <s v="Rumble Yell: Discovering America's Biggest Bike Ride"/>
        <s v="Shemdegi Sadguri: photopoetic commentary on Eastern Europe"/>
        <s v="Celebrating Orlando's Historic Haunts Release"/>
        <s v="Publish Waiting On Humanity"/>
        <s v="Wild Ruins"/>
        <s v="Random Thoughts from a Random Mind"/>
        <s v="DONE WITH DEATH"/>
        <s v="Where we used to live - eBook (PROJECT 80%)"/>
        <s v="Highland Sabre - A Black Beast Books Project"/>
        <s v="[JOE]KES"/>
        <s v="Dirty Quiet Money"/>
        <s v="Memories of Italy &amp; Olive Oil"/>
        <s v="Jury of Peers: A Novel of Online Justice"/>
        <s v="A dream of becoming an upcoming Author"/>
        <s v="Sorry I Tripped in Your Yard"/>
        <s v="Open Door: The Call -- Young Reader's Fiction Book"/>
        <s v="Donald Trump Presidential Stress Cube"/>
        <s v="This is NOT the Bible I was taught in Sunday School"/>
        <s v="Expansion of The Mortis Chronicles"/>
        <s v="Arabella makes her novel Pants On FIre! an audio book!"/>
        <s v="Scorned: A LeKrista Scott, Vampire Hunted Novel"/>
        <s v="Run Ragged"/>
        <s v="One Minute Gone: Manhattan Noir: a novel and backstory book"/>
        <s v="Summers' Love, A Cute and Funny Cinderella Love Story"/>
        <s v="Silenus March: A Novel"/>
        <s v="Wess Meets West - Press Our New Album on CD!"/>
        <s v="Touring the United States This July"/>
        <s v="Richie Ray finally records a new record!"/>
        <s v="Fund The Red Masque's New Album, &quot;Mythalogue&quot;"/>
        <s v="STEELcyclopedia - The Titans of Hard Rock"/>
        <s v="Treedom's NEW album fund!"/>
        <s v="New Album: BRICK AND MORTAR. New Book: HITLESS WONDER."/>
        <s v="Mahayla CD Pressing"/>
        <s v="HELP UNRB GO ON TOUR!"/>
        <s v="Reluctant Hero's &quot;All As One&quot; EP"/>
        <s v="3 Years Hollow is Going On Their First Ever Tour!"/>
        <s v="Brad Hoshaw &amp; the Seven Deadlies - New Studio Album"/>
        <s v="&quot;Believable Lies&quot; - The Album"/>
        <s v="Dead Tree Duo's first full length album! Let's make it!"/>
        <s v="Begins Again"/>
        <s v="Jimbo Mathus &amp; The Tri-State Coalition | WHITE BUFFALO"/>
        <s v="Madrone: New Album for 2013"/>
        <s v="Lust Control NEW CD!!!"/>
        <s v="Eric Stuart Band 4 Song EP &quot;Character&quot;"/>
        <s v="Ryan Caskey's BREAKOUT ALBUM, ready to CHARGE"/>
        <s v="LF4 WildFire"/>
        <s v="SLUTEVER DO AMERICA TOUR"/>
        <s v="Vaz Tour/Musical Documentation of Australia and SE Asia"/>
        <s v="The Beautiful Refrain's &quot;Page One&quot; Project"/>
        <s v="City of Sound - A city full of stories untold"/>
        <s v="Virtual CH - The One-Man-Mixed-Media-Rock-Band Debut"/>
        <s v="Golden Animals NEW Album!"/>
        <s v="Sic Vita - New EP Release - 2017"/>
        <s v="The Micronite Filters | Wizard Blood Vinyl"/>
        <s v="Peter's New Album!!"/>
        <s v="Help us get our music into the hands of our fans!"/>
        <s v="Love Water Tour"/>
        <s v="Don Walrus wants to press a record!!"/>
        <s v="Rules of Civility and Decent Behavior"/>
        <s v="Help Pat The Human Get A Tour Van!"/>
        <s v="Some Late Help for The Early Reset"/>
        <s v="Help Friends and Family Release Their Debut Album"/>
        <s v="Dead Fish Handshake - follow up record to Across State Lines"/>
        <s v="Repair Orwell's tour van for a West Coast Tour!"/>
        <s v="Winter Tour"/>
        <s v="Wyatt Lowe &amp; the Ottomatics Summer 2014 Tour!"/>
        <s v="&quot;Grey Sky Blues&quot; - Help make Bizness Suit's new album!"/>
        <s v="Soul Easy - Making music for our friends."/>
        <s v="Debut Album"/>
        <s v="Hi Ho Silver Oh - The West Coast Tour"/>
        <s v="KILL FREEMAN"/>
        <s v="Protect The Dream Debut Album"/>
        <s v="Losing Wings EP Release &amp; Our First Tour"/>
        <s v="It's Now or Never for the Icarus Witch Project!"/>
        <s v="Monk"/>
        <s v="Dark Disco Club's new album"/>
        <s v="Let The 7Horse Run!"/>
        <s v="OMG! You Can Help Hello Kelly Make Their New Record!"/>
        <s v="Ragman Rolls"/>
        <s v="VANS Warped Tour or BUST!"/>
        <s v="Samuel B. Lupowitz &amp; The Ego Band - first album release"/>
        <s v="DESMADRE Full Album + Press Kit"/>
        <s v="Take 147 - Nothin' to Lose CD Project"/>
        <s v="Be a part of The Paper Melody's next chapter: EP and Videos"/>
        <s v="The Waffle Stompers - We'll Never Die"/>
        <s v="Carl King's New Album: Grand Architects Of The Universe"/>
        <s v="Peering Through The Lens Of Time - Dan Mumm - Studio Album"/>
        <s v="&quot;Frontiers&quot; A new full-length LP by Ontario's Unsacred Seed"/>
        <s v="The New Album: Dig Deeper"/>
        <s v="FROSTBURN - Lords of the Trident's new album!"/>
        <s v="Shadow and Steel: The new album from Master Sword"/>
        <s v="CURVE: The debut album from Miroist needs awesome merch"/>
        <s v="CENTROPYMUSIC"/>
        <s v="God Am"/>
        <s v="The Nightingale: A Gothic Fairytale"/>
        <s v="Yet Further: Sioum's Second Full-Length Album"/>
        <s v="M.F.Crew, 1er Album &quot;First Ride&quot;"/>
        <s v="Covers Album - Limited Vinyl Pressing"/>
        <s v="sloggoth"/>
        <s v="Westfield Massacre - Sophomore Album &amp; Tour"/>
        <s v="AtteroTerra's Sophomore Album - Pray for Apocalypse"/>
        <s v="POWERHEAD - Wir wollen ins Studio!!!"/>
        <s v="A Reason To Breathe - DEBUT ALBUM"/>
        <s v="Gehtika - New Album - A Monster in Mourning"/>
        <s v="Rise With Us Campaign"/>
        <s v="Jazz arrangements of Mozart Horn Concertos #3 &amp; #4"/>
        <s v="&quot;In My Own EYE &quot; a cabaret not to be missed"/>
        <s v="The London Jazz Machine  - Jazz greats musical project"/>
        <s v="Help Fund Jason's Debut Jazz CD &quot;Exodus&quot;"/>
        <s v="Help fund an album of LDS songs arranged for jazz piano trio"/>
        <s v="&quot;Cigarettes and Sunflowers&quot; first album by &quot;Memphis Lady&quot;"/>
        <s v="California Dreamin' Tour 2015"/>
        <s v="Miche Fambro - &quot;Forever Friday&quot; Jazz CD"/>
        <s v="TERESA ANN LAMIRAND'S DEBUT ALBUM &quot;MY LIFE UNFOLDING&quot;&quot;"/>
        <s v="Live DVD Concert by Twice As Good"/>
        <s v="The NELSON RIDDLE SONGBOOK - Nelson Riddle Tribute Orchestra"/>
        <s v="fo/mo/deep heads back into the studio to record their 3rd CD"/>
        <s v="Songs of Africa Ensemble Goodwill Africa Tour"/>
        <s v="The Dreamer-An Original Jazz CD"/>
        <s v="New Jerry Tachoir Group Recording"/>
        <s v="Italian Jazz Days 2015, an annual NYS jazzseries since 2009."/>
        <s v="Sound Of Dobells"/>
        <s v="A Saxidentals Music Video!!!"/>
        <s v="Justin Cron's Sax Debut Album"/>
        <s v="Bring jazz legend Peter BrÃ¶tzmann to Minneapolis"/>
        <s v="Lifelike Figures Vinyl Pressing!"/>
        <s v="Funding the new album by Chris Reed and the Anime Raiders"/>
        <s v="The Scotty Karate Vinyl Round-Up (Scotch Bonnet)"/>
        <s v="Dana Lawrence Music NEW EP"/>
        <s v="Angwish &quot;I Wanna Be Your Monkey&quot; Music Video"/>
        <s v="Origin - Cobrette Bardole's Sophomore Album!"/>
        <s v="Sap Laughter : Merch Fundraiser!"/>
        <s v="Mortimer Nova new album title Terrible The Fish Has Drowned!"/>
        <s v="Ginger Binge's first album"/>
        <s v="Ryan Harner's Full Length Album - The Wonder of the Sea"/>
        <s v="Help fund Richard Sosa's &quot;FolkameriqueÃ±o&quot; CD"/>
        <s v="Den-Mate: New EP and Tour"/>
        <s v="ADCA's debut CD will bring the joys of great chamber music to you!  "/>
        <s v="The Big Band Theory Music Festival"/>
        <s v="Saint Sebastian's Debut Album &amp; Short Film"/>
        <s v="ruKus - the Net-a-thon: Fueling independence in music and art!"/>
        <s v="Hardsoul Poets New Album!"/>
        <s v="Park XXVII Album Release"/>
        <s v="Foundations: 12 Songs in 2012"/>
        <s v="Lets get 48/14 pressed!!!"/>
        <s v="Project Revive: Protecting the Creative Impulse"/>
        <s v="Modern Jazz / Soul &quot;All Star&quot; CD Recording Project"/>
        <s v="MISTER BROWN"/>
        <s v="U City Jazz Festival, St. Louis, MO"/>
        <s v="The Woodlands Jazz Fest"/>
        <s v="Jazz For Everyone!"/>
        <s v="24th Music Presents Channeling Motown (Live)"/>
        <s v="Greg Chambers Saxophone CD"/>
        <s v="Help Tony Copeland and get free cd's and mp3's"/>
        <s v="Philly Jazz Fest - &quot;Remembering Grover&quot;"/>
        <s v="Hattie Bee's Second Album"/>
        <s v="Hot Jazz and Latin Luxury in Lima"/>
        <s v="Triad a new album by James Murrell"/>
        <s v="100% Faith Jazz Gospel CD Recording Project 2012"/>
        <s v="Soul Of Man Video Project"/>
        <s v="Russ Spiegel's Uncommon Knowledge: The Deep Brooklyn Suite"/>
        <s v="JMood Records &quot;New&quot; Roberto Magris Sextet New Recording Project 2010 "/>
        <s v="Heads Up! / Vai com Tudo! - Music &amp; Sports Education for All"/>
        <s v="A fine blend of jazz, electronica, rock and spoken word"/>
        <s v="Jazz CD:  Out of The Blue"/>
        <s v="MIAMI JAZZ PROJECT: TEST OF TIME RECORDING"/>
        <s v="&quot;Reflections Of Brownie&quot; a new tribute to Clifford Brown"/>
        <s v="THE JOEY MORANT PROJECT:   JAZZIFIED R'nB"/>
        <s v="First Solo Album - Siempre Filiberto"/>
        <s v="Africa Brass Master Class for youth"/>
        <s v="&quot;Never Let Me Go&quot; CD Recording Project"/>
        <s v="Cosmolingo is a multimedia band inspiring to create a cinematic musical theater!!!!! "/>
        <s v="JETRO DA SILVA FUNK PROJECT"/>
        <s v="In a Jazzy Motown"/>
        <s v="EXPERIMENTAL JAZZ STUDIO RECORDING"/>
        <s v="The Nico Blues Recorded A Full-Length Album! Now Let's Master It!"/>
        <s v="First jazz album for Multidirectional, Now printing time!"/>
        <s v="Mandy Harvey Christmas Album"/>
        <s v="An album of 10 &quot;jazz art songs&quot; by Matthew John Mortimer"/>
        <s v="Kyle Krysa debut EP Ground Effect"/>
        <s v="The Art of You Too"/>
        <s v="Jazz Singer, Marti Mendenhall Live Concert Recording"/>
        <s v="&quot;Antoine Roney Trio&quot; at Cuba's Havana Jazz Festival 2013"/>
        <s v="Celebrating American Jazz &amp; Soul Music"/>
        <s v="Takeshi Asai French Trio - a lingua franca to break barriers"/>
        <s v="The LUMIC Band by Cope4Golf creates a scientific golf swing."/>
        <s v="Snoremedy - The answer to a more restful night's sleep"/>
        <s v="Head Mounted Display Adapter for the dscvr VR Viewer"/>
        <s v="SleepMode"/>
        <s v="RoamingTails, The Connected Pet Tag"/>
        <s v="CT BAND"/>
        <s v="OmniTrade Apron"/>
        <s v="PAKPOWER, The CCP Pack"/>
        <s v="Led Shirt - WiFi Controlled"/>
        <s v="INBED"/>
        <s v="EZC Smartlight"/>
        <s v="Smart Harness"/>
        <s v="Audionoggin - Join the Earvolution"/>
        <s v="IRring - The Remote Control That fits on Your Finger"/>
        <s v="A Wearable Twisting iPhone Case w/ Built in Selfie Extender"/>
        <s v="PAXIEâ„¢: The most advanced GPS enabled child safety wearable"/>
        <s v="SemiYours"/>
        <s v="DUALBAND, the Leather NFC Smart Watch Band"/>
        <s v="BigBands XL for Apple Watch: Big Long Bands for Large Wrists"/>
        <s v="The Pi Watch - A Programmable, Open Source Smartwatch!"/>
        <s v="Kai - Turn any pair of Glasses into Smart Glasses!"/>
        <s v="The first personal trainer and diet coach for your dog!"/>
        <s v="i-Davit: Hands Free System for iPad/Tablets/Devices"/>
        <s v="The Ultimate Learning Center"/>
        <s v="GoMote: a remote control for your smartphone"/>
        <s v="Palms Free Cell Phone Harness Holds Iphone Galaxy S Go Pro"/>
        <s v="ICE SHIRT; Running, Multi-Sport, Cycling, Athletic Wear"/>
        <s v="Better Beanie"/>
        <s v="Master Le Cosplay's: Avengers 2 Hulk Buster V2.0 Build"/>
        <s v="Make 100 | Geek &amp; Chic: Smart Safety Jewelry."/>
        <s v="The World's Smartest Modular WiFi + Bluetooth Wearable Ring"/>
        <s v="The Worlds First Smart Laser Collar for Cats. Lazer Kitty"/>
        <s v="Android &amp; iPhone Magnetic Headphone and Earbud Cables!"/>
        <s v="The Worlds First Fitness Shirt with Resistance the RS-1."/>
        <s v="KneeJack"/>
        <s v="Garstin Luxury Stainless Steel Case for the Apple Watch"/>
        <s v="Cinnamon II The Ultimate Retro Smartwatch"/>
        <s v="S2SA - Sport to Strap Adapter for Samsung Gear S2 Sport (3G)"/>
        <s v="hidn tempo - a wearable stress coach"/>
        <s v="Trequant - First Wearable for Tremors"/>
        <s v="Jayster Wallet - Find your stuff using Bluetooth Technology."/>
        <s v="Tabla AEIOU One Handed Two Handed Keyboard Development Kit"/>
        <s v="Smart 2-in-1 I-PHONE HANDLE/WALLETtm"/>
        <s v="Wendu: Control your Climate, Wear the Future"/>
        <s v="Buy beauty &amp; hair products 24/7 from a vending machine."/>
        <s v="Cardiglow : Fitness Tracker and Biofeedback Device"/>
        <s v="EMBER wear Ski and Snow Sport Heated Gloves and Mittens"/>
        <s v="Kidswatcher"/>
        <s v="The first Earphones Cover in eco-leather and Made in Italy"/>
        <s v="Power Rope"/>
        <s v="The HotSeat child safety carseat with temperature alarm"/>
        <s v="Russell &amp; Sons Watches"/>
        <s v="WairConditioning"/>
        <s v="iLumaware Shield TL - Radar technology for bicycle"/>
        <s v="Intelligent Leather Jacket. Heat. Communicate. Recharge."/>
        <s v="DAZLN: NFC Nails that Light Up Holiday Parties!"/>
        <s v="Social behavior in technical communities"/>
        <s v="iPhanny"/>
        <s v="Ollinfit: The Wearable Personal Trainer"/>
        <s v="Avid Watch: Multi-Sport Smart Watch with Activity Tracking"/>
        <s v="Ristola Plongeur/UTC 300 Meter COSC/ISO Diver (Canceled)"/>
        <s v="LED sports clothing for running cycling and walking, we make (Canceled)"/>
        <s v="Lokett: Customizable Smartphone Memory Necklace (Canceled)"/>
        <s v="Fashion loves Technology: Lamour, the connected heating shoe (Canceled)"/>
        <s v="AllerGuarder: Bluetooth wristband helps food-allergy kids"/>
        <s v="Forcite Alpine - World's First smart helmet for snow sports"/>
        <s v="SnuG Watchbands for Moto360 smartwatch (Canceled)"/>
        <s v="SMART Knee Sleeve that Recommends Rest (Canceled)"/>
        <s v="Miclop - Tu cabina profesional portÃ¡til (Canceled)"/>
        <s v="R-CON: Run Faster, Run Longer (Canceled)"/>
        <s v="RISTMATEÂ®, smartphone wrist dock and much more. (Canceled)"/>
        <s v="StreetskatePRO's  Knee, Shin, &amp; Ankle pad compression sleeve"/>
        <s v="HALLAM new york SMART JACKET 2.0 for TRAVEL with 29 FUNCTION (Canceled)"/>
        <s v="Versa Prima: The First Portable And Wearable LED Strip"/>
        <s v="CHEMION: The World's First Smart Glasses (Canceled)"/>
        <s v="SKIN - Wearable music remote control for your mobile phone"/>
        <s v="YEPZONâ„¢ FREEDOM: A Personal Safety Alarm w/Global Locator"/>
        <s v="Elbee: Wireless in-ear headphones with smart features"/>
        <s v="Owl (Canceled)"/>
        <s v="Tempi - The Smart Way to Monitor Temperature and Humidity"/>
        <s v="Sleepwreck - Disasterpiece EP (Jump Drives!)"/>
        <s v="Rick and Morty Album &amp; Music Video"/>
        <s v="Sammy Bananas - Bootlegs Vol. 2!!"/>
        <s v="'Pathfinder' - a High Five Spaceship album"/>
        <s v="The Last Art Fact Album Ever"/>
        <s v="[NUREN] The New Renaissance"/>
        <s v="Changing Stations; London Underground Album Project"/>
        <s v="The Seshen - Let's Take This Show on the Road!"/>
        <s v="BRAND NEW GUYVER ALBUM &quot;Alien on Earth&quot; + Extras"/>
        <s v="StrobeHouse presents Valborg 2015"/>
        <s v="The Gothsicles - I FEEL SICLE"/>
        <s v="Liquid Diet's Double Life"/>
        <s v="Phantom Ship / Coastal (Album Preorder)"/>
        <s v="Daughter Vision remix album on limited vinyl, cassette &amp; CD"/>
        <s v="American Pixels - a Game Music Tribute Album by Mazedude"/>
        <s v="Sharaz &quot;Project Nintendo&quot; Collector Edition 2x12&quot; Vinyl"/>
        <s v="Bring Kyrstyn's Album to Life!"/>
        <s v="Lemonymous 10th Anniversary Album Re-Release"/>
        <s v="Last of the Lost Boys: New Music from Matthew Blake"/>
        <s v="Becoming Rainbow: A Music, Art &amp; Virtual Reality Experience"/>
        <s v="Broadcasts to Promote Human Freedom in South Florida"/>
        <s v="Industry Success Project (Canceled)"/>
        <s v="Ben's Top 5 podcast (Canceled)"/>
        <s v="Printing TONE Audio 10th Anniversary Edition! (Canceled)"/>
        <s v="Podcast for fun! (Canceled)"/>
        <s v="In Case Of Emergency (Canceled)"/>
        <s v="All Things Horses Podcast (Canceled)"/>
        <s v="Start a New Podcast (Canceled)"/>
        <s v="#MYLifeMatters Radio Show &amp; Podcast (Canceled)"/>
        <s v="J1 (Canceled)"/>
        <s v="The (Secular) Barbershop Podcast (Canceled)"/>
        <s v="Now You Know Podcast (Canceled)"/>
        <s v="Big Daddy's Long Ass Road Trip To W.S.O.P. 2016! Podcasts!"/>
        <s v="A day in the life of...(podcast) (Canceled)"/>
        <s v="Michale Graves &quot;The Voice of Liberty&quot; WVNJ RADIO 1160 AM"/>
        <s v="The Smile High Podcast Club Season 3 (Canceled)"/>
        <s v="Suburban Disorder Podcast (Canceled)"/>
        <s v="Support Independent Media (Canceled)"/>
        <s v="The Body Politic Radio (Canceled)"/>
        <s v="Voice Over Artist (Canceled)"/>
        <s v="Reality  Check (Canceled)"/>
        <s v="Chat Box 23 (Canceled)"/>
        <s v="RETURNING AT A LATER DATE"/>
        <s v="Final Benghazi Report on audio â€“ New results may shock you!"/>
        <s v="Vineyard Valley - A Social Winemaking Game!"/>
        <s v="Diggers Fall tactical multiplayer pc shooter"/>
        <s v="So I'm A Dark Lord"/>
        <s v="Fate Fighters - The Ultimate Decision Maker"/>
        <s v="The Quest To Save Hip Hop"/>
        <s v="Until The End (PC, Mac, and Linux)"/>
        <s v="Prez Games: Do You Have What it Takes to Win the Presidency?"/>
        <s v="DJ's Bane"/>
        <s v="World Defense : Tower Defense"/>
        <s v="Rainbow Ball to the Iphone"/>
        <s v="Kingdom Espionage"/>
        <s v="Towers Of The Apocalypse"/>
        <s v="Kaptain Brawe 2: A Space Travesty"/>
        <s v="Legends of Callasia [Demo Available NOW!]"/>
        <s v="New iPad/iPhone game development software needed"/>
        <s v="Sirius Online, an indie Space MMO"/>
        <s v="Skullforge: The Hunt"/>
        <s v="The Creature"/>
        <s v="T-Fighter: Code Name M - Mobile Edition"/>
        <s v="Video Game Store That Can Beat Out Any Other"/>
        <s v="My own channel"/>
        <s v="Sun Dryd Studios"/>
        <s v="Cyber Universe Online"/>
        <s v="Idle Gamers"/>
        <s v="Still Alive"/>
        <s v="Farabel"/>
        <s v="Help Jumpy Punch Prosper!!"/>
        <s v="London Revolution - Open World RPG Minecraft Server"/>
        <s v="toggleme. - the next phenom in mobile gaming"/>
        <s v="Help get &quot;Don't Look&quot; on Steam Greenlight!"/>
        <s v="Sprocket Junkie"/>
        <s v="Project Snowstorm"/>
        <s v="Bugspeed Collider: Fast-Paced Platform Brawler (1â€“4 Players)"/>
        <s v="Rabbly"/>
        <s v="Kick, Punch... Fireball"/>
        <s v="Xeno - A Sci-Fi FPS"/>
        <s v="Aeldengald Saga Book I"/>
        <s v="Strain Wars"/>
        <s v="Runers"/>
        <s v="The Morgue"/>
        <s v="Street Heroes - A Facebook Beat 'em Up"/>
        <s v="Nightmare Zombies"/>
        <s v="Backyard Zombies"/>
        <s v="The kidcade is the next big thing in the home entertainment"/>
        <s v="Urbania: Create the future"/>
        <s v="1985 Video Game Museum/Arcade/Game Lounge/Event Center"/>
        <s v="PSI - Role Playing Game"/>
        <s v="Funding HyperLight Studios"/>
        <s v="Johnny Rocketfingers: Violent Point &amp; Click Adventure!"/>
        <s v="A YouTube Gaming Channel"/>
        <s v="TeleRide"/>
        <s v="Before You Sleep - A Survival Social Video Game"/>
        <s v="Quest Remnants of Chaos"/>
        <s v="Medieval Village"/>
        <s v="Battle-Buddy â€“ Bringing gamers together"/>
        <s v="Island of Paws - A Dog and Cat RPG Game    0==]=====&gt;"/>
        <s v="PlanEt Ninjahwah"/>
        <s v="Pwincess"/>
        <s v="Funny Monsters (Mobile Game)"/>
        <s v="Droplets"/>
        <s v="Disaster Defender:Save lives in a game and in the Real World"/>
        <s v="Ultimate Supremacy"/>
        <s v="GAMING TO LEARN"/>
        <s v="ABRAcaPOCUS!!"/>
        <s v="Flying Turds"/>
        <s v="Angry words with Friends"/>
        <s v="Terror Interceptor Mobile Video Game"/>
        <s v="Hot Potato - The App"/>
        <s v="One"/>
        <s v="Ping"/>
        <s v="New Mario Bro's style game!"/>
        <s v="Trumperama"/>
        <s v="OneLifeMen - Jeu d' Aventure smartphone en Voxel Art"/>
        <s v="Nodiatis RPG: Steam, Android, &amp; iOS Clients"/>
        <s v="Slayers of The Dead AR- build your ultimate Zombie Fort"/>
        <s v="Soulwalker"/>
        <s v="Medieval Empire by Bear Games"/>
        <s v="Arena Z - Zombie Survival"/>
        <s v="3E Community, a company driven by YOU!"/>
        <s v="Convergence: Rift Wars"/>
        <s v="We Need Your Help to Finish Our BBQ Food Truck"/>
        <s v="A FORK IN THE ROAD food truck"/>
        <s v="Sleepy PIg Barbecue: Auburn's First BBQ Food Truck"/>
        <s v="baked pugtato"/>
        <s v="Warren's / Adilyn's Rollin' Bistro"/>
        <s v="The Floridian Food Truck"/>
        <s v="Chef Po's Food Truck"/>
        <s v="Blaze'n Pontiac Grill"/>
        <s v="Peruvian King Food Truck"/>
        <s v="The Cold Spot Mobile Trailer"/>
        <s v="Food Truck Funding"/>
        <s v="Mobile Coffee Cart with a Purpose"/>
        <s v="Harley Hawg Dogs, Inc"/>
        <s v="BIGFOOT BBQ - Flavors As Big As Sasquatch Himself"/>
        <s v="Help me build my Tiny House Cupcake Bakery - Phase 1"/>
        <s v="Skewed Up Food Truck"/>
        <s v="Harvest Grub Eatery...Mobile Eatery...Fresh Seasonal Grub!"/>
        <s v="Pyros Brick Oven Pizza in a Food Truck."/>
        <s v="Super Natural Kooking"/>
        <s v="When I become awesome, I will cater an event for you!!"/>
        <s v="Bayou Classic BBQ"/>
        <s v="Cupcake Wars Winners: Dreamy Creations Cupcake Truck"/>
        <s v="Fire On High: Organic Food Truck on a Mission"/>
        <s v="Empanada Express Food Truck"/>
        <s v="SiMpLy FreSH fOoD TrUck"/>
        <s v="FREE Shuttle Service in Downtown Los Angeles"/>
        <s v="Its A Rib Thing"/>
        <s v="The Mean Green Purple Machine"/>
        <s v="let your dayz take you to the dogs."/>
        <s v="Notorious P.I.G. Food Truck will bring gangsta food to YOU!!"/>
        <s v="Give The Black Burro a Stable Stable"/>
        <s v="Bad To The Cone Food Service ATX"/>
        <s v="Mirlin's Sushi"/>
        <s v="Funnel Cakes come to the UK!"/>
        <s v="Thella's, food, tacos, burritos, health"/>
        <s v="El Camion Roja"/>
        <s v="Hogzilla S.O.W. (Squeals On Wheels) A Veteran Owned Company"/>
        <s v="Gringo Loco Tacos Food Truck"/>
        <s v="J &amp; D Rolling Smoke BBQ expansion"/>
        <s v="Freshie's Donuts Food Trailer"/>
        <s v="2016/2017 Cyclocross Album"/>
        <s v="Katrina  Reflections"/>
        <s v="Children of Zanskar. Happiness is not in things, itâ€™s in us."/>
        <s v="&quot;SUNDANCERS: The Men of Utah&quot;"/>
        <s v="Because Dance."/>
        <s v="Road Ramblers"/>
        <s v="The Reality Of Chronic Illness - The Book"/>
        <s v="Good Morning Japan"/>
        <s v="Other Worlds - A Make 100 Project"/>
        <s v="KAREN  KUEHN - MAVERICK CAMERA - The Photographs &amp; Stories"/>
        <s v="Atlantic Light: The West Coast of Ireland in Photographs"/>
        <s v="CALAMITA/Ã€ project"/>
        <s v="NAKED IBIZA - A Large Scale Photography Book by Dylan Rosser"/>
        <s v="Brewtography Project: Discovering Colorado Breweries"/>
        <s v="The White Desert: Wildlife &amp; Antarctica photobook"/>
        <s v="The portrait of the forgotten: Syrian refugees in Jordan"/>
        <s v="Modern Nomads"/>
        <s v="Invisible People of Belarus"/>
        <s v="&quot;Angus O'Callaghan. Melbourne.&quot; 1968 - 1971"/>
        <s v="reAPPEARANCES   a limited edition photography book"/>
        <s v="Miles From Los Angeles - A Photo Book of the Western U.S."/>
        <s v="Afro-Iran:Â The Unknown Minority"/>
        <s v="Until I Gush Forth / Limited Edition Zine by Esthaem"/>
        <s v="ITALIANA"/>
        <s v="Into The Great White Sands"/>
        <s v="Israel: An Inspiring Photographic Journey (Photobook)"/>
        <s v="Det Andra GÃ¶teborg"/>
        <s v="500 Views of Japan"/>
        <s v="Faces of Yoga: A Coffee Table Photo Book"/>
        <s v="Iceland Impressions: photographs by Iwona and Adam Balcy"/>
        <s v="Framed Himalaya: Lachen Valley (Campaign Part - 2)"/>
        <s v="ShootTokyo: The Book"/>
        <s v="In Training: a book of Bonsai photographs"/>
        <s v="Either Limits or Contradictions-A Photo Book in three parts"/>
        <s v="The Alaska Range"/>
        <s v="The Box"/>
        <s v="All The People"/>
        <s v="Oh When The Blues - Oldham Athletic Photography Book"/>
        <s v="Project Pilgrim"/>
        <s v="YOSEMITE PEOPLE"/>
        <s v="&quot;I Dreamed Last Night&quot; Album (Canceled)"/>
        <s v="Cesar Chavez's First Music Album (Canceled)"/>
        <s v="Pavlo is Filming  a PBS Concert Special (Canceled)"/>
        <s v="Beast of the Beats VIII Webster Hall, NY (Nov 6-9 2014)"/>
        <s v="World artist Kat Maguire's debut CD entitled &quot;Gypsy&quot;"/>
        <s v="Agni Varsha - opera by Vanraj Bhatia - world premiere"/>
        <s v="A Tribute to DC Talk:  Live Concert &amp; DVD (Canceled)"/>
        <s v="Villapalooza - Little Village Music Festival (Canceled)"/>
        <s v="A very effective CD-Book for the Bilingual Pre-Kinder Class!"/>
        <s v="Shakulute (Shakuhachi mouthpiece for Alto Flute) (Canceled)"/>
        <s v="Lionstar International Tour 2015 (Canceled)"/>
        <s v="Afternoon of Shakuhachi and Koto Music - CD Project"/>
        <s v="&quot;Volando&quot; CD Release (Canceled)"/>
        <s v="John Grover touches the world (Canceled)"/>
        <s v="Life Music-Healing through Song (Canceled)"/>
        <s v="Help Calmenco! finance new CD and Tour (Canceled)"/>
        <s v="Message of Peace, Love &amp; Unity (Canceled)"/>
        <s v="Create The World's Music Shack for students! (education!)"/>
        <s v="Add your voice to Cellphonia 9/11 (Canceled)"/>
        <s v="Letâ€™s Keep the San Jose Mexican Heritage Festival Alive!"/>
        <s v="Theatrum Mundi releasing debut album &quot;Eyes of the Realm.&quot;"/>
        <s v="Help Smokey Folk Create Our First Album &amp; Music Video"/>
        <s v="Candy Warpop &quot;Smilef**ker&quot; Music Video"/>
        <s v="BRAIN DEAD to record debut EP with SLAYER producer!"/>
        <s v="The Vandies // Full length album!"/>
        <s v="Matt Stansberry &amp; The Romance - Debut EP"/>
        <s v="Willy Porter - Human Kindness"/>
        <s v="Jack Oblivian Harlan t Bobo Limes european tour"/>
        <s v="Remaster and Re-release &quot;Reality vs the Optimist&quot; on vinyl."/>
        <s v="Suburban Legends: New Album"/>
        <s v="Album4"/>
        <s v="The Space Bards Present Their First Album, &quot;Neon Milk&quot;!"/>
        <s v="DylanCarlson Wonders from the House of Albion lp/cd/dvd/book"/>
        <s v="Three Lobed Recordings 10th ann 4xLP set (Sonic Youth, SCG+)"/>
        <s v="Mustard Plug New Record!"/>
        <s v="Help Falling From One complete their CD!!!"/>
        <s v="Cub Country &quot;Repeat Until Death&quot; master and vinyl production"/>
        <s v="The Puget EP's Vinyl Release"/>
        <s v="WPG Drummer Boy's band &quot;Bold as Lions&quot; Releases debut album!"/>
        <s v="New Tropic Bombs EP ~ &quot;Return to Bomber Bay&quot;"/>
        <s v="Bear. is recording their first ep!"/>
        <s v="The Five One [NEW ALBUM] RED BLUE GREEN GOLD"/>
        <s v="Sensory Station's First EP"/>
        <s v="Fountains of Wayne guitarist Jody Porter - New solo LP"/>
        <s v="Full Devil Jacket 2nd Album Release"/>
        <s v="Heterotopia: a New Rock Opera &amp; Double Album from Schooltree"/>
        <s v="Resolution15 records their next album, Svaha"/>
        <s v="Flav Martin's 30-Year Overnight Success Project"/>
        <s v="N&amp;V MAKE AN ALBUM"/>
        <s v="Run Coyote &quot;Youth Haunts&quot; - Vinyl LP and CD"/>
        <s v="Assembly of Dust - &quot;Sun Shot&quot;"/>
        <s v="BLOODGOOD's 1st Studio Album in 22 Years!"/>
        <s v="MR. DREAM GOES TO JAIL"/>
        <s v="HELP NATE HENRY MAKE AN ALBUM"/>
        <s v="Jay Gonzalez presents &quot;The Bitter Suite&quot;"/>
        <s v="Making the Next Traveling Suitcase Album"/>
        <s v="Nothing More's New Album"/>
        <s v="&quot;Laser Beretta&quot;"/>
        <s v="Natalie York presents: &quot;PROMISES&quot;"/>
        <s v="Sketching In Stereo 3rd Album!"/>
        <s v="Free Jujube Brown NYC Performance"/>
        <s v="We just keep going"/>
        <s v="The Diary of a Nobody"/>
        <s v="Sweeney Todd: The Panto at the Edinburgh Fringe!"/>
        <s v="&quot;The Rounds&quot; by Justin Moriarty, presented by EggSalad"/>
        <s v="No Brains for Dinner"/>
        <s v="I Died... I Came Back, ... Whatever"/>
        <s v="Enso Theatre Ensemble's &quot;Pride &amp; Prejudice&quot;"/>
        <s v="Season Scandinavia"/>
        <s v="WORSE THAN TIGERS"/>
        <s v="HELMER'S LOO"/>
        <s v="Misfits of London: The Gin Chronicles"/>
        <s v="Quirky Bird Theatre's Young Actors on Tour"/>
        <s v="The One Man Traveling Tennessee Williams Festival"/>
        <s v="Dinosaur Dreams"/>
        <s v="The (out)Siders Project"/>
        <s v="Before The Lights Go Up"/>
        <s v="the dreamer examines his pillow"/>
        <s v="Help bring Boys of a Certain Age back to NYC!"/>
        <s v="Forward Arena Theatre Company: Summer Season"/>
        <s v="HEAT-O â€“ Wearable Modular Heating System (Canceled)"/>
        <s v="Instantly Call for Help with Wearable SOS Ring - Mangos Ring"/>
        <s v="BUHEL Sunglasses &amp; headphones with bone conduction &amp; more"/>
        <s v="VR Card - Customized Virtual Reality Viewer (Canceled)"/>
        <s v="Boost Band: Wristband Phone Charger (Canceled)"/>
        <s v="CORE : Roam (Canceled)"/>
        <s v="k5-jkt.by kiger (Canceled)"/>
        <s v="Aladdin Lucid Dreaming Stimulator (Canceled)"/>
        <s v="GoSolo Hat for GoPro (Canceled)"/>
        <s v="Serenity: The World's First Intelligent Bag Guardian."/>
        <s v="CulBox - Open Source Smart Watch for Arduino (Canceled)"/>
        <s v="World's First Amphibious Heart Rate &amp; Fitness Wearable"/>
        <s v="Future Belt (Canceled)"/>
        <s v="Lorem ipsum dolor sit amet, consectetuer adipiscing elit. Ae"/>
        <s v="Lucky Tag: A Smart Dog Wearable That Cares (Canceled)"/>
        <s v="Pixel Shades by R A V E Z (Canceled)"/>
        <s v="A wearable for elderly that detects falls and sends alerts (Canceled)"/>
        <s v="Fashion Forward Headphones &amp; Membership Platform (Canceled)"/>
        <s v="Invisible Reins - Let your children roam free (Canceled)"/>
        <s v="PIGGYBACK Earbuds Designed for Sharing! (Canceled)"/>
        <s v="Sunclipse Shadow â€¢ It's your skin, protect it (Canceled)"/>
        <s v="Solar PowerCap USB Cell Phone Charging Hats (Canceled)"/>
        <s v="Fitness, Boxing and Sports Wearable Sensor Technology"/>
        <s v="CyClip - The Handlebar Adapter for Apple Watch (Canceled)"/>
        <s v="Hydrate Edge | Hydration Monitoring Wearable (Canceled)"/>
        <s v="Xtnd: Use your cell phone, tablet, or camera hands free"/>
        <s v="The 3G Smartwatch for Kids that Encourages Outdoor Play"/>
        <s v="WORLD'S BEST BATTERY BACKUP: EXO WEARABLE POWER! (Canceled)"/>
        <s v="Belt with Legs Invention (Canceled)"/>
        <s v="Bio Hazard Suit for Everyman (Canceled)"/>
        <s v="My TUSK â„¢ (Telephone Utility Support Kit!) (Canceled)"/>
        <s v="UB Fit (Canceled)"/>
        <s v="Jumpy, The World First Edutainment Smartwatch For Kids"/>
        <s v="Ripple: World's Most Dependable Safety Device (Canceled)"/>
        <s v="A New Case In Town | HAND Liberation | HANDL (Canceled)"/>
        <s v="Linkoo (Canceled)"/>
        <s v="Glass Designs (Canceled)"/>
        <s v="BRILLAR: World's First Kids' Smart Wearable Companion."/>
        <s v="Vuzion: An Actual Overlaid Heads Up Display Wearable"/>
        <s v="Sleepman: The First Sleep Enhancement &amp; Fatigue Alert Device"/>
        <s v="A Masters Guide to The Way of the Warrior"/>
        <s v="Tell the World - My journey from Islam to Christianity"/>
        <s v="Anthology of Stories from LGBT Nepal"/>
        <s v="Sharing the secrets of profitable specialty food marketing!"/>
        <s v="Confessions of a Survivor â€” by Kathleen Barbee"/>
        <s v="Northern Exposure A Jasper Rock Climbing Guidebook"/>
        <s v="House of Dunbar-The Rise and Fall of a Scottish Noble Family"/>
        <s v="Purpose: Your Journey To Find Meaning"/>
        <s v="Will's SmileBook Project"/>
        <s v="Finish The Script! - A College Writing Course in Book Form"/>
        <s v="We Beat Leukaemia: my family's journey with childhood cancer"/>
        <s v="Internationalisation of Sherlock's Home: The Empty House"/>
        <s v="Kick-in-the-A** Starter: Between the Lines, the Book"/>
        <s v="Becoming Alicia"/>
        <s v="The Masada Story Project"/>
        <s v="UnConventional - Worldcon 2011 Research"/>
        <s v="So Bad, It's Good! - A Book of Bad Movies"/>
        <s v="Me, Myself &amp; I - the dark art of big wall soloing"/>
        <s v="A Fantastic Affair: Karl Barth in America 1962â€“Research"/>
        <s v="A Book about Hidden Disease Causing Products we use Everyday"/>
        <s v="&quot;The Rock History Through J.S.Fuck&quot; ExtremeRock Double Album"/>
        <s v="MYFEVER's First Studio EP &quot;See The Light&quot;"/>
        <s v="Kick It! A Tribute to the A.K.s"/>
        <s v="House of Rabbits  - &quot;Songs of Charivari&quot;"/>
        <s v="Saturate &quot; The Separation Effect &quot; CD"/>
        <s v="FEEL BETTER: Derek Fawcett's solo, full-length debut"/>
        <s v="Food On You presents Baby's First Parental Advisory"/>
        <s v="The Defiant Tour Documentary with LoNero"/>
        <s v="Ted Lukas &amp; the Misled new CD - &quot;FEED&quot;"/>
        <s v="Broccoli Samurai: Tour Van or Bust!"/>
        <s v="Sisters of Murphyâ€™s full-length album"/>
        <s v="PAMPA FOLKS - 1st &quot;Indie Pop Western&quot; Album"/>
        <s v="Dead Pirates / HIGHMARE LP 2nd pressing"/>
        <s v="Official Debut EP for Stereo Jo"/>
        <s v="SIX BY SEVEN"/>
        <s v="J. Walter Makes a Record"/>
        <s v="BARNFEST 2015"/>
        <s v="&quot;Me &amp; Eugene&quot; - NEW EP by Jameson and the Sordid Seeds"/>
        <s v="The Floorwalkers New Album!"/>
        <s v="Help Monochrome Seasons Fund His New Album ''Space Culture''"/>
        <s v="Manny Manriquez' new rock opera journey: Outland Warrior"/>
        <s v="Chi Might Project"/>
        <s v="MALTESE CROSS: The First Album"/>
        <s v="FAMILY BUSINESS KICKSTARTER"/>
        <s v="Ghosts of Jupiter: The Great Bright Horses"/>
        <s v="Pre-order DANCEHALL's first record!!!"/>
        <s v="New Music Video/Artist Development"/>
        <s v="Rules and Regulations"/>
        <s v="Telesomniac's Debut Album"/>
        <s v="WolfHunt | Social Commentary Rock Project"/>
        <s v="&quot;Intrusive Thoughts&quot;: first full LP by The Reckless Scamps"/>
        <s v="Quiet Oaks Full Length Album"/>
        <s v="Bret Coats' &quot;Music For The People&quot; KickStarter"/>
        <s v="Halls of the Machine - All Tribal Dignitaries"/>
        <s v="We Invite You to Come &quot;Back to the 80's with StonyCold!&quot;"/>
        <s v="Rocket And A Bomb Live DVD/Album + new Michael Knott 7&quot;EP"/>
        <s v="Stone Kings: From Creation To Devastation"/>
        <s v="Michale Graves â€œVagabond Acousticâ€ Extremely Limited Edition"/>
        <s v="Nineteen Fifty Eight - Untitled EP"/>
        <s v="Gregorian Rock"/>
        <s v="3 Men and a Book"/>
        <s v="The Bible translated into Emoticons"/>
        <s v="Man Down! Translation project"/>
        <s v="My life, My travel, My past - time to share"/>
        <s v="General Treatise on Chess. Tactics. by R. Grau, translation"/>
        <s v="Modern Literal Torah Translation: Genesis"/>
        <s v="Existence Space and Office (English translation)"/>
        <s v="The Divine Comedy- A New English Translation"/>
        <s v="For overseas shogi fans! Shogi novel translation project"/>
        <s v="LE NUVOLE DEL CIELO-CLOUDS OF THE SKY"/>
        <s v="Database of Interlinear Greek Words"/>
        <s v="The Complete Homilies of Blessed Oscar Romero: Volume 2"/>
        <s v="Glenn's  little book of  quotes"/>
        <s v="Digitizing 8 Rare Siddha Yoga Books"/>
        <s v="Realidades del Hombre"/>
        <s v="Book Tour &quot;Words of Fire! Women Loving Women in Latin Amer&quot;"/>
        <s v="Shakespeare in the Hood - Romeo and Juliet"/>
        <s v="English translation of &quot;The Escape to Myanmar&quot;"/>
        <s v="&quot;Hope Without Borders&quot; trilogy by I R Tyler, Chinese edition"/>
        <s v="Progressive King James Version New Testament"/>
        <s v="Subway Mantras"/>
        <s v="Hello!(Sawadee).&quot;.America&quot;   BOOK"/>
        <s v="Die Welt der Haie in Englisch (The World of Sharks)"/>
        <s v="WHAT CAN I DO?..."/>
        <s v="Translation of the book &quot;He sees me with his Heart&quot;"/>
        <s v="10 P.M."/>
        <s v="Esoteric Project Management"/>
        <s v="Publishing Persian version of IT AIN'T SO AWFUL, FALAFEL"/>
        <s v="The Holy Bib-el"/>
        <s v="The Gayatri Mantra for Jhansi, India"/>
        <s v="Translation of 'SOCIALCAPITALISM' (2014)"/>
        <s v="Trilogy of Crystals, book 1, translation"/>
        <s v="Translation of an interactive eLearning-website for surgery"/>
        <s v="THE BACHELOR KNOWS NO BORDERS"/>
        <s v="Felting tutorials - worldwide wool craft - translation"/>
        <s v="Watermark the truth beneath the surface - Translate"/>
        <s v="Perfume Collectibles - Vintage Bottles - History of Perfume"/>
        <s v="Sikh Police: Guru Granth Sahib Project"/>
        <s v="Alternative Economics: Reversing Stagnation on Smashwords"/>
        <s v="Translate my Saga Fantasy : Icarus Ã  l'Ã©cole des dieux"/>
        <s v="Expand the MillionairesLetter in the US Market!"/>
        <s v="Finnegans Wake von James Joyce - deutsche Ãœbersetzung"/>
        <s v="Italian Manual Kickstarter - Manuale Italiano non ufficiale"/>
        <s v="Indian Language Dictionary"/>
        <s v="Focus on changing your situation"/>
        <s v="MamaCheng's International Shopping Concierge Services"/>
        <s v="The Art of the Dill"/>
        <s v="Modern Literal Torah Translation (Canceled)"/>
        <s v="The Judo Preservation Project (Canceled)"/>
        <s v="ON THE DISSECTION OF THE PARTS OF THE HUMAN BODY (1545-1546) (Canceled)"/>
        <s v="Beginner's Guide to Fibromyalgia translation - fibromialgia"/>
        <s v="Heart Jewel: Advice from a Modern Tibetan Master (Canceled)"/>
        <s v="Sometimes you don't need love (Canceled)"/>
        <s v="Hey! I&quot;m not invisable, I am Just Old (Canceled)"/>
        <s v="The Atheist/Agnostic Translation Guide to the AA's Big Book"/>
        <s v="Like all the others (Canceled)"/>
        <s v="KJV2015 (Canceled)"/>
        <s v="Relatively Prime Series 2"/>
        <s v="Unbound: Fiction on the Radio"/>
        <s v="The River Runs Through Us, a Six-Part Public Radio Series"/>
        <s v="Science Studio"/>
        <s v="Idle Thumbs Video Game Podcast"/>
        <s v="WAYO 104.3 FM ROCHESTER, NY"/>
        <s v="Radio Ambulante"/>
        <s v="A New Season of Destination DIY"/>
        <s v="The Local Global Mashup Show"/>
        <s v="The CASAMENA Radio Hour Volume 1 CDx2"/>
        <s v="93.5 KNCE: True Taos Radio"/>
        <s v="The Longest Shortest Time: Season 2"/>
        <s v="ONE LOVES ONLY FORM"/>
        <s v="Bring the Seattle Geekly podcast back!"/>
        <s v="30-Hour Comedy Podcast Marathon and Tour"/>
        <s v="The Comedy Button Podcast"/>
        <s v="Keep Live Music on WMSE"/>
        <s v="Planet Money T-shirt"/>
        <s v="Let's Talk Calmly About Security and Privacy"/>
        <s v="The Stage at KDHX"/>
        <s v="Downloads From My Mind - Science Fiction Short Stories"/>
        <s v="Black Matter: Reality is in the eyes of the beholder"/>
        <s v="The Book Club Rebellion"/>
        <s v="a book called filtered down thru the stars"/>
        <s v="Covenant Kept - A Christian novel"/>
        <s v="I Died. Yesterday by Pamela Norton Docken"/>
        <s v="You Killed Me First"/>
        <s v="Nanolution"/>
        <s v="QUIET ENJOYMENT, a novel of two gay friends, life and AIDS"/>
        <s v="Publishing Book ll of The Merlin Chronicles Trilogy"/>
        <s v="Tales of guns, gold and a beagle in the Old West"/>
        <s v="The Grym Brothers Series"/>
        <s v="The Great Grand Zeppelin Chase"/>
        <s v="Six Days in September: A Civil War Novel"/>
        <s v="A Magical Bildungsroman with a Female Heroine"/>
        <s v="Tainted Steel (Series 1 - 4)"/>
        <s v="Daddy"/>
        <s v="Alexis' Aggravation: Murder in the Southwest. A Crime Novel"/>
        <s v="The Second Renaissance"/>
        <s v="Tarnish: A Fantasy Novel by J. D. Brink"/>
        <s v="This is Nowhere"/>
        <s v="Cosmic Surgery"/>
        <s v="&quot;Iconic Sea Birds&quot; a photobook project"/>
        <s v="RYU X RIO"/>
        <s v="Clear of People â€” A photobook by Michal Iwanowski"/>
        <s v="Holden Lane High School photobook"/>
        <s v="It's Better In The Wind - A Documentary Photobook!"/>
        <s v="Destino by Michelle Frankfurter: A Photo Book About Destiny"/>
        <s v="Claudius Schulze: STATE OF NATURE"/>
        <s v="OUT OF ORDER - NEW REVISED EDITION"/>
        <s v="Hidden Mother"/>
        <s v="UnPresidented: Trump's Inaugural &amp; the People's Response"/>
        <s v="Russian Interiors"/>
        <s v="Racing Age"/>
        <s v="Eyes as Big as Plates"/>
        <s v="WELCOME HOME // a multipath photobook by Judith Stenneken"/>
        <s v="THE WATCHERS:  a book of the Wait Watchers photographs"/>
        <s v="Amelia and the Animals: Photographs by Robin Schwartz"/>
        <s v="Jesus Days, 1978-1983"/>
        <s v="TULIPS"/>
        <s v="STREET, New York City, The 70's, 80's, 90's"/>
        <s v="INSIDE TRACKS: Alone Across the Outback"/>
        <s v="Contact by Jake Shivery"/>
        <s v="Heath - Limited Edition Split Zine - Make 100"/>
        <s v="Silver Hour: a photo book by Alex Westfall"/>
        <s v="BODYSCAPES II: Theater of Life"/>
        <s v="Island - Japan, from the view point of many"/>
        <s v="Don't Go Outside: Tokyo Street Photos"/>
        <s v="&quot;(more than) dust.&quot; - a feminist photo book"/>
        <s v="A 4-year-old's Portrait of the American West"/>
        <s v="Smell the [City of] Roses"/>
        <s v="Geiko and Maiko of Kyoto"/>
        <s v="The Cancer Family Book Project"/>
        <s v="The Art of Abandonment - Photo Book by Walter Arnold"/>
        <s v="Small Steps Are Giant Leaps"/>
        <s v="We Call This Home: 3 yrs of travel to 60 countries photobook"/>
        <s v="FACE TO FAITH | MOUNT KAILASH | TIBET photobook"/>
        <s v="US National Parks: Picturing the Little Things"/>
        <s v="The Music Never Stopped:Epic Live Music Photos by Bob Minkin"/>
        <s v="Organic Portraits / A Photo Book of Polaroid &amp; Film Images"/>
        <s v="The Panama Canal Bridge of the Americas"/>
        <s v="From student to beekeeper"/>
        <s v="Sunrises in the MidWest"/>
        <s v="LaFee Photography"/>
        <s v="Nevada County Hearts"/>
        <s v="Hen Harrier Wildlife Sanctuary"/>
        <s v="Sound Photography"/>
        <s v="Change the World through Color"/>
        <s v="2016 Calendar:  Wonders of Nature"/>
        <s v="It's not easy being green: Costa Rican froglife"/>
        <s v="Randy Hoffman Photography"/>
        <s v="Upstate Autumn: a photographic journey in Upstate New York"/>
        <s v="Avatar in Training: Mastering the Four Elements of Nature"/>
        <s v="Barbara O'Donovan Designs"/>
        <s v="Coffee Table Book of Maine"/>
        <s v="West Canada - A Coffee Table Book"/>
        <s v="Reflecting Light Photo"/>
        <s v="Lucy Wood's Calendar - English Countryside 2016"/>
        <s v="North Cascades Bigfoot Photo Expedition"/>
        <s v="Fine Art Landscape 2015 Calendar"/>
        <s v="The Content of Character Book Series, Volume I, 1750 - 1940"/>
        <s v="&quot;The Dreams Of Little Red Scooter&quot;  an artists hope to interact with other humans!! (Canceled)"/>
        <s v="Expedition into the Empty Quarter - The Book (Canceled)"/>
        <s v="coming apart at the stitches... (Canceled)"/>
        <s v="The National Forests Passport Project (Canceled)"/>
        <s v="DeVito Art Skull Island Kongstarter (Canceled)"/>
        <s v="Kickstart a Traveling Heart (Canceled)"/>
        <s v="Map &amp; Palette: Chronicling The Voyage of Three Young Artists"/>
        <s v="to be removed (Canceled)"/>
        <s v="BEAUTIFUL DREAMERS: An Adult Coloring Book (Canceled)"/>
        <s v="CAUCASUS - on the untrodden roads (Canceled)"/>
        <s v="A Countrified Wedding: A Guide to an English Country Wedding"/>
        <s v="150 Years of Awesome Canada: Trading Card Coffee Table Book (Canceled)"/>
        <s v="BLK/MTL the Illustrated Works of Carmine Diaz (Canceled)"/>
        <s v="Underwater Colors Of The Channel Islands (Canceled)"/>
        <s v="The Obsessive Line Collection (Canceled)"/>
        <s v="Abstract Image Photography Coffee Table Book (Canceled)"/>
        <s v="LATENT TALENT: Leaping from de Poverty Line (Canceled)"/>
        <s v="psyÂ·choÂ·miÂ·metÂ·ic: The EsÂ·sence of Life (Canceled)"/>
        <s v="Faces &amp; Places In Brevard County (Canceled)"/>
        <s v="The Sharper Image"/>
        <s v="Scenes from New Orleans"/>
        <s v="Follow in footsteps an awesome book adventure"/>
        <s v="Lets see Kansas together!"/>
        <s v="Live 4 The Rush: Palooza Pics"/>
        <s v="Missouri In Pictures"/>
        <s v="Aerial Photography :  Americas Most Impressive Structures"/>
        <s v="The Right Side of Texas"/>
        <s v="A Side Of The World In Canvas"/>
        <s v="An Italian Adventure"/>
        <s v="Ireland from a Kite, a unique photographic book"/>
        <s v="The Views of Pittsburgh"/>
        <s v="Picturing Italy"/>
        <s v="Scenes and Things from New Orleans"/>
        <s v="Civil war battlefields and forts"/>
        <s v="The Town We Live In"/>
        <s v="Vacation Days in Big Bear"/>
        <s v="Dream TRIP to Tornado Alley"/>
        <s v="The Londoner: Prints &amp; Canvas"/>
        <s v="Organic in India"/>
        <s v="Release Soundzero's Debut Album!"/>
        <s v="The Material - Let You Down music video"/>
        <s v="Max's First Solo Album!"/>
        <s v="Totally &quot;not&quot; For Drugs: A Kentucky Knife Fight music video"/>
        <s v="A Band of Orcs Official Gaming Miniatures Presale"/>
        <s v="The Scurvies to release new album this summer! Check it out!"/>
        <s v="New Tour Bus for The Slants"/>
        <s v="The Devil &amp; Me Debut Album, &quot;...It's Not A Dream&quot;"/>
        <s v="Get Still the Sky's Limit on the Road! (&amp; with a new album!)"/>
        <s v="So The Story Goes: The New Album by &quot;Just Joe&quot; Altier"/>
        <s v="Skelton-Luns CD/7&quot;             No Big Deal."/>
        <s v="Join AT THE WAYSIDE For The &quot;Ready...Set...Snow Tour!&quot;"/>
        <s v="New  E.P. mastering and recording"/>
        <s v="Chaotic Resemblance 2015 album, Produced by Oz Fox - Stryper"/>
        <s v="PRE ORDER Reno Divorce Digital CD &quot;Stuck On You&quot; $15 or more"/>
        <s v="Aly Jados: the New EP rOckNrOLLa"/>
        <s v="The Coffis Brothers 2nd Album!"/>
        <s v="Janus Word Album"/>
        <s v="Casual Encounters: The Quest For a PA"/>
        <s v="Kickstart my music career with 300 CDs"/>
        <s v="The First Full Length Fifth Freedom Album"/>
        <s v="PrincessFrank's MASTERSLAVE Album, EP &amp; Tour"/>
        <s v="The Boogaloos need to record a 4-track CD of original music."/>
        <s v="Joey De Noble needs YOUR help!"/>
        <s v="Redemption's New DVD!"/>
        <s v="The Protest's Next Album"/>
        <s v="River Of Thorns - First CD Release"/>
        <s v="&quot;Songs for Tsippora&quot; Byronâ€™s DEBUT EP"/>
        <s v="Off The Turnpike | A Loud New Way to Release Loud New Music"/>
        <s v="Golden Grenade Records Their Debut EP"/>
        <s v="The Sweet Remains record their sophomore studio album!"/>
        <s v="Culprit needs a van!"/>
        <s v="ELIZABETH REX"/>
        <s v="RUBEDO: Debut Full Length Album"/>
        <s v="The World Over's New EP, &quot;MOUNTAINS&quot;."/>
        <s v="Butch County Rocks San Francisco Pride"/>
        <s v="We Fly to Philly / Release new album / Tour west coast"/>
        <s v="Avenues EP 2013"/>
        <s v="The One Two 7s Are Recording an Album!"/>
        <s v="Lovers and Poets- music video"/>
        <s v="Tanya Dartson- Run for Your Life music video"/>
        <s v="Pop Garden Radio Presents: Season 2 CD"/>
        <s v="This Is All Now's Brand New Album!!"/>
        <s v="Kevin Wood - Out Among The Wolves"/>
        <s v="John Clark Records His Debut Album â€œAll I Haveâ€"/>
        <s v="MADAM Album"/>
        <s v="JAYSIN + HOT MUSIC VIDEO = EPICNESS!! GRAMMY POP SOUL"/>
        <s v="Arches - Wide Awake on Vinyl "/>
        <s v="Sam Lyons New Album - 2014"/>
        <s v="The Psalm Praise Project, Vol. 2"/>
        <s v="Music Video For &quot;Altruism (We Can Change The World)&quot;"/>
        <s v="Autumn Ashley: The Bold New EP &quot;Battle Grounds&quot;"/>
        <s v="The Narrative 2011 Spring Tour with Eisley"/>
        <s v="sandy mcknight records 3 new songs with your kind assistance"/>
        <s v="Meg Porter Debut EP!"/>
        <s v="Jared Mitchell: The Maiden Voyage"/>
        <s v="The Debut Album from Lynette!"/>
        <s v="New Amy Rivard album!!!"/>
        <s v="The Penny Arcade Quartet's Christmas EP"/>
        <s v="Risotto fragole e champagne"/>
        <s v="Kyana"/>
        <s v="Miami Singer/Songwriter Cat Shell- Album &quot;Illusion&quot;"/>
        <s v="ghost -- a music video"/>
        <s v="Grace Sings Grace"/>
        <s v="Simply Put is recording an album!"/>
        <s v="Venus On Fire + Extraordinary Producer = Legendary New EP"/>
        <s v="Celeste Amadee &quot;A Sign of Weakness&quot; EP and Music Video"/>
        <s v="Jonathan Cody White Makes His Debut EP!!!"/>
        <s v="Summer Gill 'Stormy Weather' EP"/>
        <s v="Help Launch Cities and Saints Debut Album!"/>
        <s v="Luke O'Brien's Kickstarter"/>
        <s v="High Altotude Debut Album"/>
        <s v="Mastering and Vinyl Production for The Astronomer LP"/>
        <s v="Candice Russell New EP: IGNITE"/>
        <s v="The Great Party's Debut Album!"/>
        <s v="Bridge 19 CD Release Tour"/>
        <s v="Andrius Pojavis new album &quot;Seven&quot;"/>
        <s v="Cassandra Violet &quot;Beyond the Fray&quot; Music Video"/>
        <s v="Do You Want to Ride on my Rocket Ship? - An Album Pre-Order"/>
        <s v="Kick Out a Record"/>
        <s v="Slugs and Bugs - TWO &quot;Sing the Bible&quot; CDs!"/>
        <s v="Looking Up &amp; Holding On CD Project - Christian songwriter"/>
        <s v="Manman doudou tÃ©moignage d'une mÃ¨re Album"/>
        <s v="Goodness &amp; Mercy EP - Marty Mikles"/>
        <s v="Help Support Brad Dassey's Music"/>
        <s v="The Torah: World's First Complete Musical Transcription"/>
        <s v="Fike // You Say Speak We Say Move"/>
        <s v="Christofer Scott: Dive In EP"/>
        <s v="Fly Away"/>
        <s v="NewKings Album &quot;Rise Up&quot;"/>
        <s v="Sing Like You Were Meant To!"/>
        <s v="Get Your Hopes Up"/>
        <s v="Debut Studio EP // Sam Hibbard"/>
        <s v="Thundercreek Studios"/>
        <s v="THE PREACHER'S DAUGHTERS CD Hymns Recording Project"/>
        <s v="Angel Talking truth to share with the world."/>
        <s v="Undivided Heart - a worship album by John Gabriel Arends"/>
        <s v="I'M For Peace Music Ministry By R.Gerald's IMFP SOCIETY"/>
        <s v="THE WORSHIP ALBUM!"/>
        <s v="Camp Songs: original worship songs inspired by summer camp"/>
        <s v="&quot;Holy Realm Music Group&quot; Anointed Purpose, Heavenly Good"/>
        <s v="lyndale lewis and new vision prosper cd release"/>
        <s v="Joy Full Noise!"/>
        <s v="Jericho Down Worship Album"/>
        <s v="Piano Prayer Album - Russ James"/>
        <s v="Gemeinde in Bremen"/>
        <s v="Hurricanes and Coastal Storms- Chapel Studio Project"/>
        <s v="Praise: It's what we do"/>
        <s v="Psalms"/>
        <s v="Producing a live album of our upcoming Europe tour"/>
        <s v="Redemption - Debut Multi-cultural Worship Album"/>
        <s v="Midwest Cowboy Ministries"/>
        <s v="&quot;UNCOVERED ME&quot;"/>
        <s v="Positive music. Zachary Freedoms NEW album, campaign."/>
        <s v="The Heart of a P.K."/>
        <s v="ALIVE! Gospel Chorus debuts Feb 11th, 2017: &quot;Love is ALIVE!&quot;"/>
        <s v="Shift Records A New EP!"/>
        <s v="The Prodigal Son"/>
        <s v="Messiah's Call &quot;He'll Do It Today&quot; 2014"/>
        <s v="Justin &amp; Elly Heckel DEBUT ALBUM!"/>
        <s v="&quot;HEAVEN'S CALLING&quot;"/>
        <s v="Preserving the DC Gospel Stars"/>
        <s v="Straighter Road Album Fundraiser"/>
        <s v="Die Another Day 1st CD (Christian Rock)"/>
        <s v="Unveiled Debut Album"/>
        <s v="&quot;Every Day&quot; CD by Amanda Joy Hall"/>
        <s v="New album - Prophetic guitar soundscapes, Volume 2"/>
        <s v="With His Presence"/>
        <s v="Message from Beyond - A Gospel Music Project"/>
        <s v="Triumph Over Trials/ Hope Through the Hurt"/>
        <s v="Sam Cox Band First Christian Tour"/>
        <s v="Christian Lifestyle Multicultural Expo"/>
        <s v="What Faith Is EP/Album"/>
        <s v="Street Prophet Los CD and new book"/>
        <s v="Leo's RainSong Artist program"/>
        <s v="In His Presence"/>
        <s v="Healing"/>
        <s v="The Flashing Lights"/>
        <s v="SWEET LOVE - a Lovely Christian WEDDING SONG Happy Marriage"/>
        <s v="Recording Studio Time"/>
        <s v="Caught off Guard"/>
        <s v="Clark &amp; Addison: A Limited Edition Wrigley Field Photo Book"/>
        <s v="The Fringes Project: Photobook of a Dying Language"/>
        <s v="Water World"/>
        <s v="Things I do in Detroit - A Guidebook by The Nain Rouge"/>
        <s v="Edge â€¢ France | Witnessing Those Unseen"/>
        <s v="'Tulip, my mother's favourite flower' - A Photo Book."/>
        <s v="So It Is: Vancouver"/>
        <s v="E FOTOGRAFESCHE RECKBLECK - 367 DEEG AM AUSLAND ASAZ"/>
        <s v="Love Wins- A Powerful Book of LGBTQ Love Stories"/>
        <s v="Daily Bread: Stories from Rural Greece"/>
        <s v="Adfectus Book"/>
        <s v="The Hero-In Me // Heroinmaleren - en mÃ¥de at leve pÃ¥"/>
        <s v="OFFICIAL OTTAWA (an unofficial portrait)"/>
        <s v="Just One Block: The Extraordinary Journey Around The Block"/>
        <s v="214: A Photobook of Dallas Hip Hop"/>
        <s v="The Resurgence of Femininity Photo Thesis"/>
        <s v="Yashica TLR Cameras History -Playing Cards"/>
        <s v="Death Valley"/>
        <s v="Portraits by Aris Jerome"/>
        <s v="I Wanted To See Boobs"/>
        <s v="&quot;The Naked Pixel&quot; Ali Pakele"/>
        <s v="Coffee Table Girls Exclusive Art Photography Book"/>
        <s v="Blood, Sweat &amp; Tears - Photobook"/>
        <s v="Oklahoma, The Way I See It; The Book"/>
        <s v="Photographic book on Melbourne's music scene"/>
        <s v="OR-GÃ“L-HO -A search for meaning during the World Cup"/>
        <s v="SWFTTR: Southwest Farm-to-Table Recipes"/>
        <s v="Navajo Textile Project"/>
        <s v="Pit &amp; Paddock: Unseen 60s &amp; 70s European Motor Racing Images"/>
        <s v="&quot;Drakes Folly&quot;"/>
        <s v="White Mountain"/>
        <s v="True Faith : A Guitar Makers Promise to God by Tim Hawley"/>
        <s v="The World Upside Down: Portraits"/>
        <s v="Muhammad Ali - The Comeback"/>
        <s v="Dubai: A Synthetic City - Photobook &amp; Journal"/>
        <s v="All along the Control Tower"/>
        <s v="Portrait of Cuban Resilience: Faces and Voices of a Blockade"/>
        <s v="Ozymandias : a photo book"/>
        <s v="Native Nation"/>
        <s v="Political Views: 2016 US Presidential Election Photography"/>
        <s v="Keepers Of The Craft: Cocktails Across America. A Photobook"/>
        <s v="Hues of my Vision"/>
        <s v="Vantage Point: Photographs of Milwaukee from on high"/>
        <s v="Hank Bought A Bus - A photobook of our bus and adventure."/>
        <s v="Observations in 6x6"/>
        <s v="Alpamayo to Yerupaja"/>
        <s v="Beyond the Pale"/>
        <s v="Paintball: Beyond The Paint"/>
        <s v="Return to Relevance: The Scott Hyde Archive"/>
        <s v="disCover: Napoli"/>
        <s v="Bensinger's: Photographs by Helaine Garren"/>
        <s v="Live to Learn, Learn to Fight, Fight to Live - The Karen"/>
        <s v="Venus as Men"/>
        <s v="THE AFGHANS - A Photo Book"/>
        <s v="Kenema"/>
        <s v="Remnants, A Photography Book to Send to Congress"/>
        <s v="Amoung Charros and Poetry/Entre Charros y Poesias"/>
        <s v="The UnDiscovered Image"/>
        <s v="The Sikh Project Book"/>
        <s v="Come, Bring, Punish"/>
        <s v="Out Of The Dark"/>
        <s v="On the Verge, the book."/>
        <s v="No Dar Papaya:  Photographs from Colombia 2003-2013"/>
        <s v="Book &quot;The Travellers&quot;"/>
        <s v="American Presidents Naked"/>
        <s v="Anywhere but Here"/>
        <s v="An Iranian Journey"/>
        <s v="Hamilton: A Different Perspective"/>
        <s v="Film Speed"/>
        <s v="The Year of Sunsets"/>
        <s v="Run Rwanda: A Photo Book showcasing contemporary Rwanda"/>
        <s v="Libya : The Lost Days"/>
        <s v="My Favourite Colour Was Yellow"/>
        <s v="Texas to Florida"/>
        <s v="Moments of Passion"/>
        <s v="Through the Lens of Jerry Gustafson"/>
        <s v="Give Me Your Goofy-ist"/>
        <s v="Claim Your Glacier: What's your legacy? Denali, AK"/>
        <s v="From Box to Book: 34Â° 16' 28&quot;N - &quot;119Â° 13' 44&quot;W"/>
        <s v="Glass Cloud on the road!"/>
        <s v="Wood Butcher's new music video- I Don't Wanna Party"/>
        <s v="Our Band Van Needs Serious Repairs!!!"/>
        <s v="Tin Man's Broken Wisdom Fund"/>
        <s v="Eurisko's &quot;Wild Animal&quot; Project"/>
        <s v="BEAR GHOST! Professional Recording! Yay!"/>
        <s v="&quot;Homeward Bound&quot; a journey in sound. "/>
        <s v="Help to make Sam Sliva's new EP, &quot;Drained&quot;, come to life."/>
        <s v="Help JUICE (Boston) Record Their First Album"/>
        <s v="Help Vintage Blue Complete and Promote Our Record!"/>
        <s v="Darling Waste Trailer Bail Out!"/>
        <s v="Black Swan Theories Debut CD"/>
        <s v="HAIRcyclopedia Vol. 2 - The Vault"/>
        <s v="TDJ - All Part of the Plan EP/Tour"/>
        <s v="DIRTY LITTLE REBEL EP"/>
        <s v="KICKSTART OUR &lt;+3"/>
        <s v="Shady Grady &amp; The Nobodies - HELP US GO ON TOUR SUMMER 2012"/>
        <s v="Closure - A Paul Haasch Music Video"/>
        <s v="Help The King of Mars Record Their First EP!"/>
        <s v="City of the Weak on Tour!"/>
        <s v="Hydra Effect Debut EP"/>
        <s v="Stereo Dogs! 14-Year Old Teen Rock Band Plan CD Project!"/>
        <s v="Jeremy Buck &amp; The Bang â€“ Brand New Album and 2 Music Videos"/>
        <s v="Get The Neckties in the studio to record their first album!"/>
        <s v="GIVE ME &quot;One More&quot; The Single Release!"/>
        <s v="Michael Angelo Batio &quot;Intermezzo&quot; Album Project"/>
        <s v="Deathtrap America Spring 2015 Tour"/>
        <s v="Hopeless Jack First National Tour"/>
        <s v="Release the Skyline Album"/>
        <s v="WILKES EP"/>
        <s v="From Digital to Reality - CD Printing for Three Albums"/>
        <s v="Radiolucent - Electric City."/>
        <s v="Beyond the Victory recording their debut EP"/>
        <s v="Emily Bell is releasing her debut album"/>
        <s v="Motion Device Debut EP"/>
        <s v="Lazy Sunday"/>
        <s v="Holy Water Moses - A Hail Dale Project"/>
        <s v="Curriculum-Based Rock Music For Kids"/>
        <s v="Queen Kwong Tour to London and Paris"/>
        <s v="A Simple Complex's 2013 CD Release Party DVD"/>
        <s v="Galaxix - Take on the Universe!"/>
        <s v="Purple Fishing - Trump Supporters/Critics Find Common Ground"/>
        <s v="Project: 20M813"/>
        <s v="Fat Cheeks the Cannonball - iPhone and Android"/>
        <s v="THE RUNNING GAME"/>
        <s v="MathPlus Cards (FKA Random Math)"/>
        <s v="Meme Wars - Dank Age"/>
        <s v="Help Build PaperChase Version 3 !"/>
        <s v="Castle Crawler RPG"/>
        <s v="C.O.V.D.--A brand new board app game"/>
        <s v="The Adventures of Bible Bear"/>
        <s v="ZombieTime!"/>
        <s v="The Red Card Blue Card Game"/>
        <s v="PATH to Reading Brain Training"/>
        <s v="Claws &amp; Fins"/>
        <s v="Migration Madness (Android)"/>
        <s v="Chip Dip II: Son of Chip Dip! - A Terrible, Terrible Game"/>
        <s v="Aussies versus Zombies"/>
        <s v="Alex and More"/>
        <s v="Sim Betting Football"/>
        <s v="Story Rock by The Jolly Llamas -- Our First Album!"/>
        <s v="American Lit or...Trespassing for Beginners"/>
        <s v="Afraid Of Figs - Help Fund our New CD - &quot;SAFE&quot;"/>
        <s v="Glad Hearts New Album: Twenty Two - On Vinyl!"/>
        <s v="KATA 'The Rising' - Double LP (Vinyl Release)"/>
        <s v="INVISIBLE HOUSE: a history of the world - new CD/Album"/>
        <s v="Welcome To The Club - Music Video Project"/>
        <s v="STACIE COLLINS' new cd is RECORDED but needs a KICK-START cause &quot;SOMETIMES YA GOTTA&quot;"/>
        <s v="LittleBear"/>
        <s v="The Spring Standards LIVE at the Arden Gild Hall!"/>
        <s v="Lindsey Ray's new album recorded? âˆš Mixed? âˆš On the radio? That's where YOU come in."/>
        <s v="Nemes wants you to be able to hear their new songs!"/>
        <s v="Archeology 7&quot; Vinyl"/>
        <s v="Help me release my first 3 song EP!!"/>
        <s v="HERESTOFIGHTIN Debut full length album &quot;Becoming Native&quot;"/>
        <s v="the bridge"/>
        <s v="Vanessa Lively's New Album 2014"/>
        <s v="Degenerate Matters EP Funding Campaign"/>
        <s v="Ukulele Songs from the Zombie Apocalypse"/>
        <s v="5 Bucks from 500 Friends"/>
        <s v="KiddieRail - making the stairs easier and safer for kids"/>
        <s v="Cardboard reality"/>
        <s v="MiPointer"/>
        <s v="Small Animal Deterrent Latch (S.A.D.L.)"/>
        <s v="Dad, we will get your AxleCrutch idea to the next level!"/>
        <s v="Macbook all-in-one Portable storage docking station PLUSDOCK"/>
        <s v="Litter-Buddy"/>
        <s v="Better WiFi for today's Internet of Everything WiFi devices"/>
        <s v="Little Occhio, Wireless micro-cam for iPhone/Android"/>
        <s v="Thinking Cleaner, Wifi for iRobotÂ® RoombaÂ® 700 &amp; 800 series"/>
        <s v="Charge Furniture"/>
        <s v="SOLO TESTER: Electrical Wiring Testing &amp; Troubleshooter"/>
        <s v="Tibio - Spreading warmth in everyones home"/>
        <s v="ZoZo Skeleton Hand Planchette - Works with ANY Ouija Board"/>
        <s v="The Cat-Bath Contraption"/>
        <s v="The Paint Can Holder by U.S. Green Products"/>
        <s v="Chronovisor:The MOST innovative watch for night time reading"/>
        <s v="BugVibesâ„¢-Better Flowers, Plants, Trees with less Pesticides"/>
        <s v="LED Electronic Dice: assembled or kit, Arduino compatible"/>
        <s v="Brightside - Side lighting for cyclists"/>
        <s v="The Fine Spirits are making an album!"/>
        <s v="Low Weather // Debut Album"/>
        <s v="Help Lions&amp;Creators print their album!"/>
        <s v="The 'Songs from the Bookmark' Sessions"/>
        <s v="The Freakniks Debut Album: Infinite Love"/>
        <s v="Invisible Allies - Hyperdimensional Animals"/>
        <s v="GBS Detroit Presents Hampshire"/>
        <s v="Jollyheads Circus Debut Album &quot;The Kaleidoscope Dawn&quot;"/>
        <s v="Surplus 1980 album funds for release on CD/LP."/>
        <s v="Magnetic Flowers Presents: Old, Cold. Losing It."/>
        <s v="New Lions After Dark EP!"/>
        <s v="Lee Malone - Get Us To The Converse Rubber Track Sessions!"/>
        <s v="Magic Punches are making debut LP with producer John Askew"/>
        <s v="The City Never Sleeps Needs A Tour Vehicle!"/>
        <s v="the last echo AM/PM Project"/>
        <s v="Grandkids Record a Full-length Album!"/>
        <s v="GBS Detroit Presents My Pal Val"/>
        <s v="Jon Shirley: Live Worship Album + Short Film"/>
        <s v="Help I Am Clay Release Their First CD For FREE"/>
        <s v="History Grows: New K. Record"/>
        <s v="Gramofon: Modern Cloud Jukebox"/>
        <s v="building the world's longest marble run relaunch"/>
        <s v="RuuviTag - Open-Source Bluetooth Sensor Beacon"/>
        <s v="The BIG Turtle ShellÂ®: Rugged, Wireless BoomBox &amp; Power Bank"/>
        <s v="Oval - The First Digital HandPan"/>
        <s v="eMersion Gesture Control System for Music Performance &amp; More"/>
        <s v="Fusion in a Bubblegum Machine"/>
        <s v="UDOO X86: The Most Powerful Maker Board Ever"/>
        <s v="Shake Your Power"/>
        <s v="Trebuchette - the snap-together, desktop trebuchet"/>
        <s v="Connect. Code. Create. With SBrick Plus"/>
        <s v="Nix Color Sensor"/>
        <s v="NTH Music Synthesizer"/>
        <s v="Orison â€“ Rethink the Power of Energy"/>
        <s v="Bukobot 3D Printer - Affordable 3D with No Compromises!"/>
        <s v="Sparx Skate Sharpener - Pro Skate Sharpening. At Home."/>
        <s v="freeSoC and freeSoC Mini"/>
        <s v="Mojo: Digital Design for the Hobbyist"/>
        <s v="Heat Seek NYC"/>
        <s v="TREKKAYAK"/>
        <s v="Public Lab DIY Spectrometry Kit"/>
        <s v="AttoDuino - Turbocharged, Wireless, Arduino Compatible"/>
        <s v="AirEnergy 3D - A 3D printed, opensource, mobile wind turbine"/>
        <s v="Clairy: The Most Amazing Natural Air Purifier"/>
        <s v="BoardX: The Open Source Miniature Motherboard [Redemption]"/>
        <s v="InkCase Plus: E Ink screen for Android phone"/>
        <s v="Ion: A Music Detecting Mood Light with Bluetooth Low Energy"/>
        <s v="XSHIFTER: World's First Affordable Wireless Shifting System"/>
        <s v="Puck.js - the ground-breaking bluetooth beacon"/>
        <s v="APOC: Mini Radiation Detector"/>
        <s v="castAR: the most versatile AR &amp; VR system"/>
        <s v="Jog It! Open source controller pendant for EMC2 and Mach3!"/>
        <s v="Lightpack 2 - Ultimate Light Orchestra For Your Living Room"/>
        <s v="RAPIRO: The Humanoid Robot Kit for your Raspberry Pi"/>
        <s v="Bugle2: A DIY Phono Preamp"/>
        <s v="Pi Lite white - Bright white LED display for Raspberry Pi"/>
        <s v="Ario: Smart Lighting. Better Health."/>
        <s v="B9Creator - A High Resolution 3D Printer"/>
        <s v="Skybuds - truly wireless earbuds and smartphone case"/>
        <s v="YOUMO - Your Smart Modular Power Strip"/>
        <s v="Aspiring storyteller: connecting the dots"/>
        <s v="Lonely Boy: 55 male models 200s sensual expression"/>
        <s v="Vegans of Hawai'i - 140'000 Strong?"/>
        <s v="Love Locks - a photographic journey"/>
        <s v="Metrospective - photography project"/>
        <s v="Oddity Photography - help get us off the ground!"/>
        <s v="Ethiopia: Beheld"/>
        <s v="Phillip Michael Photography"/>
        <s v="Shutters of Hope: The Real Faces of Infertility"/>
        <s v="The Virgin of the Path"/>
        <s v="Portraits of Resilience"/>
        <s v="The Wonderful World of Princes &amp; Princesses"/>
        <s v="Open a photography studio - photo shoots as rewards!"/>
        <s v="The preservation of still and moving imagery"/>
        <s v="The Girl With(out) The Camera"/>
        <s v="Life through the eye of war worldwide"/>
        <s v="Photographically documenting my cultural travels"/>
        <s v="Photography from Below"/>
        <s v="Planet Venus"/>
        <s v="Jacs+Cam 2016 calendar"/>
        <s v="Nuimo: Seamless Smart Home Interface"/>
        <s v="JeVois: Open-Source Quad-Core Smart Machine Vision Camera"/>
        <s v="velosynth"/>
        <s v="Printeer - a 3D printer for kids &amp; schools"/>
        <s v="bassAware Holster"/>
        <s v="MAID Oven - Make All Incredible Dishes"/>
        <s v="&quot;Hello, World!&quot; - Modern Biotechnology for High Schools"/>
        <s v="smartCaster: Open source automatic roto-casting machine"/>
        <s v="KiÃ«n Light: Intelligent daylight at your fingertips"/>
        <s v="Weighitz: Weigh Smarter"/>
        <s v="FLUXO â€“ The Worldâ€™s First Truly Smart Lamp"/>
        <s v="FishBit: Your Aquarium Made Simple (Beta Release)"/>
        <s v="Portal: Turbocharged WiFi"/>
        <s v="3Doodler: The World's First 3D Printing Pen"/>
        <s v="ExtraCore (Arduino Compatible)"/>
        <s v="Hydra: a triple-output power supply for electronics projects"/>
        <s v="SparkLab: the educational build-mobile!"/>
        <s v="Scriba - the stylus reinvented"/>
        <s v="ReSpeaker - Add Voice Control Extension To Anything You Like"/>
        <s v="Low Voltage Metal Sensor for use with Arduino type boards"/>
        <s v="m!lTone- Portable Air Synth &amp; MIDI controller"/>
        <s v="Acanvas: The cord-free art display and streaming platform"/>
        <s v="Atmoph Window - Your Room Can Be Anywhere"/>
        <s v="RA 3D printer controller by Elefu"/>
        <s v="BuddyGuard: Smart Home Security In One Device"/>
        <s v="MIDI Sprout - Biodata Sonification Device"/>
        <s v="Cmoar Virtual Reality Headset with integrated electronics"/>
        <s v="Building the Open Source Bussard Fusion Reactor "/>
        <s v="Lumin8 Pro"/>
        <s v="Picade: The arcade cabinet kit for your mini computer"/>
        <s v="Linkio: the $100 Smart Home Devices Solution"/>
        <s v="PocketLab Voyager | Explore Science in Your World"/>
        <s v="BrewNanny Home Brew Monitor"/>
        <s v="Impression Ï€: Wireless VR+AR with Gesture+Position Tracking"/>
        <s v="OpenBCI: Biosensing for Everybody"/>
        <s v="L.E.D Portable Charger"/>
        <s v="Pedal Power -- Human Scale Energy For Everyday Tasks"/>
        <s v="OWL Programmable Effects Pedal"/>
        <s v="ODIN2: Smart Projector for movies, video calls, and apps"/>
        <s v="Programmable Capacitor"/>
        <s v="The Aspect - Reinventing the Grow Light for Interior Design"/>
        <s v="SoundBrake- Headphone gadget alerts you to outside sounds"/>
        <s v="PS-1A Adjustable Miniature Switch Mode DC-DC Power Supply"/>
        <s v="PiSoC: Learn to Create"/>
        <s v="OPEN RAIL Open Source Linear Bearing System"/>
        <s v="CoAction Hero: 32-bit Open-Source ARM Cortex-M3 Board"/>
        <s v="KoalaSafe -  Healthier Internet. Happier Families."/>
        <s v="The Siva Cycle Atom - Powering your life one pedal at a time"/>
        <s v="LOCK8 - the World's First Smart Bike Lock"/>
        <s v="Hubble Laser Cutter: Affordable, Versatile &amp; Open Source"/>
        <s v="YOYO WARRIOR - A premium yoyo for any budget"/>
        <s v="The World's Lightest &amp; Smartest E-Scooter  - ZAR"/>
        <s v="stockplop - the most advanced external hard drive enclosure"/>
        <s v="SITU Smart Food Nutrition Scale for iPad and Android tablets"/>
        <s v="The I2C and SPI Education System"/>
        <s v="TYLT Energi Backpack - charge your mobile devices on the go."/>
        <s v="CableKnife - The World's best cable insulation stripper"/>
        <s v="Raspberry Pi Debug Clip"/>
        <s v="riots - Affordable wireless IoT microcontrollers and sensors"/>
        <s v="SmartQuad 4-Port (9.6 Amps / 48W) Travel USB Charger"/>
        <s v="Bibo Time! Maximize your Cocktail time in seconds!"/>
        <s v="Rho Board"/>
        <s v="Up to 4 axis Beaglebone black based CNC control"/>
        <s v="Lightpack â€” ambient backlight for your displays"/>
        <s v="Snooperscopeâ„¢: Night Vision for Your Smartphone iPhone iPad"/>
        <s v="Garage Beacon - Turn your phone into a garage door remote"/>
        <s v="Luminite (LED lighting)"/>
        <s v="Netro - Scientifically Water Your Garden"/>
        <s v="RaceCapture and Podium: Race it. Share it. Prove it."/>
        <s v="DAN Cases A4-SFX - The World's Smallest Gaming Tower Case"/>
        <s v="easyFeed Automatic Pet Feeder w/ Webcam and Amazon Delivery"/>
        <s v="Hercules PalmTop-Palm Size Mobile PC of Invincible Resources"/>
        <s v="abode - The Future of Home Security."/>
        <s v="Advanced Simulation Products - PC Gaming Controllers"/>
        <s v="The Practical Meter: Know your power!"/>
        <s v="Earin - The Worlds Smallest Wireless Earbuds"/>
        <s v="4SeTVâ„¢ - Watch 4 TV Channels on Any Screen At Once"/>
        <s v="Hoterway - Hot shower from the first second"/>
        <s v="Pi PoE Switch HAT - power over Ethernet for Raspberry Pi"/>
        <s v="Tinker Tie Beta - Programmable RGB LED Bow Tie!"/>
        <s v="Our Vintage Film: Summer Tour Kickstarter"/>
        <s v="Nights On First's First CD!"/>
        <s v="These Old Streets Album"/>
        <s v="Project: Ballerina Black UK Tour"/>
        <s v="Eikon // Dustin Hecocks Records His Debut Album"/>
        <s v="Adam Sullivan - Recording 4 New EPs for 2012!"/>
        <s v="Get Joy Shannon's Album &quot;Out of My Dreams and Into My Arms&quot;"/>
        <s v="Chris Dorman - Sita worldwide"/>
        <s v="Little Moses EP"/>
        <s v="Insect Surfers 2013 Release !"/>
        <s v="Tiffany Alvord's First Album of Original Songs"/>
        <s v="Amy Lingamfelter's making of &quot;Open Safe Love&quot;."/>
        <s v="Lift The Decade Debut Full-Length Record"/>
        <s v="Seashell Radio: Slick Machine album and US tour!"/>
        <s v="&quot; Prodigal Daughter&quot; Recording Project"/>
        <s v="GBS Detroit Presents Shone Nuisance"/>
        <s v="Caverns of Sonora"/>
        <s v="The Christopher Battles EP"/>
        <s v="Roosevelt Died."/>
        <s v="GBS Detroit Presents The Skylit Letter"/>
        <s v="The World War I's &quot;The Bite And The Boogie&quot;"/>
        <s v="The Guru releases &quot;Native Sun&quot;"/>
        <s v="Matthew Moon's New Album"/>
        <s v="In the Raw: the ink &amp; the Echo's debut album"/>
        <s v="Layla The Wolf Debut E.P. &quot;Sugar&quot;"/>
        <s v="Aaron Long-New Full Length Album &quot;Sounds of Awakening&quot;"/>
        <s v="ACKER Studio Album and Vinyl Pressing"/>
        <s v="THE SADDEST LANDSCAPE: Deluxe Vinyl Reissues"/>
        <s v="Skyline Sounds - First Studio Album (and Merch!)"/>
        <s v="&quot;Vision&quot; - New Album - Brent Brown"/>
        <s v="Join us in releasing &quot;Evening Lights&quot; FREE online!"/>
        <s v="BBB Kickstarter Two"/>
        <s v="Summer Underground // Honeycomb LP"/>
        <s v="THE RATIONALES present: The Distance in Between"/>
        <s v="The Violet Tone and the City of Angels!"/>
        <s v="Launch Bitch's new project BEACH: violin indie-electro rock"/>
        <s v="You Said It Would Go Down Like This"/>
        <s v="PORCHES. vs. THE U.S.A."/>
        <s v="Big Long Now's Debut Album"/>
        <s v="Hearty Har Full Length Album"/>
        <s v="Legend of Decay"/>
        <s v="CapitÃ¡n Kalani y el sindicato robÃ³tico"/>
        <s v="3D Art for &quot;Extreme Hugtime Simulation Challenge&quot;"/>
        <s v="AZAMAR"/>
        <s v="Becoming - A Metaphysical Game About Mental Illness"/>
        <s v="DodgeBall Blitz"/>
        <s v="Three Monkeys - Part 1: Into the Abyss"/>
        <s v="Makayla's Quest"/>
        <s v="Pretty Kitty Fuzzy"/>
        <s v="Wondrous Adventures: A Kid's Game"/>
        <s v="Scout's Honor"/>
        <s v="Universe Rush"/>
        <s v="Waddle Slide - An App for iPhone and Android"/>
        <s v="Prehistoric Landing"/>
        <s v="Tesla's Electric Mist"/>
        <s v="Dark Paradise"/>
        <s v="Late To The Party : A Cold War Espionage RPG in the Baltics"/>
        <s v="Tales Of Tameria - Dawning Light"/>
        <s v="Manorkept"/>
        <s v="Huevos Rancheros Video Game &quot;The Sabroso Showdown &quot;"/>
        <s v="King of Consoles"/>
        <s v="MEDiAN - The Colony (sci-fi exploration adventure game)"/>
        <s v="Head Cap - a 3rd party Iphone, Ipad, and touch app for the Battletech board game"/>
        <s v="Project Starborn"/>
        <s v="Theocalypse - Mythology and Modern day collide in this RPG"/>
        <s v="Nanaue eSports"/>
        <s v="Johnny Rocketfingers 3"/>
        <s v="ZomBlock's"/>
        <s v="Project Gert on Xbox Live "/>
        <s v="The Unknown Door"/>
        <s v="Handee Job for PS4 Gets on Shark Tank"/>
        <s v="Space Shooter RPG+"/>
        <s v="It's The GOD Complex"/>
        <s v="Demigods - Rise of the Children - Part 1 (Design)"/>
        <s v="VoxelMaze"/>
        <s v="Beyond Black Space"/>
        <s v="Nin"/>
        <s v="PerfectGolf"/>
        <s v="DeadRealm RPG Series for Android and iOS"/>
        <s v="Army vs Aliens - Currently in Alpha"/>
        <s v="CallMeGhost DEBUT ALBUM preorder!"/>
        <s v="&quot;Then &amp; Now&quot;"/>
        <s v="Help MONGREL record our new cd !"/>
        <s v="Rosaline debut record"/>
        <s v="Le Temps Nous Est ComtÃ©"/>
        <s v="Johnny Rock &amp; Friends: For The Record"/>
        <s v="Planes and Planets needs to get their EP finished!!"/>
        <s v="PIZAZZ: Pigeons Playing Ping Pong's New Album"/>
        <s v="Pedals and Effects Arena Corner"/>
        <s v="STETSON'S NEW EP"/>
        <s v="Brainspoonâ€™s New Record"/>
        <s v="Hollow point 9, Sins Of Yesterday CD"/>
        <s v="Brother K's first full length album, One Eyed King"/>
        <s v="Chivo Funge and the Extensions"/>
        <s v="Repulsur's First Record"/>
        <s v="Mike Farley Band - New Album!"/>
        <s v="Nobody Rides For Free ~ Stone Horse"/>
        <s v="The Letter Black - New Record"/>
        <s v="Woodhouse EP"/>
        <s v="FOUR STAR MARY &quot;PIECES&quot;"/>
        <s v="Broken Contract Rulebook Relaunch"/>
        <s v="Broken World - A Post-Apocalypse Tabletop RPG"/>
        <s v="D12 Trap Dice + Trapped The Dice Game"/>
        <s v="Liguria"/>
        <s v="Empire of the Dead: REQUIEM"/>
        <s v="Latitude 90Â° : The Origin"/>
        <s v="Tesla vs. Edison"/>
        <s v="PHOENIX DICE: A New Approach to an Outdated Gaming Tool"/>
        <s v="Odyssey: ARGONAUTS"/>
        <s v="Overlords of Infamy - A Board Game of Silly Super-Villainy!"/>
        <s v="SpecForce Rangers: Outlanders Phase 4"/>
        <s v="Legends Untold: As deep as an RPG, as fast as a card game!"/>
        <s v="Astonishing Swordsmen &amp; Sorcerers of Hyperborea 2E"/>
        <s v="Monster Lab"/>
        <s v="Purgatoria: City of Angels"/>
        <s v="LACORSA Grand Prix Game (relaunch)"/>
        <s v="Trickerion - Legends of Illusion"/>
        <s v="Rivals: Masters of the Deep"/>
        <s v="Decadolo. Flip it!"/>
        <s v="Concept Cards for Fantasy RPGs -Monsters, Treasures and more"/>
        <s v="Superpowerless - Princess - Music Video"/>
        <s v="zircon - &quot;Identity Sequence&quot;: A cyberpunk-inspired journey"/>
        <s v="Andy's iLL - The Invisible City"/>
        <s v="Press Mirror Kisses' New Album &quot;Heartbeats&quot; on Vinyl"/>
        <s v="Lestat - Midnight Toll Video"/>
        <s v="Arbor Oasis's First Album!"/>
        <s v="Piece of Happy"/>
        <s v="HELP FUND SELF IMPLIED RESTRICTIONS DEBUT RELEASE"/>
        <s v="NYPC's North American (+ Colombia!) Tour May 2014 - Part 2"/>
        <s v="The Seshen's Debut Album Release"/>
        <s v="Kickstart the Future (of Telefuture)"/>
        <s v="Dragon's Eye Recordings: Label Relaunch"/>
        <s v="WINTER WALK WITH ME ~ Hasenfang Album"/>
        <s v="Spiff is ready to join the digital age!"/>
        <s v="&quot;Something to See, Not to Say&quot; - Anemometer's First EP Album"/>
        <s v="Femme Fatality 'Stranger' T-shirt and/or Tote bag"/>
        <s v="Hung Yung Terrarist Needs to Order More Cassettes 4 Jacknife"/>
        <s v="Idiot Stare &quot;Unknown to Millions&quot; CD"/>
        <s v="Moments by eBurner"/>
        <s v="Be Part of Darkpine's Debut EP"/>
        <s v="Dice Bazaar - Dice rolling, card trading, family fun"/>
        <s v="Passing Shot: Dice Tennis Game"/>
        <s v="M4 Collapsible Cardboard Scenery"/>
        <s v="The Dread House (Pathfinder/5th Edition/Call of Cthulhu)"/>
        <s v="Battle Systemsâ„¢ Fantasy Dungeon Terrain"/>
        <s v="Street Kings Boardgame"/>
        <s v="Mechabrick - A Minifig/Mecha board game and models"/>
        <s v="Tournament &amp; Transport Solution for X-Wing, STAW and D&amp;D AW"/>
        <s v="Tessen - A quick-playing card game set in feudal Japan"/>
        <s v="Little Dungeon: Turtle Rock"/>
        <s v="Kingdom"/>
        <s v="Backstory Cards"/>
        <s v="Cadaver - A Card Game For Aspiring Necromancers"/>
        <s v="Pine Tar Baseball: 1936 Negro League + 1960 Season"/>
        <s v="Miniature Scenery Terrain for Tabletop gaming and Wargames"/>
        <s v="Alienation - an intergalactic card drafting game"/>
        <s v="Monster Mansion"/>
        <s v="28mm Fantasy Miniature range Feral Orcs!"/>
        <s v="Pro Tabletop Gaming Audio Collection"/>
        <s v="Dice Base 2: Vault - Case - Rolling Surface"/>
        <s v="Savage Worlds Zombie Squad"/>
        <s v="The Princess Bride Playing Cards from USPCC"/>
        <s v="Innocents, a truly terrifying roleplaying game"/>
        <s v="Warbands of the Cold North III"/>
        <s v="TimeWatch: GUMSHOE Investigative Time Travel RPG"/>
        <s v="The BESPOKE GEEK: Cosplay for Everyday"/>
        <s v="Foragers"/>
        <s v="The Roots of Magic Miniatures Game: Students of Sorcery"/>
        <s v="Centurion: Legionaries of Rome"/>
        <s v="The Game Anywhere Table"/>
        <s v="Werewolf: Full Moon Expansion"/>
        <s v="Punkapocalyptic - Black Blood Children Band"/>
        <s v="ZoMbushed! - A Zombie Co-Op Survival Card Game"/>
        <s v="Green Couch Games Limited: FrogFlip!"/>
        <s v="Jumbo Jets - Jet Set Expansion Set #2"/>
        <s v="Bitcoin Empire"/>
        <s v="&quot;The Hab Block&quot; multi build 28mm gaming terrain building"/>
        <s v="A Sundered World"/>
        <s v="The Second Breakfast"/>
        <s v="Cryptex Dice Vault"/>
        <s v="Hero: Aluminum dice inspired by super heroes :)"/>
        <s v="Riders: A Game About Cheating Doomsday"/>
        <s v="Corvus Corax Miniatures - Outcasts"/>
        <s v="Thunder Alley : Crew Chief by Richard Launius - Final Lap!"/>
        <s v="Blind Beggar Miniatures presents Second Chance Specials!"/>
        <s v="GOAT LORDS."/>
        <s v="Stones Dungeon Tiles"/>
        <s v="Chardonnay Go"/>
        <s v="Treasure Decks for 5th Edition - Only $12!"/>
        <s v="MCG Premium Sleeves &amp; Accessories"/>
        <s v="Man vs Meeple Season One Kickstarter"/>
        <s v="Pick the Lock"/>
        <s v="Get Adler! Premium Edition"/>
        <s v="Ryubix Manor--Madness, Betrayal, Murder, Vengeance... Family"/>
        <s v="Samurai Dwarves (Korobokuru)"/>
        <s v="Giggle Chips:  ABC Computer Science Game Cards"/>
        <s v="Police Precinct"/>
        <s v="Eternity Dice - Regular and D6 Charms Edition"/>
        <s v="Zombie Apocalypse Geocaching"/>
        <s v="Song of Blades: Hammer and Forge"/>
        <s v="Lewis Robertson Band EP!"/>
        <s v="Sage King's Debut Album"/>
        <s v="KEEP THE HEART BEATING! HELP US FUND OUR FULL LENGTH RECORD!"/>
        <s v="Make a record, write a song, take the Vinyl Skyway. "/>
        <s v="Blue Sky Alert &amp; The Retro Rock Machine of Fun"/>
        <s v="Arson In The Suburbs"/>
        <s v="Crushed Out - TEETH - album pre-order / 12&quot; vinyl LP debut"/>
        <s v="Press Michael Zucker's 2012 album Technocracy on VINYL!"/>
        <s v="Blind Man Deaf Boy Tour!"/>
        <s v="American Standard Needs to Release Their Debut EP"/>
        <s v="Create thatwasthen's new album with them!"/>
        <s v="BE A PART OF HISTORY!"/>
        <s v="&quot;Hurt N' Wrong&quot; New Album Fundraiser!"/>
        <s v="Monte Pittman's new album &quot;M.P.3: The Power Of Three, Pt. 2&quot;"/>
        <s v="SHADOWRAPTR: The Second Coming. (Sophomore LP)"/>
        <s v="HAMELL ON TRIAL IS RECORDING AN ALBUM"/>
        <s v="Company Company: Debut EP"/>
        <s v="Jonny Gray: First Full Length Album"/>
        <s v="HELP FLY RADIO FINISH THEIR FULL LENGTH ALBUM!"/>
        <s v="Keep The Prison Van Rolling"/>
        <s v="Time Crash"/>
        <s v="Wildcat Strike's 2nd album release - Digital Age"/>
        <s v="Abby Travis Vinyl Picture Disc/ Limited edition CD"/>
        <s v="Anna Ash â˜† Recording Project â˜† 2011         â™˜"/>
        <s v="HANK &amp; CUPCAKES 'CA$H 4 GOLD' MEGA TOUR!"/>
        <s v="Cook Up a Record with Dewveall"/>
        <s v="Bones - The New EP by Matt Phillips"/>
        <s v="The Ember Days Audio/Visual Experience"/>
        <s v="// Marny Lion Proudfit /\/\/\ Album Release \\"/>
        <s v="John Vanderslice's DAGGER BEACH: The New Album"/>
        <s v="Mary Fagan's CD Project!"/>
        <s v="DINOWALRUS: 3RD RECORD ON VINYL"/>
        <s v="A SUNNY DAY IN GLASGOW"/>
        <s v="Eliot &amp; Ead's First Studio Album, &quot;The Flyover States&quot;"/>
        <s v="RICE Presses Their Debut Album 'Keep Warm' On Vinyl"/>
        <s v="&quot;The Universal Thump&quot; - The New Album by Greta Gertler"/>
        <s v="ibreatheFUR / He Can Jog split Cassette"/>
        <s v="Songs For Unusual Creatures"/>
        <s v="Nevada Color recording first full-length album &quot;Adventures&quot;"/>
        <s v="Ocean Versus Daughter's New Album!"/>
        <s v="WienerWÃ¼rze"/>
        <s v="Jen bakes shortbread needs a commercial kitchen!"/>
        <s v="Beef Sticks, the Ultimate Protein Snack"/>
        <s v="Pies not Lies"/>
        <s v="MAGA Private Label Spicy Sauce"/>
        <s v="Gourmet Steak Hot Dogs By The Savage Wienerâ„¢"/>
        <s v="Kraut Source - Fermentation Made Simple"/>
        <s v="Bravado Spice | Bigger &amp; Bolder"/>
        <s v="Half Moon Bay Distillery"/>
        <s v="Let's Launch Griffo Distillery's Whiskey Barrel Program!"/>
        <s v="Meadowlands Chocolate"/>
        <s v="Organic, Small Batch Dried Pastas Made in Los Angeles"/>
        <s v="Two Hundred Chocolate Truffles"/>
        <s v="Picnic Pops in Your Grocery Store!"/>
        <s v="A Modern-Day Salt Works in Gloucester, Mass.!"/>
        <s v="SOSU Barrel-Aged Sriracha"/>
        <s v="The Hudson Standard Bitters and Shrubs"/>
        <s v="Mountain Morsels: Nutritious, Tasty, Fruit &amp; Nut Treats!"/>
        <s v="CACOCO - The Drinking Chocolate Revival"/>
        <s v="Doughnuts with love by Strange Matter Coffee"/>
        <s v="Cutting Edge Fitness Website (Canceled)"/>
        <s v="The Future Mind of Business Project (Canceled)"/>
        <s v="Mobile Excellence Awards (Canceled)"/>
        <s v="Tired of Corporation Negotiation? THINK MIDDLE MEDIATION!"/>
        <s v="Social Media Website (Canceled)"/>
        <s v="Ez 2c 3D Viewers (Canceled)"/>
        <s v="Course: Create Complete Web Apps without Coding (Canceled)"/>
        <s v="Business &amp; Entertainment In 3D World! (Canceled)"/>
        <s v="POLIWORD - an internet project that could change the world"/>
        <s v="HoxWi - Simple and reliable online customer services (Canceled)"/>
        <s v="NZ Auction site.  No listing or success fees. Only $2 p/m"/>
        <s v="The Seeker's School of Thought and Philosophy (Canceled)"/>
        <s v="A Brony and Pegasister dating website (Canceled)"/>
        <s v="Dissertation (Canceled)"/>
        <s v="PriceItUpPlease (Canceled)"/>
        <s v="HardstyleUnited.com (Canceled)"/>
        <s v="Online therapist directory - Click For Therapy (Canceled)"/>
        <s v="Auction, Sell Swap without excessive fees, the next ebay."/>
        <s v="crowd-funded public genome sequencing (Canceled)"/>
        <s v="Bee Bay Microjobs (Canceled)"/>
        <s v="Lemme Grab it (Canceled)"/>
        <s v="Help CRB obtain 501(c)(3) status! (Canceled)"/>
        <s v="Top~Notch - Helping Every Day People Change Their Future"/>
        <s v="Minecraft Server and Website Help (Name: Forge Realms)"/>
        <s v="IMI - It's My Identity (Canceled)"/>
        <s v="iDEA On Demand Virtual Activities. Get Active! (Canceled)"/>
        <s v="Help us Make a Website Like Chegg but Free and wayyy Better!"/>
        <s v="Lavvoro - A new LinkedIn and Facebook for the job market"/>
        <s v="Site so businesses can offer deals to community - Let's Go!"/>
        <s v="TaxSaver USA Affordable Tax App Development and Launch"/>
        <s v="ProjectPetal.com (Canceled)"/>
        <s v="Finding Pets - Bringing Lost Pets Home (Canceled)"/>
        <s v="Cykelauktion.com (Canceled)"/>
        <s v="Alcohol On Call (Canceled)"/>
        <s v="Slice Trade- Phone Trade-In, Made Simple (Canceled)"/>
        <s v="Phone Tags: lost and found stickers (Canceled)"/>
        <s v="Fluttify - New Canadian Tech Start Up (Canceled)"/>
        <s v="KEEPUP INC (Canceled)"/>
        <s v="SelectCooks.com (Canceled)"/>
        <s v="Finit - Hashtag Chatting (Canceled)"/>
        <s v="Cannabis Connection (Canceled)"/>
        <s v="These Easy Days (Canceled)"/>
        <s v="KindaQuirky (Canceled)"/>
        <s v="Social Rewards - A new twist on social media (Canceled)"/>
        <s v="Search every sneaker site and local store at once (Canceled)"/>
        <s v="Realjobmatch.com (Canceled)"/>
        <s v="Building an interactive web-based health community."/>
        <s v="Virtual Restart - Stock Market For You and Your Loved Ones"/>
        <s v="Et si Kiwwi vous trouvait un job ? (Canceled)"/>
        <s v="iHorizon Pty Ltd (Enterprise Planning &amp; Forecasting)"/>
        <s v="oToBOTS.com - Freedom from high cost auto repairs (Canceled)"/>
        <s v="WILLAMETTE EXTRA BOARD (Canceled)"/>
        <s v="Game Swapper (Canceled)"/>
        <s v="Wriyon - WRIte Your Own (Canceled)"/>
        <s v="VENT it out (Canceled)"/>
        <s v="Projektwebseite (Canceled)"/>
        <s v="#ADOPTROHINGYA PROJECT (Canceled)"/>
        <s v="Roekee.com (Canceled)"/>
        <s v="SheLifts - the #1 Female Bodybuilding HUB (Canceled)"/>
        <s v="NEW 2016 Social Media Litesbook (Canceled)"/>
        <s v="The Dancing Elephant, Traditional Dosa and Indian Cuisine"/>
        <s v="Cupcake Truck Unite"/>
        <s v="Think Green, Think Tea Trike! - A mobile cafe &amp; online shop."/>
        <s v="Square Donuts Truck"/>
        <s v="JoyShtick Food Truck"/>
        <s v="Arnold's Happy Days Food Truck"/>
        <s v="&quot;PASHUT&quot;-(Means â€˜simpleâ€™ in Hebrew)"/>
        <s v="Sabroso On Wheels"/>
        <s v="Johnny's Food Truck a Puerto Rican and BBQ infusion"/>
        <s v="Websters grill truck       slow cooked meats"/>
        <s v="Was ist das"/>
        <s v="Food-truck 100 % carnivore : &quot;Le camion qui grille&quot;"/>
        <s v="Lone Pine Coffee Brewery"/>
        <s v="Help 95th St.Tacos get a food truck in Atlanta"/>
        <s v="Local Food Truck is Off the Hoof!"/>
        <s v="Smokin' J's BBQ. food truck"/>
        <s v="I want to make the best fried chicken!!"/>
        <s v="Mexican food truck"/>
        <s v="Grateful Gourmet Grub! farm to table: food truck &amp; hot dog !"/>
        <s v="Pangea Cuisines &quot;Continental Drift&quot; A Paleo food Truck!"/>
        <s v="hot dog cart"/>
        <s v="Help starting a family owned food truck"/>
        <s v="FBTR BBQ"/>
        <s v="Lily and Memphs"/>
        <s v="Food Cart Tour With Raz Simone and Macklemore"/>
        <s v="The Low-Calorie Food Truck"/>
        <s v="Wraps in a snap. Fast lunch with a gourmet punch!"/>
        <s v="Premium Burgers"/>
        <s v="MEATloko, ekte BBQ fra spesialbygd vedfyrt rÃ¸ykovn i foodbus"/>
        <s v="It's so cute! - Great food!"/>
        <s v="Murphy's good eatin'"/>
        <s v="funding for bbq trailer"/>
        <s v="TWIZTID CREATIONS"/>
        <s v="Fresh fruit and veggies for the hood!"/>
        <s v="Paleo food as a Take Away-food, order and pay in the app"/>
        <s v="Waistband: Solar Powered Vegan Quality of Life Truck"/>
        <s v="Cuppa Gumbos"/>
        <s v="FOOD|Art"/>
        <s v="Pillow Puffs Concessions"/>
        <s v="The first green Food Truck in Phnom Penh"/>
        <s v="Bring Alchemy Pops to the People!"/>
        <s v="Young Mountain Tea: A New White Tea from India's Himalayas"/>
        <s v="VEGA: One-of-A-Kind Coffee that Changes Lives"/>
        <s v="Trish's Truffles &amp; Sweet Treats."/>
        <s v="Joe's Cellar Phase 1 - Sit down, shut up &amp; EAT!"/>
        <s v="Brooklyn Cookie Company is growing!"/>
        <s v="The Workingman's Cake by Delectabites"/>
        <s v="Ninja Narwhal Coffee Company 13oz. Campfire Coffee Mug"/>
        <s v="Born to Crunch - Jackson Holesome Granola"/>
        <s v="Old Coast Ales: Brewery and Taproom"/>
        <s v="Boss Balls Protein Balls"/>
        <s v="Kickstart for a Startup Nebraska Food Business"/>
        <s v="Bounce Jerky - Natural - Hand-Crafted - Quality"/>
        <s v="Bine Brewing - Brewed Within Reach"/>
        <s v="Yo Mama's Sauces &amp; Rubs"/>
        <s v="Beef Sticks to Chomp On!!"/>
        <s v="NDWK The North Dakota Wine Kitchen"/>
        <s v="Smoke, Loaf &amp; Saucer"/>
        <s v="Amy's Cupcake Shoppe, Bringing sweet treats to Hopkins"/>
        <s v="Grano: The Good Place to Get Great Bread"/>
        <s v="Christian &amp; The Sinners"/>
        <s v="Help CHURCHES turn this song into an LGBT anthem!"/>
        <s v="Emma Ate the Lion &quot;Songs Two Count Too&quot;"/>
        <s v="The Enemy Feathers NEW EP"/>
        <s v="The Lion Oh My - Our first full length release"/>
        <s v="Jesse Alexander's Independent Debut Album"/>
        <s v="Nature Boy Explorer EP"/>
        <s v="New &quot;Jesse Denaro&quot; Album!"/>
        <s v="Some Dark, Beautiful Morning - Greg Byers' EP"/>
        <s v="Geoff Zimmerman's Urban-Folk/ Indie-Rock Album"/>
        <s v="Confused Disciples - &quot;Sleepamation&quot;"/>
        <s v="Help Ben Hardt Release 3 Albums In 9 Months!"/>
        <s v="Mike Midwestern &quot;Oh My Soul&quot; Album"/>
        <s v="Suggestion's Upcoming Album!"/>
        <s v="BRANDTSON - &quot;Send Us A Signal&quot; Vinyl LP"/>
        <s v="Arts &amp; Crafts"/>
        <s v="&quot;Safer in the Sky&quot;: Should We Run's debut album launch."/>
        <s v="FUEL FAKE NATIVES"/>
        <s v="Either, Either EP"/>
        <s v="The Chrome Cranks launch PR campaign for new album!"/>
        <s v="Journey to Japan"/>
        <s v="Intangible Animal's &quot;Oh The Humanity&quot; Tour"/>
        <s v="Kickstart Kiya Heartwood's &quot;Bold Swimmer&quot; solo CD."/>
        <s v="Calli Dollinger and The Dusters Fall Tour Fund"/>
        <s v="Help Michael Trieb make CD's for his new EP!"/>
        <s v="Copyrighting 1978 Champs Finished Album"/>
        <s v="Pull Some Strings For Jameson Elder"/>
        <s v="&quot;Death Anxiety&quot;, a new album by Pocket Vinyl"/>
        <s v="The Offbeats Summer Tour 2012"/>
        <s v="Nathan Evans - Remove The Illusion EP "/>
        <s v="SUPER NICE EP 2012"/>
        <s v="Lets Make A Record Together!"/>
        <s v="Motive Makes a Man - Heavy Boots Album Production"/>
        <s v="Vinyl Pressing for &quot;Nine Different Kinds of Gone&quot;"/>
        <s v="Lynn Haven - The First Album, &quot;Fair Weather Friends&quot;"/>
        <s v="New Joe Rut Album: Live From the Great American Music Hall"/>
        <s v="Race Bandit's Debut EP Validated"/>
        <s v="Ryan Hamilton : UK House Party Tour 2013"/>
        <s v="Completing &quot;God's Justice&quot;"/>
        <s v="The Bent King board game cafÃ© and wine lounge"/>
        <s v="Cupcake Chaos"/>
        <s v="Cardinal Bistro BYOB Start Up"/>
        <s v="Halal Restaurant and Internet Cafe"/>
        <s v="PASTATUTION"/>
        <s v="Bowlz Cafe, Hull"/>
        <s v="Help Cafe Talavera get a New Kitchen!"/>
        <s v="Silver Linning Gourmet Fudge"/>
        <s v="&quot;Chuck J. Brubecker&quot;"/>
        <s v="Dugout Dogs, Americas love of hot dogs and baseball!"/>
        <s v="loluli's"/>
        <s v="Somethin' Tasty"/>
        <s v="Yahu Restaurants"/>
        <s v="Lunch For Tots"/>
        <s v="The Barrel Room Restaurant &amp; Tavern"/>
        <s v="Morning Glory"/>
        <s v="The Canteen"/>
        <s v="Southern California's Backroad Eateries"/>
        <s v="Kelli's Kitchen"/>
        <s v="The Aurora Outpost Restaurant/NightClub"/>
        <s v="Filmharmonic Brass: The Music of John Williams (Recording)"/>
        <s v="FALLING MAN @ Center for Contemporary Opera"/>
        <s v="Pater Noster Project"/>
        <s v="Les Bostonades' First CD"/>
        <s v="Jenny &amp; Rossâ”‚To Sing in Germany"/>
        <s v="10 Years and Counting...a new album by Valor Brass!"/>
        <s v="Britten in Song: A Centennial Celebration"/>
        <s v="Three Voices"/>
        <s v="UrbanArias is DC's Contemporary Opera Company"/>
        <s v="OK Mozart Festival premiere by The Tulsa Youth Symphony"/>
        <s v="Modern Chamber Music"/>
        <s v="The Pacific Guitar Ensemble's Debut Recording!"/>
        <s v="HOLOGRAPHIC - 2013 Concert and Commission Campaign"/>
        <s v="Performance of Lawrence Axelrod's &quot;Songs of Yes&quot; in Chicago by new music group CUBE"/>
        <s v="Mark Hayes Requiem Recording"/>
        <s v="Become the subject of my next composition!"/>
        <s v="The Philadelphia Opera Collective presents Susannah"/>
        <s v="Me, Myself and Albinoni"/>
        <s v="The Flying Gambas"/>
        <s v="Vladimir in Butterfly Country"/>
        <s v="Completion of Unique Recording of British and Finnish Music"/>
        <s v="Classical Music by Marquita"/>
        <s v="AM 1610 :: The Station &gt;&gt; Live Studio Project &gt; Phase 1"/>
        <s v="Singing City Children's Choir"/>
        <s v="Larchmere String Quartet Debut Album: Music by Stephan Krehl"/>
        <s v="Cor Cantiamo's First Commercially Released Recording"/>
        <s v="Classical Guitar Music of Hawaii"/>
        <s v="IYSO Orchestra Academy &amp; Symphonic Concert 2016"/>
        <s v="The Miller's Wife, a new opera"/>
        <s v="RESTLESS: Ashley Bathgate and Karl Larson Record Ken Thomson"/>
        <s v="Mozart Requiem with Bach Cantata 106 &amp; Brahms NÃ¤nie"/>
        <s v="DAVID, The Oratorio"/>
        <s v="Help Fund Tara's Album of Rare 18-19th Century Italian Songs"/>
        <s v="Patagonia Winds: Wind Quintet Commission Project"/>
        <s v="Send Brandon Rumsey to Brevard Music Center"/>
        <s v="Grind Violin: Analog DIYalog: Composers Vinyl Compilation"/>
        <s v="European Tour"/>
        <s v="Hopkins Sinfonia 2015 Season"/>
        <s v="India Meets String Quartet"/>
        <s v="Courting Rites of Cranes CD recording"/>
        <s v="Project Bearnaise Trucks (Canceled)"/>
        <s v="Jamaican food truck in Munich in the making! (Canceled)"/>
        <s v="Phoenix Pearl Boba Tea Truck (Canceled)"/>
        <s v="Seaside Eddy's - Wheels on the Ground! (Canceled)"/>
        <s v="The Sketchy Pelican (Canceled)"/>
        <s v="Mamma B's Pizza Get's Rolling (Canceled)"/>
        <s v="Burgers and Babes Food Truck (Canceled)"/>
        <s v="Barney's, deliciously New York - Vintage 1972 Chevy P10"/>
        <s v="Rochester Needs a Dessert Food Truck (Canceled)"/>
        <s v="Mathias Pizzeria - A Mobile Wood Fired Pizza Oven (Canceled)"/>
        <s v="Coco Bowls (Canceled)"/>
        <s v="A Dream of Naughty Nachos (Canceled)"/>
        <s v="Southern Flair Pork-Ka-Bobs (Canceled)"/>
        <s v="Da Pickney Dem Jamaican Jerk (Canceled)"/>
        <s v="Vdub dogs (Canceled)"/>
        <s v="2 Go Fast Food (Canceled)"/>
        <s v="Fruity Cakes (Canceled)"/>
        <s v="Madhuri Kitchen | Power Bowls &amp; Juices (Canceled)"/>
        <s v="Liz's Bakery &amp; Barista on the Go.. (Canceled)"/>
        <s v="Build Phatboyz Food Truck (Canceled)"/>
        <s v="A Flying Sausage Food Truck"/>
        <s v="Drunken Wings"/>
        <s v="Crazy Daisy Food Truck"/>
        <s v="Culinary Arts Food Truck Style"/>
        <s v="Evie's Eats and Natural Treats Food Truck"/>
        <s v="Inspire Healthy Eating"/>
        <s v="Yummy Hugs-The Original Co-op, Pop-up Food Truck"/>
        <s v="Stacey's $5 Dollar Hollar Food Truck Home of the Freak"/>
        <s v="TapiÃ³ca - Brazilian Street Food Truck"/>
        <s v="Magic Kick Coffee - coffee that makes your day"/>
        <s v="patent pending"/>
        <s v="El Carte 303"/>
        <s v="L.J. Silvers' Ice Cream and Taco Van"/>
        <s v="The Shirley Delicious Treats Food Truck Project"/>
        <s v="Food Truck for Little Fox Bakery"/>
        <s v="The Chef Express Food Truck"/>
        <s v="Cafe Nomad back on the road! Coffee van's poorly."/>
        <s v="Rovin' Okie's Fried Pies gourmet southern fried pies."/>
        <s v="Empty Ramekins Catering Group"/>
        <s v="Help Buttz Return From the Ashes"/>
        <s v="Launch a TARDIS into SPACE!"/>
        <s v="Historic Robotic Spacecraft Poster Series"/>
        <s v="Manned Mock Mars Mission"/>
        <s v="Hermes Spacecraft"/>
        <s v="The most mysterious star in the Galaxy"/>
        <s v="2000 Student Projects to the Edge of Space"/>
        <s v="Historic Robotic Spacecraft Poster Series Two"/>
        <s v="Giant Leaps in Space Poster Series"/>
        <s v="ArduSat - Your Arduino Experiment in Space"/>
        <s v="Restore the Pluto Discovery Telescope"/>
        <s v="The Universe in a Sphere (Relaunch)"/>
        <s v="Starscraper: The Next Generation of Suborbital Rockets"/>
        <s v="Earth 360"/>
        <s v="Kansas City SSEP Mission 5 Rocket . . .3,2,1 . . Blast Off!"/>
        <s v="Action Man (GI Joe) Mission Mercury 10"/>
        <s v="James Webb Deployable Model"/>
        <s v="Equatorial Sundial - Learn about planetary motion!"/>
        <s v="SPACE ART FEATURING ASTRONAUTS #WeBelieveInAstronauts"/>
        <s v="Mars on Earth: An Art Residency"/>
        <s v="#TeamMopra - Save the Mopra Telescope &amp; Map the Milky Way"/>
        <s v="Vulcan I: Rocket Powered by 3D Printed Engine"/>
        <s v="U-PHOS: Upgraded Pulsating Heatpipe Only for Space"/>
        <s v="Antimatter Fuel Production"/>
        <s v="Space Elevator Science - Climb to the Sky - A Tethered Tower"/>
        <s v="Caelum - Photos from stratosphere"/>
        <s v="SAGANet STEM Mentoring Lab Accreditation"/>
        <s v="Students building a near-space balloon with live video"/>
        <s v="Pie In Space!"/>
        <s v="Project Dragonfly - Sail to the Stars"/>
        <s v="Asteroid What! - Very Near Earth Asteroids"/>
        <s v="Starship Congress 2015: Interstellar Hackathon"/>
        <s v="University Rocket Science"/>
        <s v="ISS-Above"/>
        <s v="Project Stardust Part 2"/>
        <s v="Help UTS Students reach the International Space Station!"/>
        <s v="Starduster II - Photographing Earth from Near-Space"/>
        <s v="SPEED OF LIGHT: Biggest Mystery of the Universe"/>
        <s v="Pie In Space! (Round 2)"/>
        <s v="Mission Space"/>
        <s v="Save the Astronomy Van"/>
        <s v="Build Flying Saucer Artificial Intelligent from sea shell"/>
        <s v="Maschinenbau in ein neues Zeitalter"/>
        <s v="Project Blue: A Space Telescope to Find Another Earth (Canceled)"/>
        <s v="Helios - Near Space Launch To Capture The 2017 Solar Eclipse (Canceled)"/>
        <s v="Project ThunderStruck - Testing a New Spacecraft Concept"/>
        <s v="SpaceVR: Your Ticket to Space (Canceled)"/>
        <s v="18&quot;, 45.7cm Telescope. The universe is for everyone!"/>
        <s v="Calvert HS Planetarium Restoration (Canceled)"/>
        <s v="The Mission - Please Check Back Soon (Canceled)"/>
        <s v="The Observer Project 2016 (Canceled)"/>
        <s v="FireSat: Near Real-Time Global Wildfire/Oil Spill Detection"/>
        <s v="Million Dollar Rocket - New Project (Canceled)"/>
        <s v="Dream Rocket Project (Canceled)"/>
        <s v="Moon Rocket Projo - Finally know the TRUTH about E.T."/>
        <s v="Balloons (Canceled)"/>
        <s v="MoonWatcher: A 24/7 Live Video of the Moon for Everyone (Canceled)"/>
        <s v="Propel Citizen Science to the Moon (Canceled)"/>
        <s v="STEM MARS Lander experience: https://youtu.be/n6avxUAKee0"/>
        <s v="test (Canceled)"/>
        <s v="Central Ohio Astronomical Society Mobile Classroom"/>
        <s v="Summer Camp - A creative space for makers and artists alike."/>
        <s v="The Mini Maker, a kid focused makerspace"/>
        <s v="A New Life for an Old School"/>
        <s v="HackSchool: Students, Technology, and Empowerment"/>
        <s v="Gilman Playground Builds a Tech Center"/>
        <s v="StartMart - NEW $40,000 Stretch Goal to Match $40,000 Grant"/>
        <s v="Websmith Studio : Think, Build, Break, Play."/>
        <s v="UOttawa Makermobile"/>
        <s v="Oceana High School MAKER club requesting a 3D Printer"/>
        <s v="G-Pod ... the future of sustainable housing"/>
        <s v="Tunnel Lab - Tech startup accelerator hubs in the favelas"/>
        <s v="Open Tools for Science and Science Education"/>
        <s v="Help us open a Makerspace for Kids"/>
        <s v="Building the Playa Blanca Community Wind Workshop!"/>
        <s v="Maven Makers: A Makerspace (It's Kinda Like a Gym)"/>
        <s v="Toronto VR Co-Op"/>
        <s v="Tinkr Tech - mobile makerspace"/>
        <s v="Wavegarden in Marbella (MÃ¡laga)"/>
        <s v="DIY Garage"/>
        <s v="iHeart Pillow"/>
        <s v="Jolly's Hot Dogs An All-Beef Coney Dog"/>
        <s v="Toastie's Gourmet Toast"/>
        <s v="Just Cereal - Mobile Cereal Bar"/>
        <s v="Ain't No Thang..."/>
        <s v="Nana's Home Cooking on Wheels"/>
        <s v="Steaming Cow Pies... Your NEW favorite dessert at the fair"/>
        <s v="Munch Wagon"/>
        <s v="Mac N Cheez Food Truck"/>
        <s v="Mouth Watering Mobile Restaurant"/>
        <s v="Help 2 Fat 2 Fly, with our Restaurant!"/>
        <s v="Cook"/>
        <s v="&quot;Sami j's Food Truck&quot;"/>
        <s v="Chili dog"/>
        <s v="Tac o' Relli's Behold the first smoked to order taco truck"/>
        <s v="Fat daddy mac food truck"/>
        <s v="The Military Moms Food Truck"/>
        <s v="Dough Heads Food Truck: waffles stuffed with sweet + savory"/>
        <s v="Baja Babes Shrimp Tacos wants to spread the taco love!"/>
        <s v="my bakery truck"/>
        <s v="Holly's Hot Stuff"/>
        <s v="Support Circus Factory's new training space in Cork"/>
        <s v="Hygienic Art Amphitheater Project New London, Connecticut"/>
        <s v="Bisagra Teatro: Foro Multidisciplinario"/>
        <s v="Little Red Brick House"/>
        <s v="Fischer Theatre Marquee"/>
        <s v="Nordo's Culinarium: Where Food Meets Art"/>
        <s v="The Pocket Theater - No one should have to pay to perform!"/>
        <s v="Angel Comedy Club"/>
        <s v="Circadium: School of Contemporary Circus - Start Up"/>
        <s v="House of Yes"/>
        <s v="The Red Shoes"/>
        <s v="The Voix De Ville! : A Pop-up Theater and Cabaret"/>
        <s v="The Acro Cats Mobile Foster and Kitty Tour Bus"/>
        <s v="The Crane Theater"/>
        <s v="Good Good Comedy Theatre (Philadelphia, PA)"/>
        <s v="Berlin's first international, alternative comedy stage!"/>
        <s v="A Home for Comedy in Vermont!"/>
        <s v="Bard Beyond the Big Top"/>
        <s v="AHS Theater - Help us light up our stage!"/>
        <s v="The Comedy Project"/>
        <s v="Pi Crust - Easily Connect Electronics To Your Raspberry Pi"/>
        <s v="Ransomly | A bluetooth beacon to make any room app-free."/>
        <s v="Mega Bar: The most versatile and affordable workout product."/>
        <s v="RasPiO GPIO Quick Reference Ruler for Raspberry Pi RPi.GPIO"/>
        <s v="Digital MPPT and Solar BMS for a Net Zero energy House"/>
        <s v="Krimston TWO - Dual SIM case for iPhone"/>
        <s v="PiDrive: Low-power, mSATA SSD for the Raspberry Pi"/>
        <s v="Multi-Function SSD Shield for the Raspberry Pi 2"/>
        <s v="McChi Luggage: It's a Luggage, USB Charger and a Table Top"/>
        <s v="Yaba - Portable Speaker &amp; Guitar Amp"/>
        <s v="CybatiWorks - ICS/SCADA/IoT Cybersecurity Education Platform"/>
        <s v="BrightFingers â€” The Fast &amp; Fun Way To Learn Typing"/>
        <s v="ONetSwitch: Open Source Hardware for Networking"/>
        <s v="THE 'mi8' RISES | The Best Wireless Duo Stereo Sound System"/>
        <s v="Pi Supply - Intelligent Power Switch for Raspberry Pi"/>
        <s v="Open Source Programmable Solar BMS Li-ion, LiFePO4 dev board"/>
        <s v="The PowerPot X: Most Reliable 10-Watt Portable Generator"/>
        <s v="iPhone7 inVIIctus batterycase customize 3D printed top cover"/>
        <s v="LPLC - Low Power, Low Cost PIC18 Development Board"/>
        <s v="Vertical Garden Prototype"/>
        <s v="Mrs. Brown and Her Lost Puppy."/>
        <s v="What a Zoo!"/>
        <s v="St. Nick Jr"/>
        <s v="Honey Bees Children's Book: How to Save Our Food"/>
        <s v="SERENDIPITY'S Pumpkin Pie Surprise"/>
        <s v="How many marbles do YOU have?"/>
        <s v="Magic, Giggles and Love  A collection of children's poetry"/>
        <s v="Native American Language Book for Children"/>
        <s v="A Tree is a Tree, no matter what you see.  CHILDREN'S BOOK"/>
        <s v="My Child, My Blessing"/>
        <s v="&quot;DADDY WHAT'S A DIVORCE?&quot; CHILDREN&quot;S BOOK"/>
        <s v="An Ordinary Toad's Extraordinary Night!"/>
        <s v="Dust Bunnies &amp; the Carpet Rat publishing push"/>
        <s v="From here...to there!"/>
        <s v="Children's book app: &quot;The story of Setanta&quot;"/>
        <s v="The Most Basic of Truths"/>
        <s v="C is for Crooked"/>
        <s v="Printing Soraya Yvette's Children's books"/>
        <s v="Bunyip Magic - Epic kids Adventures of the Mythical Bunyip!"/>
        <s v="BOSLEY BEATS THE BURGLARS - A Lovable Children's Adventure"/>
        <s v="Learn U.S. Geography: Dreaming my way across The U.S."/>
        <s v="How to Create Your Own Magic World. Toy-making guide."/>
        <s v="My Christmas Star"/>
        <s v="A Growing Adventure"/>
        <s v="A Story Book For Kids: Technology and Everyday Life"/>
        <s v="Jambie"/>
        <s v="the Giant Turnip"/>
        <s v="It's Okay To Wait"/>
        <s v="Raph the Ninja Giraffe"/>
        <s v="The Story Of Circle And Square"/>
        <s v="Hello Vermont (4 Seasons Children's Books)"/>
        <s v="Why Won't This Kid Go To Sleep?!? Goodnight, Kaiden!"/>
        <s v="The Boat That Couldn't Float"/>
        <s v="Welcome to Jangala Tribal Warriors: Book One"/>
        <s v="Kids Radio Klassics and Kids Radio Theatre"/>
        <s v="Superheroes That Make Differences"/>
        <s v="Mystical Woods    Micheal learns a lesson.     (Thank-you)"/>
        <s v="Mariah - A Children's Book with Included Doll Patterns"/>
        <s v="Our Moon... A book on life for both parents and children."/>
        <s v="Travel with baby"/>
        <s v="University of Utah presents V-Day 2015-The Vagina Monologues"/>
        <s v="Better Than Ever Productions presents Geezer Game"/>
        <s v="As You Like It? by Purple Ostrich Productions"/>
        <s v="&quot;The Santaland Diaries&quot; by David Sedaris in Los Angeles 2014"/>
        <s v="Henry VI: The War of the Roses"/>
        <s v="Fierce"/>
        <s v="Oracle b*sides and Hawkeye Plainview present SUPER-WELLESIAN"/>
        <s v="ACT Underground Theatre, TLDC"/>
        <s v="The Adventurers Club"/>
        <s v="Help us get &quot;Old Friends&quot; to the El Portal!!!"/>
        <s v="A Philosophical Protest! One Act Play, One Act Cabaret."/>
        <s v="That Still Small Voice Stage Play"/>
        <s v="THE GOODS Theatre Company Premiere DROPPED @ Old Fitz"/>
        <s v="Dusk Theatre Company presents... Macbeth Rebothered"/>
        <s v="Good Men Wanted at ANT Fest"/>
        <s v="Fishcakes"/>
        <s v="Once Upon A Nightmare"/>
        <s v="Happy to Help: A New Play About the Supermarket Industry"/>
        <s v="Yuri in Edinburgh"/>
        <s v="EUTCo presents 'One Flew Over the Cuckoo's Nest'"/>
        <s v="A Dream Play"/>
        <s v="The Eulogy of Toby Peach - Edinburgh Festival 2015"/>
        <s v="Princess Cut: A young girl's reality inside a TN sex ring"/>
        <s v="The Piano Man"/>
        <s v="ACOrN: A Crunch Or None --&gt; Edinburgh Fringe!"/>
        <s v="And Now: The World!"/>
        <s v="The Commission Theatre Co."/>
        <s v="PICNIC, by William Inge: An Inaugural Production"/>
        <s v="Sugarglass Theatre"/>
        <s v="Bring Bigger, Badder BRIEF HISTORY Back To The Stage!"/>
        <s v="Ray Gunn and Starburst"/>
        <s v="BULL by Mike Bartlett at the Coal Mine Theatre"/>
        <s v="Hi, Are You Single? by Ryan J. Haddad"/>
        <s v="Stitching by Anthony Neilson"/>
        <s v="Widow's Wedding Dress"/>
        <s v="In My Head - A new mental health theatre project"/>
        <s v="After The End"/>
        <s v="Joe West's THEATER OF DEATH"/>
        <s v="Make TES a success at The Edinburgh Fringe Fest"/>
        <s v="MTA's National Theatre Connections Show!"/>
        <s v="Muscovado: BurntOut's new play about slavery in Barbados"/>
        <s v="Theatre Forever's The Nature Crown"/>
        <s v="Seliges Theater presents &quot;The God of Carnage&quot;"/>
        <s v="The Rooftop"/>
        <s v="The Night Before Christmas"/>
        <s v="Mickey &amp; Worm: The Tour"/>
        <s v="The Pennington School Alumni Theater Series: Charlie &amp; Bruno"/>
        <s v="Peace In Our Time"/>
        <s v="MUMBURGER by Sarah Kosar"/>
        <s v="Nakhtik and Avalon"/>
        <s v="Tackett &amp; Pyke put on a Play"/>
        <s v="Secret Diaries"/>
        <s v="Star Man Rocket Man"/>
        <s v="Thank You For Smoking"/>
        <s v="Land of the Three Towers"/>
        <s v="&quot;The Colored Museum&quot; by George C. Wolfe"/>
        <s v="Stop the tempo - ThÃ©Ã¢tre Prospero- salle intime"/>
        <s v="Pickles &amp; Hargraves Murder Mystery Comedy at the FringeNYC"/>
        <s v="&quot;The Annual Neighborhood Garage Tour&quot;"/>
        <s v="Scarlet at Southwark Playhouse - Theatre Renegade"/>
        <s v="The Dead Loss"/>
        <s v="HIDDEN: The FCO Plays"/>
        <s v="Summer Adaptation of Fallen Angels"/>
        <s v="KabarettstÃ¼ck &quot;Dicht in da Nochtschicht&quot;"/>
        <s v="Haberdasher Theatre Inc. : Richard Greenbergâ€™s, The Maderati"/>
        <s v="SIN, The Stage Play-Spreading Awareness One City At A Time"/>
        <s v="COLOR ME"/>
        <s v="Hurricane Katrina 10th Anniversary: Brothers from the Bottom"/>
        <s v="100, Acre Wood"/>
        <s v="Romeo and Juliet...Choose Your Own Ending"/>
        <s v="The Divideâ€ A Great New Controversial Play."/>
        <s v="Freedom Train"/>
        <s v="Eighteen Months- A Love Story Interrupted"/>
        <s v="Ultimate Political Selfie!"/>
        <s v="STAGE READING for TETCNY"/>
        <s v="The JOkeress Going Live"/>
        <s v="Los Tradicionales"/>
        <s v="Gay Party Superposh 'Winter Wonderland'"/>
        <s v="Grover Theatre Company (GTC)"/>
        <s v="Macbeth For President 2016"/>
        <s v="Julius Caesar"/>
        <s v="Get Your Life Back"/>
        <s v="Equality Theatre"/>
        <s v="'Haunting Julia' by Alan Ayckbourn"/>
        <s v="FRINGE 2015 by YER Productions"/>
        <s v="Church Folk Can Be Dangerous People"/>
        <s v="A Midsummer Night's Dream"/>
        <s v="Becoming UNZIPPED"/>
        <s v="Theatre West97 - not-for-profit run Youth Theatre Program"/>
        <s v="America is at the Mall: A Post 9/11 Happily  Never After"/>
        <s v="The Bill Cosby Assault, a play"/>
        <s v="Loud Arts"/>
        <s v="&quot;Fortune's Child&quot; by Mark Scharf"/>
        <s v="Lead Players Theatre Company"/>
        <s v="Right Tracey!"/>
        <s v="The Sins of Bad People  Urban Stage Play"/>
        <s v="COLLABORATION: WARHOL &amp; BASQUIAT"/>
        <s v="(TBC) I'M JUST HERE TO BUY SOY SAUCE by Jingan Young"/>
        <s v="Girls, Ladies and Women - A Gospel Drama"/>
        <s v="BELIEF on the Isle of Skye"/>
        <s v="&quot;God's Pinatas&quot; A Drama for the stage, with comic relief."/>
        <s v="Images: Remembrances of the Holocaust-The Eva Schloss Story"/>
        <s v="&quot;Skip To My Lou,&quot; a NEW play by Steve Romagnoli"/>
        <s v="The Lizard King, a play by Jay Jeff Jones"/>
        <s v="The Wedding"/>
        <s v="Artists' tickets to VARIATIONS ON FAMILY"/>
        <s v="An Original Theater Play Entitled &quot;The Art of Love&quot;"/>
        <s v="ARTS to HEARTS - The Holidate (An Original Stage Play)"/>
        <s v="Halfway, Nebraska"/>
        <s v="the Savannah Disputation"/>
        <s v="Literacy for Brooklyn Kids"/>
        <s v="Something Precious"/>
        <s v="REDISCOVERING KIA THE PLAY"/>
        <s v="How Could You Do This To Me (The Stage Play)"/>
        <s v="Alice In Wonderland (Polish) ALICJA W KRAINIE CZARÃ“W"/>
        <s v="&quot;Miracle on 34th Street&quot; - We believe. Do you believe in us?"/>
        <s v="CAYCE"/>
        <s v="Galaxy Express - The Play"/>
        <s v="The Esoteric Camgirl"/>
        <s v="Bring Oedipus Revenant to Life!"/>
        <s v="Avarimor Series (Audio Plays)"/>
        <s v="Bring the iconic story of Leontyne Price to the stage."/>
        <s v="GettingTeensSaved.org Play in Richmond, California 2016"/>
        <s v="The Love Shack"/>
        <s v="DIANA's &quot;Late: A Cowboy Song&quot; by Sarah Ruhl"/>
        <s v="NO HOMO at Atwater Village Theatre"/>
        <s v="Little Nell's - a play"/>
        <s v="&quot;THIS THING OF OURS&quot;"/>
        <s v="CONVERSATIONS WITH AN AVERAGE JOE"/>
        <s v="Strive"/>
        <s v="The Drama Factory presents &quot; The Moon Princess &quot;"/>
        <s v="Fair Play"/>
        <s v="The Salem Haunted Magic Show"/>
        <s v="Hercules the Panto"/>
        <s v="A Grimm Night for Hans Christian Anderson"/>
        <s v="An Interview With Gaddafi - The Stage Play"/>
        <s v="Elevation Twelfth Night"/>
        <s v="When Johnny Comes Marching Home"/>
        <s v="While the Stars Fall"/>
        <s v="Save 'The Stage Door'."/>
        <s v="Fools Rush In: A Cabaret Benefiting BC/EFA Kickstarter"/>
        <s v="Les Miserables - Backing fund"/>
        <s v="Kaylee's Senior Project"/>
        <s v="There's No Place Like Home!"/>
        <s v="Bring &quot;Snow White and the Seven Bottoms&quot; to NYC!"/>
        <s v="Mirror Image - An Original Musical"/>
        <s v="The Addams Family Comes To Tuscaloosa"/>
        <s v="Music Theatre of Idaho Presents &quot;A Year with Frog and Toad"/>
        <s v="Right On Cue Kids Theater (ROCKT) First Show"/>
        <s v="Forbear! Theatre"/>
        <s v="And More Shenanigans Theatre Company"/>
        <s v="Magpie- A Melbourne Written Dramatic Musical"/>
        <s v="Three Postcards: Pre-Production Costs"/>
        <s v="Songs for a New World"/>
        <s v="Fresco presents SNOW WHITE - GARAGE OPERA!"/>
        <s v="Put Music in our Musical: Rosetown Playhouse"/>
        <s v="UCAS"/>
        <s v="Keep It Spinning."/>
        <s v="Dreamgirls - Skyline got a Matching Grant!"/>
        <s v="ITAVA Players &quot;Little Shop of Horrors&quot;"/>
        <s v="Help Us Help Artists"/>
        <s v="Penmar Community Arts Society"/>
        <s v="BlackSpace: Urban Performance Arts Collective"/>
        <s v="Guardian Theatre, Arts in Education Theatre"/>
        <s v="A Midsummer Night's Pub"/>
        <s v="Create The Twisted Tree Theatre"/>
        <s v="'The Float Lodge' - Duluth's First Premiere Float Center"/>
        <s v="Xenu's Space Opera"/>
        <s v="Spiritual Enlightenment Center - Help raise our vibrations!"/>
        <s v="Tahoe Children's Museum with Exploratorium Inside"/>
        <s v="Brentwood Theater Company needs a Rehearsal Space."/>
        <s v="Let's Build MOUNTAIN HAVEN, a Community Events Campus (Canceled)"/>
        <s v="Pueblo Underground Theater (Canceled)"/>
        <s v="ONGO CENTRE | An Incubator Creative Space to self-funds (Canceled)"/>
        <s v="A Stage for Stage Door Theater Company (Canceled)"/>
        <s v="A Happy Home for Hagan's House of Horrors (Canceled)"/>
        <s v="BAMA Theatre Headset Campaign (Canceled)"/>
        <s v="Uprising Theater (Canceled)"/>
        <s v="The Bath Theatre Bus (Canceled)"/>
        <s v="Lynnewood Hall Restoration (Canceled)"/>
        <s v="Shakespeare in the Park! A Comedy of Errors"/>
        <s v="Grassroots Shakespeare Company â€¢ Arizona"/>
        <s v="One Funny Mother: I'm Not Crazy!!"/>
        <s v="Pug-let: The First Ever All-Pug Production of Hamlet"/>
        <s v="Imaginary Theater Company Presents the Premiere of The Boat"/>
        <s v="Fat Pig, The Play!"/>
        <s v="Scissortail: A play about the Oklahoma City Bombing"/>
        <s v="The Curse of the Babywoman @ FringeNYC"/>
        <s v="Dog Sees God - Calgary Production"/>
        <s v="Leah in Vegas at The New York International Fringe Festival"/>
        <s v="World Premiere of &quot;The Piano&quot;"/>
        <s v="A Bad Plan"/>
        <s v="CST's As You Like It goes to Canada!"/>
        <s v="The World Premiere of Fire Work by Lauren Gunderson"/>
        <s v="The Butterfingers Angel... [By The Mummers]"/>
        <s v="Pizza Delique"/>
        <s v="Brava Theater and Cultural Odyssey present â€œBIRTHRIGHT?â€"/>
        <s v="The Fall of Wallace Winter at the Plaza Theatre"/>
        <s v="'ART'"/>
        <s v="INDEPENDENCE NYC"/>
        <s v="Creation of the Dublin Circus Centre"/>
        <s v="Railway Playhouse: Setting up a community arts space"/>
        <s v="Build the House of Dad's!"/>
        <s v="BABA YAGA: A Traveling Performing Arts Wagon"/>
        <s v="React Aerial Studio"/>
        <s v="Higher Education"/>
        <s v="Curious Comedy's Remodel &amp; Technical Equipment Upgrade"/>
        <s v="Curtain up at the Shoebox Theatre!"/>
        <s v="Let's Light Up The Gem!"/>
        <s v="The Gloria Theatre Project"/>
        <s v="gimmeLIVE @ 9 Wallis"/>
        <s v="Th'underGrounds"/>
        <s v="TRUE WEST: Think, Dog! Productions"/>
        <s v="St. Michael Boat Parties - Halloween and Beyond!"/>
        <s v="Help Austin's Blue Starlite Drive-in MOVE + ADD 35MM"/>
        <s v="Sea Tea Improv's Comedy Theater in Hartford, CT"/>
        <s v="Sonorous Road is Expanding! Join Us!"/>
        <s v="A bigger, better home for the New Orleans comedy scene"/>
        <s v="RAT Fund-Riser"/>
        <s v="Voices From The Future"/>
        <s v="New Comedy Venue and Training Facility"/>
        <s v="Help Fund the &quot;Back Room&quot; Arts Space at Jimmy's No 43!"/>
        <s v="Outskirts Theatre Co. Finds a Home!"/>
        <s v="Save the Agawam Cinemas"/>
        <s v="Pangea House Revitalization Project"/>
        <s v="ONTARIO STREET THEATRE in Port Hope."/>
        <s v="Bethlem"/>
        <s v="Baby It's Cold Outside: Silver Spring Stage HVAC Fund!"/>
        <s v="Montauk Surf Museum"/>
        <s v="Put Your Money Where Your Ear Is!"/>
        <s v="Katharsis Teatro en Navidad"/>
        <s v="Up-lifting Up-Fit!"/>
        <s v="Barebones Black Box Theater in Braddock, PA"/>
        <s v="The North Pole at the Fair - A Christmas Paradise for kids."/>
        <s v="A Sign for 34 West"/>
        <s v="Let there be sound! A sound and hearing assistance system"/>
        <s v="ACT's Spotlight Initiative- Let's Build a Theater!"/>
        <s v="Why Theatre"/>
        <s v="Small town theatre, the Gibson Theatre goes Digital"/>
        <s v="Prime Stage Theater Studio Upgrades!"/>
        <s v="BEEP! BEEP! 2ND STORY IS ON THE MOVE!"/>
        <s v="A Performing Arts Complex in Central Square, Cambridge"/>
        <s v="The Night Watch"/>
        <s v="Build a New Home for Improv Comedy in Pittsburgh"/>
        <s v="The Other Room â€“ Cardiffâ€™s First Pub Theatre"/>
        <s v="The Bohemian Balcony - A Creative Space For All"/>
        <s v="Help ReNew the Rainbow Stage (&amp; office) for Future Stars"/>
        <s v="A Home for Vegas Theatre Hub"/>
        <s v="Ground Floor Theatre"/>
        <s v="Guilford Center Stage Lights Up"/>
        <s v="Blue Thyme Nights"/>
        <s v="Silent Valley : A Haunting"/>
        <s v="Stagelights Studio by Pam Kinter, Greensboro"/>
        <s v="Save Our Butts The Seat-quel"/>
        <s v="The Coalition Theater"/>
        <s v="Save the Studio!"/>
        <s v="Help SHE&amp;HER PRODUCTIONS raise money for our new space in the West Bottoms!!"/>
        <s v="Overtime Theater Spruce Up"/>
        <s v="Shelter the Schmee"/>
        <s v="Jayhawk Makeover"/>
        <s v="Lend a Hand in Our Home"/>
        <s v="HOPE MILL THEATRE - CHAIR FUND"/>
        <s v="Like This Post (The Post at 750)"/>
        <s v="Minnsky's Theater- A Vaudeville Circus Experiment"/>
        <s v="Colorado ACTS Black Box Painting"/>
        <s v="improvMANIA Improv Comedy Theater - Chandler, Arizona"/>
        <s v="Acting V Senior Showcase"/>
        <s v="December Match Campaign"/>
        <s v="Pickerington Community Theatre's Set Capabilities Expansion"/>
        <s v="The Black Pearl Consuite at CoreCon VIII: On Ancient Seas"/>
        <s v="Jon Udry's ABC Tour"/>
        <s v="Funding for a new theater facility in Walker Minnesota"/>
        <s v="Showroom"/>
        <s v="Shady Slaughters Productions Haunted attraction"/>
        <s v="Bungers surfing Museum"/>
        <s v="Palace Flophouse Theater"/>
        <s v="1 World Educational Theme Parks"/>
        <s v="OPEN THE OLD &quot;RIGON&quot; THEATER"/>
        <s v="Let There Be Light! (and you get to name a ghost too!)"/>
        <s v="Save the Roxy Theatre in Bremerton WA"/>
        <s v="Help Save Parkway Cinemas!"/>
        <s v="The Comedy Catch Relocation to the Choo Choo"/>
        <s v="Spec Haus"/>
        <s v="Kickstart the Crossroads Community"/>
        <s v="The Castle Project"/>
        <s v="Gold Coast Wake Park"/>
        <s v="Fabulous Foyer - where? At the Court Theatre in Christchurch"/>
        <s v="Theaters in the Loop - Hearing Loop Installation Project"/>
        <s v="&quot;Seven Zero Eight STL&quot; Burlesque, Restaurant, Pub and More!"/>
        <s v="Purpose Built Liverpool Comedy Club, Restaurant &amp; Bar"/>
        <s v="The Echo Theatre 2015"/>
        <s v="Crosswalk Theatre - Starting Capital"/>
        <s v="Performing and Visual Arts Center, Rochester, NY"/>
        <s v="ThÃ©Ã¢tre d'automates &quot;culture de vie&quot;"/>
        <s v="The Little MAGIC Theatre"/>
        <s v="10,000 Hours"/>
        <s v="Brothers in Arms Building Better Lives Workshop For Men"/>
        <s v="Make The Historic Dungeness Schoolhouse Stage ADA Accessible"/>
        <s v="Join us in creating a new Hell on Earth!"/>
        <s v="Global Community Theater One."/>
        <s v="Help! World Tour ~ A Theatrical Revival of Hope"/>
        <s v="Magical Workshop, Magic/Hobby Store"/>
        <s v="Crystal City Haunted Undergound"/>
        <s v="URGENT: Help Us Replace Our Ramp!"/>
        <s v="Paper Tank Theater Music Madness Party"/>
        <s v="&quot;Un parco di Risate&quot; - open air theatre to save TKC"/>
        <s v="Read/Rehearse/Workshop Plays at Austin Playwrights Studio"/>
        <s v="Destination Small Town &quot;Visitor Center&quot; To The Midwest"/>
        <s v="The ClubHouse: A Community-Focused Sports &amp; Culture Space"/>
        <s v="Save the Stage"/>
        <s v="Bustduck Theatre"/>
        <s v="A home for the arts on the Upper East Side/Yorkville"/>
        <s v="Theatre of the Black Butterfly's POOL (NO WATER)"/>
        <s v="Nothing Up My Sleeves Tour: Summer 2016"/>
        <s v="The Old Howard Theatre Company"/>
        <s v="LaPorte Institute for Dramatic and Creative Arts"/>
        <s v="Help launch The Bunker: London's newest Off-West End theatre"/>
        <s v="The Enchanted Cottage"/>
        <s v="Screening for Unapologetically Black the Movie"/>
        <s v="Build Our Ampitheater - Build Franklin County, MO!"/>
        <s v="Mots Ã‰crits"/>
        <s v="Theatre Bath Bus"/>
        <s v="Professional Venue for local artists!!"/>
        <s v="CQ EAP Performing Arts 'THE LOFT'"/>
        <s v="Paddock School Theater Improvement"/>
        <s v="Wild Men at the Bristol Cathedral"/>
        <s v="Creating Cabaret"/>
        <s v="Funding a home for our Children's Theater"/>
        <s v="Saving Americana: The Sidney Auto Vue Drive-In needs digital"/>
        <s v="Hip Justice Catmunity Center"/>
        <s v="All Puppet Players Need a Home"/>
        <s v="Kids Zone start up"/>
        <s v="The Shamrock Drafthouse Theater"/>
        <s v="Urban Nightmares - A Scary Adventure in Southwest Oklahoma"/>
        <s v="spoken word pop-up:"/>
        <s v="CoreCon Asylum"/>
        <s v="Cowes and The Sea"/>
        <s v="Garden Eden, theatre, meeting, culture, music, art"/>
        <s v="&quot;Buffalo Info.&quot; Directions-Events-Places Of Interest-History"/>
        <s v="Subtropisch zwemparadijs Tropicana"/>
        <s v="Ant Farm Theatre Project (Canceled)"/>
        <s v="be back soon (Canceled)"/>
        <s v="Save the Larchmont Playhouse! (Canceled)"/>
        <s v="Theater &amp; Arts &amp; Day Care (Canceled)"/>
        <s v="N/A (Canceled)"/>
        <s v="Urban Roots SkatePark (Canceled)"/>
        <s v="Help Us Help Artists (Canceled)"/>
        <s v="Casablanca - The Gin Joint Cut (The Play)"/>
        <s v="Marcus Rashad's &quot;The Domino Effect Stage Play&quot;"/>
        <s v="MEDEA | A New Vision"/>
        <s v="SNAKE EYES"/>
        <s v="A Bite of a Snake Play"/>
        <s v="Hell Has No Fury by TwentySomething @ Edinburgh Fringe"/>
        <s v="Threads by David Lane at The Hope Theatre - 11-29 April"/>
        <s v="SEVEN, a Documentary Play: North Carolina Premiere!"/>
        <s v="Heroines"/>
        <s v="Richard III - Presented by REBATEnsemble/Theatre Off Jackson"/>
        <s v="Our Country's Good"/>
        <s v="Casa Calabaza, Premio Nacional de Teatro Penitenciario."/>
        <s v="ReminiSens Restaurant &amp; Theatre in Versailles"/>
        <s v="GUTS: Black Comedy"/>
        <s v="The Pendulum Swings UK Theatre Tour/EdFringe"/>
        <s v="This is Living by Liam Borrett"/>
        <s v="Benghazi Bergen-Belsen"/>
        <s v="Arlington's 1st Dinner Theatre"/>
        <s v="SoÃ±Ã© una ciudad amurallada"/>
        <s v="The Eternal Space Brings the Old Penn Station Back to Life"/>
        <s v="The Aurora Project: A Sci-Fi Epic by Bella Poynton"/>
        <s v="Kafka on the Shore"/>
        <s v="Sustainable Theatre Project and The Life-Cycle of Seller Door: A Play of Consequences"/>
        <s v="&quot;The Holiday Bug&quot; 2014 Puppet Show"/>
        <s v="'Gilead', an original theatre piece"/>
        <s v="Terminator the Second"/>
        <s v="&quot;Bright Ideas&quot; By Eric Coble"/>
        <s v="Stage Adaptation of Studio Ghibli's Princess Mononoke"/>
        <s v="Bringing First Love/Worst Love To Life"/>
        <s v="Summer FourPlay"/>
        <s v="Nursery Crimes"/>
        <s v="Waxwing: A New Play"/>
        <s v="We Play Chekhov"/>
        <s v="Faustus"/>
        <s v="Your Radio Adventure!"/>
        <s v="Bring &quot;SONNY&quot; To Toronto This Summer!"/>
        <s v="Better Than Shakespeare Presents: Much Ado About Something"/>
        <s v="THE MOON PLAY"/>
        <s v="Verdigris - A Play by Jim Beaver"/>
        <s v="Destiny is Judd Nelson: a new play at FringeNYC"/>
        <s v="Cosmicomics"/>
        <s v="The Window"/>
        <s v="Ain't She Brave FringeNYC 2014 Project"/>
        <s v="The Fall - an epic theatrical adaptation"/>
        <s v="Outcry Theatre presents &quot;Dark Play or Stories for Boys&quot;"/>
        <s v="Melissa Arctic At the Road Theatre"/>
        <s v="A Race Redux"/>
        <s v="The Killing Room"/>
        <s v="Romeo and Juliet at Moody's Pub"/>
        <s v="Tilted Field presents NO STATIC AT ALL in New York City"/>
        <s v="Cutting Off Kate Bush"/>
        <s v="I Do Wonder"/>
        <s v="Glass Mountain: An Original Fairytale"/>
        <s v="ENDURING SONG"/>
        <s v="A Thought in Three Parts"/>
        <s v="The Seagull on The River"/>
        <s v="Equus at Frenetic Theatre"/>
        <s v="Edfringe support - What a Gay Play"/>
        <s v="Honest"/>
        <s v="OCTOBER IN THE CHAIR &amp; Other Fragile Things...This Halloween"/>
        <s v="A Brief History of Musical Theatre..."/>
        <s v="Hednadotter Jubileumskonsert"/>
        <s v="Call It A Day Productions - THE LIFE"/>
        <s v="Decree 770: Europa"/>
        <s v="Arts in Conflict"/>
        <s v="Shock Treatment - The Sequel to Rocky Horror!"/>
        <s v="P.A.C.K (Performing Arts Camp for Kids)"/>
        <s v="Emerson Sings!"/>
        <s v="Our Modern Lives"/>
        <s v="Mirror, mirror on the wall"/>
        <s v="Terezin's The Fireflies"/>
        <s v="Help Milburn Stone Fly High With TARZAN The Musical"/>
        <s v="ROAD TO THE KINGDOM"/>
        <s v="Nothing Changes"/>
        <s v="Christmas Ain't A Drag - A Musical"/>
        <s v="Escape from Reality's 1st Season &quot;Defying Gravity&quot;"/>
        <s v="FaÃ§ade: The Interactive Musical"/>
        <s v="Children Must Run: An Original Musical"/>
        <s v="Performance Theater for Young Artists (PTYA)"/>
        <s v="The Last Five Years: The Muse Arts Production's Debut Show"/>
        <s v="The Blind Owl Stages Shinn's &quot;The Coming World&quot;"/>
        <s v="King Kirby, a play by Crystal Skillman and Fred Van Lente"/>
        <s v="&quot;The Red Herring&quot; World Premiere"/>
        <s v="Titus &amp; Two Conversations. Huzzah!"/>
        <s v="Campo Maldito"/>
        <s v="Moving Dust presents 'THIS MUCH' 2015"/>
        <s v="World Premiere of Sket - a play by  Maya Sondhi"/>
        <s v="Colt Coeur's 6th Season"/>
        <s v="BRUTE"/>
        <s v="Wake Up Call @ IRT Theater"/>
        <s v="Lonely Soldier Monologues a play by Helen Benedict."/>
        <s v="Eyes Closed - The First In-Dream Theater Experience"/>
        <s v="Burners"/>
        <s v="The Hitchhiker's Guide to the Family"/>
        <s v="Shakespeare in ASL - and FREE for everyone"/>
        <s v="Good People by David Lindsay-Abaire at Waterfront Playhouse"/>
        <s v="AdA (Author directing Author)"/>
        <s v="Two &quot;Gentlemen&quot; of Verona by William Shakespeare"/>
        <s v="Get Trip The Light Theatre's show to its 2nd London Stage!"/>
        <s v="a colder water than here - VAULT 2017"/>
        <s v="Hear Me Roar: A Season of Powerful Women"/>
        <s v="The Seagull Project Presents: The Three Sisters"/>
        <s v="#CLOUD$ - a modern adaptation of Aristophanes' Clouds"/>
        <s v="Strong Poison Stage Play adapted fr. Dorothy L. Sayers novel"/>
        <s v="Honorable Men - Poor Yorick's Players 2016 Season"/>
        <s v="64 Squares"/>
        <s v="Repetitive Beats: A new play premiering at Vault Festival"/>
        <s v="Catapult OYL to the next levelâ€”in Edinburgh!"/>
        <s v="Sub-Basement World Premiere"/>
        <s v="Celebrating 20 years of The 24 Hour Plays around the world!"/>
        <s v="All Bare Theatre bring THE MAIDS to Edinburgh 2015"/>
        <s v="The Book's the Thing - Welcome to Hamlet's Library"/>
        <s v="Princess Suffragette: a new play for VAULT Festival 2017"/>
        <s v="THE SOPHOCLES PROJECT"/>
        <s v="First Day Off in a Long Time by Brian Finkelstein"/>
        <s v="THE INCREDIBLE FOX SISTERS"/>
        <s v="'Time Please'"/>
        <s v="Roughly Speaking: Voices from The Soup Kitchen"/>
        <s v="The Gray Man"/>
        <s v="Open Letter Theatre presents 'Boys' by Ella Hickson"/>
        <s v="Honest Accomplice Theatre 2015-16 Season"/>
        <s v="Yesterday Again, Please - A New Play by Dezi Gallegos"/>
        <s v="Bring Love's Labour's Lost to Minnesota"/>
        <s v="The Metronome Society"/>
        <s v="Modern Love"/>
        <s v="EMPATHITRAX, a new play by Ana Nogueira"/>
        <s v="Send The Bad Arm to Edinburgh. Meet the Dodgy Irish Dancer!"/>
        <s v="Henry V"/>
        <s v="Paperhand Puppet Intervention 16th Annual Summer Show"/>
        <s v="'Hello From Bertha' &amp; '27 Wagons Full of Cotton'"/>
        <s v="Bluebirds by Joe Brondo"/>
        <s v="Laughter is Sacred Space 2.0"/>
        <s v="Keep the Art of Marionettes Alive With PUPPETWORKS!"/>
        <s v="Scrappy Shakespeare: A Midsummer Night's Dream"/>
        <s v="Prison Boxing: A New Play by Leah Joki"/>
        <s v="Titus Andronicus (with an all-female cast &amp; crew)"/>
        <s v="Kapow-i GoGo at The PIT"/>
        <s v="&quot;Where was I&quot; - an autobiographical play on Dementia"/>
        <s v="Macbeth"/>
        <s v="or, The Whale: an original stage adaptation of Moby-Dick"/>
        <s v="EgoPo's Hairy Ape Tours to the Provincetown Festival"/>
        <s v="Cicada Studios presents &quot;Miss Sarah&quot;"/>
        <s v="'Cornermen' - Smoke &amp; Oakum Theatre return to the Fringe!"/>
        <s v="Saxon Court at Southwark Playhouse"/>
        <s v="&quot;Next Stop&quot; - Adjusting to dating in NYC"/>
        <s v="Toscana, or What I Remember"/>
        <s v="Orpheus Descending by Tennessee Williams"/>
        <s v="The Hurtling Stillness. A story about angels and clowns"/>
        <s v="We The Astronomers"/>
        <s v="Go People does 'Almost, Maine'"/>
        <s v="Unusual Charles Dickens adaptation at Edinburgh Fringe"/>
        <s v="Good People at The Hudson Guild Theatre"/>
        <s v="Greensboro: A Requiem presented by ATC's Youth Ensemble"/>
        <s v="KICK It's Not How High. It's How Strong! Written &amp; Performed"/>
        <s v="Not This Year ... I Have a Headache: a comedy about marriage"/>
        <s v="'Gretel and Hansel' - A Children's Theatre Production"/>
        <s v="Help fund Black Enough!"/>
        <s v="By Morning"/>
        <s v="THE FALL - A New Play at FringeNYC!"/>
        <s v="Three Things: Stories About Life"/>
        <s v="Cancer patient Anne Bartram's bucket list wish..."/>
        <s v="Help take 'Conversations With Rats' to Edinburgh Fringe 2017"/>
        <s v="Get JunkBox Theatre To Edinburgh Fringe!"/>
        <s v="THE DRESSER     TETCNY    The Ensemble Theatre Company of NY"/>
        <s v="Dick Whittington - our 2016 community pantomime!"/>
        <s v="Threefold Social Organism Theatre Project"/>
        <s v="old man's Gift"/>
        <s v="The Divine Comedy Show"/>
        <s v="Alix in Wundergarten"/>
        <s v="MY EYES WENT DARK"/>
        <s v="Get. That. Snitch. - The World's Most Dangerous Play"/>
        <s v="The Maid, in the Common Room, with the FiancÃ©: A Comedy"/>
        <s v="MAX &amp; ELSA: NO MUSIC. NO CHILDREN."/>
        <s v="right left with heels: US Premiere at City Garage"/>
        <s v="El muro de BorÃ­s KiÃ©n"/>
        <s v="VisiÃ³n Latino Theatre Company"/>
        <s v="I Can Ski Forever 3"/>
        <s v="The Judgment of Paris"/>
        <s v="The Complete Works of William Shakespeare (Abridged)"/>
        <s v="The Respectful Prostitute"/>
        <s v="A Hand of Talons"/>
        <s v="Collision Course"/>
        <s v="The Island Boys: A New Play"/>
        <s v="&quot;Holmes for the Holidays&quot; Larceny &amp; Mystery For Christmas"/>
        <s v="Richard III"/>
        <s v="Melbin the Accidental"/>
        <s v="The White Bike"/>
        <s v="Red and The Wolf: A Prospero Theatre Production"/>
        <s v="LOVENESS, the play @FringeNYC 2014"/>
        <s v="Seven Minutes in Eternity"/>
        <s v="ROOMIES - Atlantic Canada Tour 2016-17"/>
        <s v="Down the Rabbit Hole"/>
        <s v="Mama Threw Me So High &amp; He Who Speaks"/>
        <s v="1001 Nights: Help bring this fascinating new play to the US"/>
        <s v="Familiar Strangers â€” A Staged Reading"/>
        <s v="Migrants' Theatre"/>
        <s v="At Swim, Two Boys"/>
        <s v="Infectious, love at the end of the 21st century!"/>
        <s v="Me? A Caregiver?"/>
        <s v="Itch + Scratch at Hackney Showroom"/>
        <s v="3 Days In Savannah Part II"/>
        <s v="Jestia and Raedon"/>
        <s v="Tissue by Louise Page. A play about Breast Cancer."/>
        <s v="Play A 'Role' In &quot;Kickstarting A Battle Stage Plays Tour&quot;"/>
        <s v="Cortez"/>
        <s v="From Providence to Cuba: A Historic Theater Adventure"/>
        <s v="The Saltbox Theatre Collective Seed Money Project"/>
        <s v="Unhinged Creations Presents 'Phantom Pain' - Ed Fringe 2014"/>
        <s v="WILDE TALES"/>
        <s v="Das Ding - A Globetrotting Comedy"/>
        <s v="The Last Days of Judas Iscariot"/>
        <s v="FRESH PRODUCE'd LA presents: Friends in Transient Places"/>
        <s v="King Lear"/>
        <s v="Today I Live"/>
        <s v="Uprising Theatre Company's First Production"/>
        <s v="The Girl Who Touched the Stars"/>
        <s v="The Other Group Theatre"/>
        <s v="Ultramarine Girl: A Cup Full of Courage"/>
        <s v="Shakespearean Youth Theatre (SYT) - The Tempest"/>
        <s v="Sea Life by Lucy Catherine at The Hope Theatre"/>
        <s v="MEASURE FOR MEASURE: an all-female adaptation"/>
        <s v="Visions"/>
        <s v="Action To The Word's DRACULA"/>
        <s v="Brief Hiatus: Little Deaths 2016"/>
        <s v="Nude: A play by Paul Hewitt"/>
        <s v="Strangeloop Theatre - A Focus on New Works"/>
        <s v="Jelly Beans at Theatre503"/>
        <s v="BIRDS (debut play with Hightide) - Response Workshops"/>
        <s v="Poleroid Theatre Present : FREE FALL by Vinay Patel"/>
        <s v="One-Man Show: &quot;The Book Of oded, Chapter 2&quot;"/>
        <s v="BEIRUT, LADY OF LEBANON"/>
        <s v="Pretty Butch"/>
        <s v="Vieux Carre: from Binghamton, NY to Provincetown, MA"/>
        <s v="Gypsy Stage Presents &quot;The Importance of Being Earnest&quot;"/>
        <s v="Making the Move--Edinburgh Fringe 2014"/>
        <s v="Cancel The Sunshine"/>
        <s v="From the Pulpit to the Runway"/>
        <s v="Montclair Shakespeare Series"/>
        <s v="Only Forever at The Hope Theatre"/>
        <s v="Peter Pan by J.M. Barrie @ Open Space Arts"/>
        <s v="The Collector, a play by Daniel Wade"/>
        <s v="&quot;I'm Alright&quot;...an Enso Theatre Education production."/>
        <s v="Red Planet (or One Way Ticket) Staged Reading"/>
        <s v="All the Best, Jack"/>
        <s v="The Rules: Sex, Lies &amp; Serial Killers"/>
        <s v="HELP BUILD &quot;THE CASTLE&quot;"/>
        <s v="The Frida Kahlo of Penge West"/>
        <s v="The Tutors"/>
        <s v="To Kill a Machine"/>
        <s v="Rose of June"/>
        <s v="The Promise"/>
        <s v="A Hard Rain - New York Debut"/>
        <s v="Syrian Children's Play: Romeo &amp; Juliet Separated by War"/>
        <s v="Cosmic Fear or The Day Brad Pitt Got Paranoia - EdFringe '16"/>
        <s v="Gore Vidal's THE BEST MAN, by Seat of the Pants Productions"/>
        <s v="The Hat"/>
        <s v="The Crusade of Connor Stephens: Professional Play Reading"/>
        <s v="Going To Market"/>
        <s v="LIBERTY! EQUALITY! AND FIREWORKS!... A Civil Rights Play"/>
        <s v="ICONS"/>
        <s v="Chimera Ensemble Productions Fund"/>
        <s v="Support 1140 Productions' 'Romeo Juliet'"/>
        <s v="TRAVELING needs a Reading"/>
        <s v="1 in 3"/>
        <s v="The Maltese Bodkin"/>
        <s v="Buffer: Edinburgh Fringe 2014"/>
        <s v="MIRAMAR"/>
        <s v="Rainbowtown"/>
        <s v="Waiting for Godot - Blue Sky Theatre &amp; Arts"/>
        <s v="Lord of the Flies - Syracuse University"/>
        <s v="Spinning Wheel Youth Takeover"/>
        <s v="You, Me and That Guy"/>
        <s v="This is why we Live ... (Astonishment)"/>
        <s v="Liberty Falls, 54321"/>
        <s v="'Fats and Tanya' - a play by Lucy Gallagher"/>
        <s v="Montclair Shakespeare Series: A Midsummer Night's Dream"/>
        <s v="Seance Theatre Performs Noel Coward's Blithe Spirit"/>
        <s v="Voices of Swords"/>
        <s v="Chlorine Edinburgh 2014"/>
        <s v="&quot;She Has a Name&quot; on tour"/>
        <s v="Who Said Theatre Presents: The Calm"/>
        <s v="the southland company - LAUNCH LOS ANGELES"/>
        <s v="Assimilation - A history lesson you will never forget"/>
        <s v="Joe Orton's Fred &amp; Madge"/>
        <s v="Edward Albee's The Goat, or Who is Sylvia?"/>
        <s v="PCSF PlayOffs 2016"/>
        <s v="Balm in Gilead at Columbia"/>
        <s v="'I and The Village' by Silva Semerciyan - World Premiere"/>
        <s v="Fury Theatre is Producing Oleanna"/>
        <s v="&quot;Mukha-Tsokotukha&quot; SoloSchool Youth Play"/>
        <s v="HAMLET presented by AC Productions"/>
        <s v="Rounds. Set design campaign."/>
        <s v="New Works Lab @ PPAS: &quot;Begets: Fall of a High School Ronin&quot;"/>
        <s v="The Secret Lives of Baba Segi's Wives; A Workshop Production"/>
        <s v="And That's How The Story Goes"/>
        <s v="Maggie LumiÃ¨re and The Ghost Train: an exciting new play!"/>
        <s v="The Erlkings"/>
        <s v="Holocene"/>
        <s v="We Were Kings"/>
        <s v="CREDITORS | Jack Studio Theatre | Smith after Strindberg"/>
        <s v="Virtual Reality - A play about autism, family and The Sims."/>
        <s v="Being Patient"/>
        <s v="Local Jewell Production's Inaugural Season (2014-2015)"/>
        <s v="Love Letters"/>
        <s v="The Dybbuk"/>
        <s v="The Williams Project"/>
        <s v="Tickets for the Tenderloin"/>
        <s v="â€œDamselflyâ€ Gracing the stage"/>
        <s v="Alzheimer's:The Musical World Premiere Tickets &amp; FUNdrasier!"/>
        <s v="KLIPPIES"/>
        <s v="Cirque Inspired Alice's Adventures in Wonderland"/>
        <s v="Gruesome Playground Injuries"/>
        <s v="Putting on a great play in Los Angeles!"/>
        <s v="An Evening of Radio"/>
        <s v="Reading of a New Play by Garrett Zuercher"/>
        <s v="Training young artists! Act Yo' Age Theatre Co debut"/>
        <s v="Axon Theatre - First Project (Phase 1)"/>
        <s v="'Pope Head' - The World Tour of Australia"/>
        <s v="The Vagabond Halfback"/>
        <s v="The Mount, new play about Edith Wharton"/>
        <s v="Love Letters To My Children, directed by Charles J. Ouda"/>
        <s v="The Beautiful House"/>
        <s v="The Twilight Zone Play"/>
        <s v="On the Verge (Or, The Geography of Yearning) goes Steampunk!"/>
        <s v="'Patagonia' - by Robert George"/>
        <s v="The Not So Curious Incident of the Man in the Green Volvo"/>
        <s v="&quot;Vanya and Sonia and Masha and Spike&quot; by Christopher Durang"/>
        <s v="THIEF"/>
        <s v="The Impossible Adventures Of Supernova Jones"/>
        <s v="J. Lee Vocque's BASED ON ACTUAL EVENTS"/>
        <s v="CYRIL THE SQUIRREL a magical children's theatre tour"/>
        <s v="Pushers"/>
        <s v="Foolish Mortals present Shakespeare's Twelfth Night"/>
        <s v="Upstart Crows of Santa Fe Stage Weapons"/>
        <s v="Uncalled For Presents: Playday Mayday in Toronto!"/>
        <s v="SHE! Is History!"/>
        <s v="Crooked Tree Theatre Presents Family Duels"/>
        <s v="Spotlight Youth Theater Production of Wizard"/>
        <s v="Venus in Fur, Los Angeles."/>
        <s v="Publicity for &quot;When Yellow Were the Stars on Earth&quot;"/>
        <s v="An Evening of Original One Acts"/>
        <s v="She Kills Monsters"/>
        <s v="Different is Dangerous"/>
        <s v="Dandelion Theatre: 'Body Awareness' by Annie Baker"/>
        <s v="King Sisyphus"/>
        <s v="Be Prepared"/>
        <s v="Score"/>
        <s v="REBATEnsemble Presents: ICONS - The Martin Show"/>
        <s v="PCSF's Biannual 24-Hour Play Festival"/>
        <s v="Measure for Measure"/>
        <s v="Civil Rogues"/>
        <s v="Georgia - the full cast production"/>
        <s v="FIX THE FITZ"/>
        <s v="Old Trunk - Edinburgh 2014"/>
        <s v="The Faculty Lounge"/>
        <s v="Macbeth in the Basement"/>
        <s v="An Evening with Sarah Pettyfer"/>
        <s v="Might As Well Live: Dorothy Parker Does Hollywood Fringe"/>
        <s v="Jericho Creek"/>
        <s v="Gorilla Theater Productions Presents: Phase 3"/>
        <s v="&quot;Oh, the Humanity&quot; at the Tabard Theatre this September"/>
        <s v="2016 Next Stage Residents Class Presents: When She Had Wings"/>
        <s v="William Shakespeare's The Tempest"/>
        <s v="The Man from Willow's Brook, a new play by Kevin Kordis"/>
        <s v="Not Your Garden Variety Theater"/>
        <s v="Special in a Bad Way"/>
        <s v="The Village - one woman show"/>
        <s v="Resurrecting LIZZIE BORDEN LIVE"/>
        <s v="Send SACKERSON to SD Fringe"/>
        <s v="Mamahood: turn and face the strange"/>
        <s v="Fefu and Her Friends"/>
        <s v="The Glass Menagerie: Independent Student-Run Production"/>
        <s v="Pig by Alex Oates (London Run)"/>
        <s v="Dickhead"/>
        <s v="Tarantella"/>
        <s v="Sterling Lion Theater Company"/>
        <s v="Second Act: The Four Disgracers"/>
        <s v="&quot;The Secret&quot; Goes to NYC International Fringe Festival"/>
        <s v="The Chameleon Fools Theatre Troupe Project"/>
        <s v="Roll The Dice Theatre Company"/>
        <s v="PL@Y, an all-original fusion of comedy, rock, and dance"/>
        <s v="Shakespeare in the Park: Much Ado About Nothing"/>
        <s v="Silent Planet"/>
        <s v="With My Eyes Wide Open"/>
        <s v="Send Truth AND Consequences To TNT's 2014 Youth Conference"/>
        <s v="In the Hours Before the Bars Open, a play by Nate HarpÃ©l"/>
        <s v="Twelfth Night by William Shakespeare"/>
        <s v="The March of the Bonus Army"/>
        <s v="A Bright Room Called Day by Tony Kushner"/>
        <s v="BEASTS OF BAVERLY GROVE"/>
        <s v="Bookstory"/>
        <s v="Protocols"/>
        <s v="As the Naked Lead the Blind (Play)"/>
        <s v="'Over the Top: The true-life tale of Dorothy Lawrence'"/>
        <s v="Magnificence"/>
        <s v="Sweet, Sweet Spirit"/>
        <s v="Talk to Me Like The Rain and Let Me Listen"/>
        <s v="Human, Kind Theater Project"/>
        <s v="Darryl Reuben Hall's THE DINNER Nat'l Premiere in NY Fest!"/>
        <s v="World premiere of BIRTHDAY SUIT at the Old Red Lion"/>
        <s v="Face Off Theatre Company Inaugural Season 2015-2016"/>
        <s v="Far From Fiction"/>
        <s v="The Reinvention of Lily Johnson"/>
        <s v="&quot;I Will Speak For Myself&quot;"/>
        <s v="Young Philosophers Theater Company Winter Productions"/>
        <s v="Night of Ashes"/>
        <s v="Twelve Angry Women"/>
        <s v="Paria Exchange at Dave's Leicester Comedy Festival"/>
        <s v="The Untold Tales of the Brothers Grimm"/>
        <s v="'Mooring' - Vocal Point Theatre Project"/>
        <s v="Chokehold"/>
        <s v="The Silence at the Song's End"/>
        <s v="Twelfth Night or What You Will"/>
        <s v="Gifts of War"/>
        <s v="&quot;CIRQUE CAPRICIEUX, the greatest one woman show on earth&quot;"/>
        <s v="Gruoch, or Lady Macbeth"/>
        <s v="Shakespeare!! To fund or not to fund, that is the Question?"/>
        <s v="2015 Philadelphia Premier: Bonhoeffer's Cost"/>
        <s v="Tommy and Me by Ray Didinger - Theatre Exile"/>
        <s v="THE UNDERSTUDY @ WORKING STAGE"/>
        <s v="The Munitionettes"/>
        <s v="MOONFACE"/>
        <s v="2014 UASPA Theatre Showcase"/>
        <s v="Lock&amp;Key Theatre present 'Timon of Athens'"/>
        <s v="Coming Home"/>
        <s v="MASKS: Off-Broadway Debut"/>
        <s v="Free Theatre for Kids: Baby Living Room"/>
        <s v="Immortal"/>
        <s v="Good Bread Alley"/>
        <s v="SPILL - A verbatim show about sex"/>
        <s v="Let's Launch Disco Turtle Productions"/>
        <s v="Book Club: A Comedy"/>
        <s v="How You Kiss Me... at FringeNYC 2015"/>
        <s v="ThreeWay - A new play about dating and relationships."/>
        <s v="A History, w Nowell Edmurnds at the Edinburgh Fringe!"/>
        <s v="The Pillowman Aberdeen"/>
        <s v="The Honeymoon is Over - An Original Play by Zakry Fin"/>
        <s v="VANITY BITES BACK by Helen Duff"/>
        <s v="Back To Blackbrick- A new play with live music"/>
        <s v="The Fairy Tale: A Little Daylight"/>
        <s v="Green Light Productions produces theatre created by women"/>
        <s v="The Lower Depths"/>
        <s v="Cans at Theatre503"/>
        <s v="Monster"/>
        <s v="Licensed To Ill"/>
        <s v="Galli Theater Fresh Start Fundraiser"/>
        <s v="AnaiÌˆs Nin Goes to Hell"/>
        <s v="Vote for Next Season's Shows!"/>
        <s v="The Laramie Project in Utah County"/>
        <s v="Home"/>
        <s v="fEast Theatre presents &quot;Winter '53&quot;, a new play by Rob John"/>
        <s v="Annabel Lost"/>
        <s v="Get FREAK to the Edinburgh Fringe"/>
        <s v="REALLY REALLY"/>
        <s v="The Tragedy of Mario and Juliet"/>
        <s v="Pramkicker - Edinburgh and Beyond"/>
        <s v="The Lost Boy (a play)"/>
        <s v="Actors &amp; Musicians who are Blind or Autistic"/>
        <s v="Blue Stockings @ The Cockpit Theatre"/>
        <s v="MENTAL Play short-tour 2015!"/>
        <s v="God is a Woman (The Untitled Mitchell Buckley Project)"/>
        <s v="The Glasshouse"/>
        <s v="The Boy at the Edge of Everything NEXT STAGE RESIDENT SHOW"/>
        <s v="boom- a play by Peter Sinn Nachtrieb"/>
        <s v="&quot;Lucy &amp; Vincente&quot; A New Play about Lucille Ball"/>
        <s v="HEDDA"/>
        <s v="The Flu Season"/>
        <s v="SHADFLY - NEW PLAY AT THE ARTS PROJECT"/>
        <s v="Akvavit Theatre presents NOTHING OF ME by Arne Lygre"/>
        <s v="Cinderella"/>
        <s v="Promised Land"/>
        <s v="Pariah"/>
        <s v="Pink Confetti at The Courtyard Theatre, Hoxton"/>
        <s v="Red Lion Theatre Presents Shakespeare's Macbeth"/>
        <s v="Thank You For Waiting"/>
        <s v="Suddenly Split &amp; Swiping Over"/>
        <s v="Amateur production of The Blue Room by David Hare"/>
        <s v="Critical Ambition - BLINK by Phil Porter"/>
        <s v="E15 at The Pleasance and CPT"/>
        <s v="Petrification"/>
        <s v="KHOJALY - Giving a voice to refugees across the world"/>
        <s v="The Florence Company presents 'America'"/>
        <s v="Xavier Project: Leftovers"/>
        <s v="Welcome Back To Harlem: A Hellfighter's Story"/>
        <s v="HIS NAME IS ARTHUR HOLMBERG"/>
        <s v="See Bob Run by Daniel MacIvor"/>
        <s v="Taming of the Shrew - New Wimbledon Theatre"/>
        <s v="One Good Night by Aisling Caffrey"/>
        <s v="Checkpoint 22"/>
        <s v="VST presents Sincerity Forever"/>
        <s v="The Irish play MISTERMAN by Enda Walsh, heads to Boulder"/>
        <s v="EverScape"/>
        <s v="Shakespeare's Pericles, Prince of Tyre"/>
        <s v="Since I've Been Here"/>
        <s v="&quot;The Next Event&quot;"/>
        <s v="Village Pub Theatre- FRINGE 2015"/>
        <s v="These are your lives."/>
        <s v="One Shot Theatre Company"/>
        <s v="Blast From the Past"/>
        <s v="Capricorn Horn- Entertainment for the World's Finest Gents"/>
        <s v="Jeremy Kyle- The Opera"/>
        <s v="Evo: An Original Rock Opera"/>
        <s v="Some Enchanted Evening UK TOUR"/>
        <s v="SMOKEY AND THE BANDIT: THE MUSICAL"/>
        <s v="Alice - A New Musical"/>
        <s v="Mary's Son"/>
        <s v="The Brother's of B-Block"/>
        <s v="The Ballad of Downtown Jake"/>
        <s v="Project Hedwig and the Angry Inch"/>
        <s v="POE!"/>
        <s v="Spring Awakening Presented by Catoctin Mountain Players"/>
        <s v="THE PRYOR EMPIRE: A RICHARD PRYOR TRIBUTE"/>
        <s v="My own musical"/>
        <s v="Puberty: The Musical"/>
        <s v="SHS presents Rodgers and Hammerstein's Cinderella"/>
        <s v="If the Shoe Fits"/>
        <s v="Our Sacred Honor"/>
        <s v="Zachariah Sheldon: A musical to chill your blood"/>
        <s v="Moth Theater Lives"/>
        <s v="Honest Aesop's Fables - Tall tales for short people"/>
        <s v="Weald at The Finborough Theatre"/>
        <s v="Staged Reading of &quot;The Rise and Fall of Little Voice&quot;"/>
        <s v="ALLIE"/>
        <s v="Funding for 'Cooked' a dark comedy by Christopher Adams"/>
        <s v="The Tumbleweed Zephyr"/>
        <s v="AG Theater RÃ¤mibÃ¼hl Projekt 2017"/>
        <s v="Teaterforestilling: Shakespeare patchwork"/>
        <s v="Mr. Marmalade"/>
        <s v="Reality of Love Remix (Love in Disguise)"/>
        <s v="ThÃ©rÃ¨se Raquin at The Courtyard Theatre"/>
        <s v="AENY's Production of An Invisible Piece of this World"/>
        <s v="Searching for Tookoolito. An Inuk Woman's Arctic Expedition."/>
        <s v="IHDC's 2017 Pantomime - Jack and the Beanstalk"/>
        <s v="Cubs: an Original Work"/>
        <s v="Napoleon in Scotland / NapolÃ©on en Ecosse"/>
        <s v="Israel LÃ³pez @ Ojai Playwrights Conference"/>
        <s v="The Stolen Inches, Edinburgh 2015"/>
        <s v="Lemming Theatrical's Smell of the Kill"/>
        <s v="Prowl Theatre Company"/>
        <s v="Royal Holloway's Drama Society Presents 'Posh'"/>
        <s v="Kylie for President"/>
        <s v="The Bombing of the Grand Hotel. A compelling new play"/>
        <s v="CHILD Z"/>
        <s v="FAUST.hier und jetzt"/>
        <s v="Memoir of a Forgotten Past"/>
        <s v="The Black and White Theatre Company Inc."/>
        <s v="Goldfish Memory Productions"/>
        <s v="Some big Some bang"/>
        <s v="DOG SEES GOD: Confessions of a Teenage Blockhead"/>
        <s v="Loading Dock Theatre Presents: The Dudleys! A Family Game"/>
        <s v="&quot;So Amazing&quot; produced at the Kraine Theater NYC"/>
        <s v="&quot;Unexpectedly Expecting&quot; - A One-Woman Show"/>
        <s v="A Krumpus Story - World Premiere"/>
        <s v="Cassiopeia"/>
        <s v="Two Noble Kinsmen: Fire &amp; Shadows"/>
        <s v="Dog sees God by Bert V. Royal @ FSU"/>
        <s v="death (and straight boys)"/>
        <s v="The Tulip Tree 2014"/>
        <s v="Random Us"/>
        <s v="We Rise"/>
        <s v="Most Dangerous Man in America (WEB DuBois) by Amiri  Baraka"/>
        <s v="An Evening With Durang"/>
        <s v="Jason (Georgia on My Mind)"/>
        <s v="Three Christs - Presented at Dixon Place"/>
        <s v="The History Boys at USC"/>
        <s v="&quot;Lifted&quot; - The Theatre Shed's 10 Year Anniversary Show"/>
        <s v="Sid the tour 2016"/>
        <s v="CORIOLANUS | THE NORMAL HEART @ The Lab Theater"/>
        <s v="Tell Me That You Love Me"/>
        <s v="Generations (Senior Project)"/>
        <s v="Dog Show"/>
        <s v="SANKARA"/>
        <s v="REBATEnsemble Presents: &quot;The Tempest&quot; by William Shakespeare"/>
        <s v="Constellations by Nick Payne at the Nottingham New Theatre"/>
        <s v="Pennywinkle: A New Chicago Comedy"/>
        <s v="The Drama Factory presents : The Magic Flute"/>
        <s v="A KC Fringe World Premiere: DESPERATE ACTS"/>
        <s v="Much Ado About Nothing"/>
        <s v="The Ruby Darlings Show"/>
        <s v="&quot;Loving Alanis&quot; Rocky Mountain Regional Premier"/>
        <s v="The Youth Shakespeare Project 2014"/>
        <s v="IT'S JUST MY LIFE"/>
        <s v="Bring Matt Fotis's Nights on the Couch to NYC!"/>
        <s v="Expedition (to NYC)"/>
        <s v="The Inspectors Call"/>
        <s v="Sylvia (a benefit show)"/>
        <s v="Told Look Younger at Jermyn Street Theatre"/>
        <s v="PUNK ROCK"/>
        <s v="Corium"/>
        <s v="Lakotas and the American Theatre"/>
        <s v="MamaÃ­ Kickstarts its 2015 Season: Chekhov, Williams &amp; more!"/>
        <s v="PSYCHOC une comÃ©die libertine de Bernard Granger"/>
        <s v="Beauty and the Beast"/>
        <s v="Send 'Bin Laden: The One Man Show' to Hollywood!"/>
        <s v="Mine by Polly Teale A Paper Parachutes Production"/>
        <s v="Howard's End 3.0"/>
        <s v="Star-Spangled Sitcoms: Huzzah &amp; John Adams"/>
        <s v="Bare Bones Shakespeare 2015-16 Season"/>
        <s v="Picasso at The Lapin Agile, a play by Steve Martin"/>
        <s v="Mark Twain is Hell for the Company - Original Play"/>
        <s v="The Rabbit on the Moon"/>
        <s v="Elektra Bekent - Afstudeervoorstelling"/>
        <s v="laughter in the hood"/>
        <s v="Shakespeare in Sarajevo"/>
        <s v="Women Beware Women"/>
        <s v="Hot Dogs a new play by Suhayla El-Bushra"/>
        <s v="'GULF' - a new play by PIVOT THEATRE"/>
        <s v="Verge of Strife - The life and poetry of Rupert Brooke"/>
        <s v="dasGROUP Theatre: Savage in Limbo"/>
        <s v="Open House Theater"/>
        <s v="The Jennings Family Reunion"/>
        <s v="Down the Mississippi"/>
        <s v="The Game's Afoot - Spotlight"/>
        <s v="Tyke Theatre Web Show"/>
        <s v="Stage Play Production - &quot;I Love You to Death&quot;"/>
        <s v="Counting Stars"/>
        <s v="CAUCUS! THE MUSICAL"/>
        <s v="Dante's Capstone Project: Who am I?"/>
        <s v="Stars on Stage, Kids be Heard!"/>
        <s v="GGC Productions 2016"/>
        <s v="POP! Community Cabaret Presents..."/>
        <s v="Wagner in English"/>
        <s v="Little Shop of Horrors"/>
        <s v="Retro Rhapsody"/>
        <s v="the purple light theatre company's Into the Woods"/>
        <s v="Anti-Bullying Musicalâ€¦ &quot;It's Easy!&quot;"/>
        <s v="Luigi's Ladies"/>
        <s v="Pared Down Productions"/>
        <s v="Song of the Sea"/>
        <s v="MARSHA - a girl who does bad things"/>
        <s v="iolite the musical"/>
        <s v="[title of show] â€” The Chicago Storefront Premiere"/>
        <s v="Agape Performing Arts Company, a Ministry of OLG"/>
        <s v="Before and After"/>
        <s v="Held Momentarily The Musical Takes FringeNYC"/>
        <s v="Accidental Artists Lab"/>
        <s v="Unexpected Stage's Dani Girl, A New Musical"/>
        <s v="The Last Five Years Distinction Project"/>
        <s v="The White Feather: a new musical"/>
        <s v="COME OUT SWINGIN'!"/>
        <s v="Make &quot;Tonya and Nancy&quot; a Rock Opera!"/>
        <s v="Dundee: A Hip-Hopera"/>
        <s v="Mabel Moon Goes to Earth!"/>
        <s v="TRAVIS KENT : MY FIRST TIME live and unprotected at 54 BELOW"/>
        <s v="Peter Pan is out of pixie dust &amp; can't fly without your help"/>
        <s v="The Musical Adventure of Mimi and the Ghosts"/>
        <s v="Give a Puppet a Hand"/>
        <s v="&quot;The Last Adam&quot; A New Musical, NYC reading"/>
        <s v="Melissa Youth OnSTAGE Season 5. Act Like you Mean it!"/>
        <s v="I GOT FIRED - Keith and Jenny are back!"/>
        <s v="No Horizon - The forgotten story, told in a unique musical."/>
        <s v="Help DORO &amp; DIEGA find their way to the Orlando FRINGE 2016"/>
        <s v="Whitehall Theatre Presents: Little Shop of Horrors"/>
        <s v="Send &quot;Pawn&quot; to Edinburgh!"/>
        <s v="Puberty the Musical: Original Cast Recording"/>
        <s v="Happiest Show On Earth Production Sponsor"/>
        <s v="WHAT'S A NICE JEWISH GIRL DOING IN A PLACE LIKE THIS?"/>
        <s v="Austen a New Musical Play"/>
        <s v="Funding a Performing Arts Theatre for Children and Adults"/>
        <s v="Spin! at The Cumming Playhouse"/>
        <s v="BorikÃ©n: The Show"/>
        <s v="Carolyn German Songbook &quot;Go From Here&quot; Sheet Music &amp; Concert"/>
        <s v="Jack and the Beanstalk, The Family Pantomime December 2015"/>
        <s v="Duodeca"/>
        <s v="A Staged Reading of &quot;CALL ME TANIA&quot;"/>
        <s v="FACING EAST: New LGBT Musical Eyes London Concert"/>
        <s v="&quot;Final Day,&quot; A Dramatic Musical Play (Broadway,Theater, NYC)"/>
        <s v="A Story Once Told"/>
        <s v="Be The Change ~ The Children's Campaign"/>
        <s v="The Imaginary A Musical"/>
        <s v="The Lost Play of William Shakespeare"/>
        <s v="Benjamin Button the Musical Concept Album"/>
        <s v="Spring Awakening: The Hit Coming-of-Age Rock Musical"/>
        <s v="&quot;Sounds By The River&quot; ( Original Musical)"/>
        <s v="The Rhythm of Revolution - Charity Musical Production"/>
        <s v="&quot;In the Heights&quot; at The University of Michigan"/>
        <s v="Time at the Bar! The road to Edinburgh"/>
        <s v="15% of The Seagull Flies to Edinburgh"/>
        <s v="Romeo &amp; Juliet"/>
        <s v="The Merchant of Venice"/>
        <s v="Save &quot;The Stage Door&quot;"/>
        <s v="SUCKIN INJUN"/>
        <s v="Eyes Shut. Door Open - A New Play by Cassie M. Seinuk"/>
        <s v="The Canterbury Shakespeare Festival - first season"/>
        <s v="AFTER LIFE: Minnesota Fringe Festival 2014"/>
        <s v="TWIST: adapted from the novel Oliver Twist"/>
        <s v="The AOA Presents: The Maiden of Orleans"/>
        <s v="A Kansas City Fringe Festival premiere: &quot;The Art is a Lie&quot;"/>
        <s v="TUSENTACK THEATRE"/>
        <s v="Brooklyn Quartet, directed by reg e gaines. Spring of 2016"/>
        <s v="Geschichten sollen leben"/>
        <s v="FEED"/>
        <s v="Count Your Blessings - A Verbatim Performance"/>
        <s v="Help keep girls in school in Burkina Faso"/>
        <s v="DAY OF THE DOG by Blue Sparrow Theatre Company"/>
        <s v="BROKEN BISCUITS EDINBURGH"/>
        <s v="A Few Brave Men: The Chosen Few"/>
        <s v="Returning Home."/>
        <s v="Run Away"/>
        <s v="Adopt a School for Shared Shakes Artists in the Schools"/>
        <s v="SBYET 2016 Hairspray at the Lobero Theatre!"/>
        <s v="Shakespeare is Boffo! Teachers' Edition"/>
        <s v="Better to Have Loved...?"/>
        <s v="Support new theatre piece IT DOESN'T MATTER"/>
        <s v="Home (The Place Where My Stuff Resides)"/>
        <s v="Farcical Elements Presents Boeing-Boeing"/>
        <s v="BlodsbrÃ¶llop pÃ¥ Fredriksdal / Blood Wedding at Fredriksdal"/>
        <s v="El Campanario: A place to &quot;rest&quot; in times of war..."/>
        <s v="Tonight I'll be April"/>
        <s v="&quot;If They Come Back&quot;"/>
        <s v="Shakespeare's The Tempest: In-The-Round"/>
        <s v="Vengeance Can Wait"/>
        <s v="Get &quot;Walken in His Shoes&quot; to Capital Fringe Festival in DC!"/>
        <s v="Marilyn Madness &amp; Me"/>
        <s v="My Insane Shakespeare"/>
        <s v="Madame X"/>
        <s v="'LETTERS FROM WAR' Losing loved ones to Alzheimer's Disease"/>
        <s v="Auf geht's beim Schichtl"/>
        <s v="The Vagina Monologues 2015"/>
        <s v="Waving Goodbye"/>
        <s v="Rob Base Presents Unequally Yoked The Stage Play"/>
        <s v="The Original Laughter Therapist"/>
        <s v="The Case Of Soghomon Tehlirian"/>
        <s v="The Happy Family and Devoted Dreams new theater plays NYC"/>
        <s v="&quot;Trouble at the Gate&quot; play"/>
        <s v="I support Molding Heartz"/>
        <s v="Hamlet by CattyWhamPuss (with non-traditional casting)"/>
        <s v="What Dreams Were Made Of"/>
        <s v="Tennessee Williams' ONE ARM @ Minnesota Fringe"/>
        <s v="READY OR NOT HERE I COME"/>
        <s v="The Container Play"/>
        <s v="Umma Yemaya"/>
        <s v="Grammar Land Performances"/>
        <s v="Fellatia's-Fantastic-Fun-Time-Show"/>
        <s v="a feminine ending, brought to you by the East End Theatre Co"/>
        <s v="RUSSIAN PLAY &quot;HOW TO BE BRAVE&quot;"/>
        <s v="1000 words (Canceled)"/>
        <s v="The Masturbation Musical (Canceled)"/>
        <s v="MARTIN, LOVE, SEX &amp; RHYTHM The Musical Performance"/>
        <s v="Pocket Monsters: A Musical Parody (Canceled)"/>
        <s v="Shining Star Players (Canceled)"/>
        <s v="Dream Big, Work Hard Character Development Show Tour"/>
        <s v="HEAL event - Selfless Acts of Love - Musical Extravaganza"/>
        <s v="&quot;Sweeney Todd&quot; - NÃ¸rrebro Musicalteater (Canceled)"/>
        <s v="Drinking with Angelika - Marlowe Studio Canterbury May 2016"/>
        <s v="Does NY Heart Me? The Musical (Canceled)"/>
        <s v="Boys In The Arts Scholarship Program (Canceled)"/>
        <s v="Theatre 'Portable' Royal (Canceled)"/>
        <s v="Thoroughly Modern Millie (Canceled)"/>
        <s v="My Real Mother's Name is... (Canceled)"/>
        <s v="Mephistopheles by R. Garth &amp; The S.O.L. (Canceled)"/>
        <s v="CAGED - A New Musical (Canceled)"/>
        <s v="Alive Portrait Of Christ in Pembroke Township, IL (Canceled)"/>
        <s v="THE SESSIONS - The Beatles at Abbey Road Studios (Canceled)"/>
        <s v="a (Canceled)"/>
        <s v="SUPER!: An Original Musical (KC Fringe 2015) (Canceled)"/>
        <s v="Popinjay Productions' The Odyssey"/>
        <s v="Sherri's Playhouse Present's A Heavenly Hand!"/>
        <s v="Something Wicked This Way Comes"/>
        <s v="Out of the Box: A Mime Story"/>
        <s v="The Sea Horse, presented by Different Stages"/>
        <s v="MY PRIVATE REVOLUTION"/>
        <s v="MADE-UP: A Sitcom Theater Special"/>
        <s v="Vestige"/>
        <s v="Yorick and Company"/>
        <s v="Terry Pratchett's Wyrd Sisters at Paeroa Little Theatre"/>
        <s v="The Return of The Walthamstow Mysteries"/>
        <s v="RAIN | a theatrical production of life-changing proportions"/>
        <s v="HUB Theatre Group presents John Logan's RED"/>
        <s v="De Lewe: A Youth Movement(Traveling Show)"/>
        <s v="Over Here Theatre/Scotchbonnet present: Love, Sex and Apps"/>
        <s v="Know Thy Law"/>
        <s v="Black America from Prophets to Pimps"/>
        <s v="Antonym Theatre - &quot;STAIRCASES&quot;"/>
        <s v="First Draft Theatre"/>
        <s v="Burqa&amp;Rifle: A Drama: Two Women, Two Cultues, Two Histories"/>
        <s v="Unconscious Subconscious"/>
        <s v="Woman2Woman"/>
        <s v="&quot;SHERLOCK HOLMES AND THE SCARLET AVENGER&quot;"/>
        <s v="Ministers of Grace"/>
        <s v="JoLee Productions"/>
        <s v="The Great Gatsby at All-of-us Express Children's Theatre"/>
        <s v="Support Catalan Drama: Skin in Flames, by Guillem Clua"/>
        <s v="Hardcross"/>
        <s v="Final exam"/>
        <s v="Romeo and Juliet by Cry of Curs"/>
        <s v="The Singing Teacher"/>
        <s v="After The Blue"/>
        <s v="'SCARAMOUCHE JONES'' by Justin Butcher"/>
        <s v="Shakespeare's R&amp;J - Chapel Lane Theatre Company"/>
        <s v="Truth, Dare, Promise to be Faithful Stage Play"/>
        <s v="Mrs Roosevelt Flies to London UK tour"/>
        <s v="THE MAGIC OF LAUGHTER WITH REGGIE RICE'S #TEAMDREAMERS"/>
        <s v="Help Save High School Theater"/>
        <s v="Caryl Churchill's 'Top Girls' - NSW HSC Text"/>
        <s v="'Journey's End' Tour of Dorset commemorating WW1"/>
        <s v="CHARM by Philip Dawkins"/>
        <s v="Comedy Of Errors: Antioch Community High School"/>
        <s v="Foundry Theatre Brisbane"/>
        <s v="Still I Weep"/>
        <s v="Improv Patrol &quot;The Gift of Your Story is Our Script&quot;"/>
        <s v="Three for 5: A King's Story"/>
        <s v="&quot;A Measure of Normalcy&quot;"/>
        <s v="Mr Mineshaft - A Play about Julius Eastman"/>
        <s v="End Breast Cancer"/>
        <s v="Fever - a workshop production"/>
        <s v="Broken Alley â€”Â Year 3"/>
        <s v="'Potter.' Funding 2015"/>
        <s v="Attraction"/>
        <s v="TWO for the PRICE OF ONE THEATRE"/>
        <s v="Epic Proportions"/>
        <s v="Alexandra Petri's &quot;The Scrum&quot;  - Field Trip Theatre"/>
        <s v="Shakespeare Shortened School Plays"/>
        <s v="Camp Curtain Call: Star Wars (A Parody)"/>
        <s v="DR. Mecurio's Mythical Marvels &amp; Beastiry"/>
        <s v="Tell'em I'm Gonna Make It"/>
        <s v="The Barbican Photography Trip 2015"/>
        <s v="Various Unfortunate Deaths of Tâ€™Abbott and Rue Doch Juniors"/>
        <s v="The Great Elephant Repertory Company"/>
        <s v="&quot;The Divide&quot; A Great New Play To Tour the USA"/>
        <s v="ThÃ©Ã¢tre Polichinelle Show &quot;Clown-Ballet&quot;"/>
        <s v="A Time Pirate's Love"/>
        <s v="City of Joy"/>
        <s v="FHE High School Presents: Snow Queen and Once On This Island"/>
        <s v="The Woman in Me"/>
        <s v="Yada.Yada.Yada. An Unauthorized Seinfeld Event. 9 in 90"/>
        <s v="Shakespeare with Noodles:  Henry IV"/>
        <s v="Central Coast Theatre Community Website - Plays &amp; Auditions"/>
        <s v="In The Time of New York"/>
        <s v="New Edinburgh play"/>
        <s v="The Story of the 1914 Christmas Truce is coming to America"/>
        <s v="Une minute de silence"/>
        <s v="MAMA'Z BA-B: The StagePlay"/>
        <s v="Fringe Fest: Take Comfort in Falling Forever"/>
        <s v="Moroccan National Debate Team"/>
        <s v="Backdrops for Maplewood Barn Theatre Summer 2017 Production"/>
        <s v="Scarlet Letters (a play with songs)"/>
        <s v="Ghost Pirate Cruise on the Hudson Sept. 3rd"/>
        <s v="GCU Follow Your Dreams Production"/>
        <s v="The Sentinel &amp; The Showman"/>
        <s v="Valkyrie Theatre Company"/>
        <s v="Staged Right Theatre First Season Campaign"/>
        <s v="The Taming of the Shrew"/>
        <s v="Moon Over Mangroves"/>
        <s v="R.U.R. at New Muses Theatre Company"/>
        <s v="Tales of a Dragon KNIGHT"/>
        <s v="For Colored Girl Play Production"/>
        <s v="What a Gay Play - back, bigger and longer"/>
        <s v="Romeo and Juliet: A Mesh-n-Groove Production"/>
        <s v="Flush - David Dipper - Break Point Theatre"/>
        <s v="A Season of Love and Music (Spring 2014)"/>
        <s v="Fantastic Mr Fox - Novus Theatre"/>
        <s v="A Facelift for the Facade--Spring Garden Mill, Newtown, PA"/>
        <s v="Hippolytos - Polish Tour"/>
        <s v="Write Now 5"/>
        <s v="Folk-Tales: What Stories Do Your Folks Tell?"/>
        <s v="A Gentleman, A Lady and A Thug"/>
        <s v="&quot;The Day That Shakespeare Died&quot; - The book and the play."/>
        <s v="NTACTheatre - North Texas Actor's Collaborative Theatre"/>
        <s v="Tearing Down Cabrini-Green, a dynamic social commentary."/>
        <s v="Invincible Diamonds: A Survivor's Guide"/>
        <s v="Poles Apart - A Play in 2 Acts"/>
        <s v="Headaches - a play exploring the topic of mental health"/>
        <s v="Anansi the Spider - An African Folktale"/>
        <s v="'Working Play Title'"/>
        <s v="Forsaken Angels-A New Play"/>
        <s v="The Sins of Seven Tables at the Edinburgh Fringe Festival"/>
        <s v="The Escorts"/>
        <s v="Help Launch LZA Theatre! The Eisteddfod + A Woman Alone"/>
        <s v="Terry Pratchett's Wyrd Sisters"/>
        <s v="MAMA BA-B: The Stage Play"/>
        <s v="South Florida Tours"/>
        <s v="Bringing more Art to the Community"/>
        <s v="&quot;The Norwegians&quot; Midwestern Tour"/>
        <s v="Lovers and Other Strangers at The Cockpit"/>
        <s v="A play by Gabriel Kemlo about lost ideals, and new starts"/>
        <s v="The Connection Play 2014"/>
        <s v="Just Bryan, a radio drama"/>
        <s v="The Butterfly Catcher"/>
        <s v="Harriet Tubman Woman Of Faith"/>
        <s v="Ministry theater"/>
        <s v="Shakespeare In The Park"/>
        <s v="MENTAL Play"/>
        <s v="The Rights (and Wrongs) of Mary Wollstonecraft"/>
        <s v="Time Please Fringe"/>
        <s v="We Don't Play Fight"/>
        <s v="Those That Fly"/>
        <s v="Angels in Houston"/>
        <s v="The Merchant of Venice as Shakespeare Heard It"/>
        <s v="Forgive &amp; Forget"/>
        <s v="Super Date, The Dating Game Show for Superheroes"/>
        <s v="Financement et aide Ã  la crÃ©ation"/>
        <s v="Speak to my Soul: A Montage of Voices"/>
        <s v="Lincoln High School presents: Little Shop of Horrors"/>
        <s v="The Last King of the I.D.A. (Minnesota Fringe)"/>
        <s v="Next 2 the Stage"/>
        <s v="The Martin and Lewis Tribute Show"/>
        <s v="As You Like It in The Enchanted Forest Wildlife Sanctuary"/>
        <s v="The Modern Theater's 'Play It Forward' Fund"/>
        <s v="2020 Vision: a love story told over sixty years"/>
        <s v="Technical Design for Liberty Lake Community Theatre"/>
        <s v="The Lost Boy"/>
        <s v="3 Days In Savannah"/>
        <s v="The Pelican, by August Strindberg"/>
        <s v="Take the Vagina Monologues to Main Street in Lexington, NC!"/>
        <s v="Defiant Entertainment presents: The Park Bench"/>
        <s v="The Last Encore Musical"/>
        <s v="In the Land of Gold"/>
        <s v="Messages"/>
        <s v="Not making potato salad here!"/>
        <s v="Cielito Lindo (Pretty Little One)"/>
        <s v="The Hostages"/>
        <s v="Glenn Herman's EXPRESSIONS: The UnKnown"/>
        <s v="The Bridge That Brought Us Over: The History of Gospel Music"/>
        <s v="Speechless"/>
        <s v="The Hounds of Reservoir - A Shakesperian Heist film"/>
        <s v="Ø¢Ù…ÙŠÙ† (Amen)"/>
        <s v="Phantom of the Kun Opera"/>
        <s v="Throw Like A Girl"/>
        <s v="'Time at the Bar!' - Written and directed by Kieran Mellish"/>
        <s v="Truth is..&quot;Real Love Ain't Suppose to Hurt&quot;"/>
        <s v="'The Tempest' at the Minack Theatre Cornwall, July 2014"/>
        <s v="American Pride"/>
        <s v="HOWARD BARKER DOUBLE BILL - Arcola Theatre 2015"/>
        <s v="Secret of Shahrazad (World Premier)"/>
        <s v="The Million Dollar Shot"/>
        <s v="Good Evening, I'm Robert Service"/>
        <s v="PRODUCE the Stage Play SKYLAR'S SYNDROME by Gavin Kayner"/>
        <s v="Motorcycle MacBeth...NOT your grandmother's Shakespeare!"/>
        <s v="Whisper Me Happy Ever After (WMHEA)"/>
        <s v="Help us make &quot;The Odd Couple&quot; a show to remember."/>
        <s v="A Midsummer's Night's Dream"/>
        <s v="Divine Connection Performing Arts Leadership Program"/>
        <s v="Help Shakespeare Troupe accept invite to perform in UK!"/>
        <s v="Produce BELLE DAME SANS MERCI a stage play"/>
        <s v="The Pendulum Swings"/>
        <s v="Southern Utah University: V-Day 2015"/>
        <s v="ATEMPORAL"/>
        <s v="Oh! What a Lovely War - Salute the Centenary"/>
        <s v="OTHELLO, by William Shakespeare ( FUNDRAISER)"/>
        <s v="The Free Man - the story of Hurr"/>
        <s v="Julius Caesar - Which side will you choose?"/>
        <s v="The Walls of Jericho ( A Voice for Warrior Families)"/>
        <s v="Citrus Heights Theatre In The Heights"/>
        <s v="Theatre Memoire"/>
        <s v="Professor O'Hannigan's Time Machine (Student Directed)"/>
        <s v="Uncommonnotions"/>
        <s v="AU Theatre Wing (Pygmalion Sound and Lighting Fees)"/>
        <s v="Blazed Donuts: An Orginial One Act"/>
        <s v="Defendant Maurice Chevalier"/>
        <s v="WANTS (We Are Not The Same)"/>
        <s v="Age of Valor: Heritage - The Audio Drama"/>
        <s v="Carpe Diem Theater Troupe"/>
        <s v="Stage Production &quot;The Nail Shop&quot;"/>
        <s v="Community Theatre Project-Children's Show (Arthur)"/>
        <s v="THE SNAIL: a comedy play at Hollywood Fringe Festival 2015"/>
        <s v="&quot; Sweet O'l Mama &quot; Theater Production"/>
        <s v="The 'Theater of Community' Tour"/>
        <s v="A CRY FOR HELP"/>
        <s v="The Grouch Who Couldn't Steal Christmas"/>
        <s v="Live at the Speakeasy with Ryan Anderson"/>
        <s v="LOPE ENAMORADO"/>
        <s v="Theatre for Life, Youth Theatre Company, Southampton UK"/>
        <s v="And There Was War! Major Theatre Production"/>
        <s v="Life is simple"/>
        <s v="L.U.N.A. Theatre Company produces &quot;Steel Magnolias&quot;"/>
        <s v="America is at the Mall: A Play in Three Acts"/>
        <s v="Meet The Claires - Valentine's Day Weekend Comedy Stage Play"/>
        <s v="4th Wall Theatre Project"/>
        <s v="Weather Men"/>
        <s v="PETER PAN - a new play by Ebony Rattle"/>
        <s v="Â¡LlÃ©vame!"/>
        <s v="David Facer, Paradox Magic"/>
        <s v="Sacrifice"/>
        <s v="The Black Woman's Attitude Stage Play"/>
        <s v="Jack the Lad"/>
        <s v="Take Tartuffe to Edinburgh Fringe Festival!"/>
        <s v="REBORN IN LOVE"/>
        <s v="A Great New Controversial Play - &quot;The Divide&quot;."/>
        <s v="The Toy Box by Anthony H. Wallace"/>
        <m/>
      </sharedItems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 count="42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nish Jariwala" refreshedDate="44175.796912500002" createdVersion="6" refreshedVersion="6" minRefreshableVersion="3" recordCount="4115" xr:uid="{9BF21521-483A-4B83-9FF1-A7C67DE341E0}">
  <cacheSource type="worksheet">
    <worksheetSource ref="A1:T1048576" sheet="Data"/>
  </cacheSource>
  <cacheFields count="22">
    <cacheField name="id" numFmtId="0">
      <sharedItems containsString="0" containsBlank="1" containsNumber="1" containsInteger="1" minValue="0" maxValue="4113"/>
    </cacheField>
    <cacheField name="name" numFmtId="0">
      <sharedItems containsDate="1" containsBlank="1" containsMixedTypes="1" minDate="2008-11-04T00:00:00" maxDate="2008-11-05T00:00:00"/>
    </cacheField>
    <cacheField name="blurb" numFmtId="0">
      <sharedItems containsBlank="1" containsMixedTypes="1" containsNumber="1" containsInteger="1" minValue="1" maxValue="1"/>
    </cacheField>
    <cacheField name="goal" numFmtId="0">
      <sharedItems containsString="0" containsBlank="1" containsNumber="1" minValue="1" maxValue="100000000"/>
    </cacheField>
    <cacheField name="pledged" numFmtId="0">
      <sharedItems containsString="0" containsBlank="1" containsNumber="1" minValue="0" maxValue="2344134.67"/>
    </cacheField>
    <cacheField name="state" numFmtId="0">
      <sharedItems containsBlank="1" count="5">
        <s v="successful"/>
        <s v="canceled"/>
        <s v="failed"/>
        <s v="live"/>
        <m/>
      </sharedItems>
    </cacheField>
    <cacheField name="country" numFmtId="0">
      <sharedItems containsBlank="1" count="22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  <m/>
      </sharedItems>
    </cacheField>
    <cacheField name="currency" numFmtId="0">
      <sharedItems containsBlank="1"/>
    </cacheField>
    <cacheField name="deadline" numFmtId="0">
      <sharedItems containsString="0" containsBlank="1" containsNumber="1" containsInteger="1" minValue="1249932360" maxValue="1493838720"/>
    </cacheField>
    <cacheField name="launched_at" numFmtId="0">
      <sharedItems containsString="0" containsBlank="1" containsNumber="1" containsInteger="1" minValue="1242532513" maxValue="1489591807"/>
    </cacheField>
    <cacheField name="staff_pick" numFmtId="0">
      <sharedItems containsBlank="1"/>
    </cacheField>
    <cacheField name="backers_count" numFmtId="0">
      <sharedItems containsString="0" containsBlank="1" containsNumber="1" containsInteger="1" minValue="0" maxValue="26457"/>
    </cacheField>
    <cacheField name="spotlight" numFmtId="0">
      <sharedItems containsBlank="1"/>
    </cacheField>
    <cacheField name="Category and Sub-Category" numFmtId="0">
      <sharedItems containsBlank="1"/>
    </cacheField>
    <cacheField name="Percent Funded" numFmtId="0">
      <sharedItems containsString="0" containsBlank="1" containsNumber="1" minValue="0" maxValue="22603"/>
    </cacheField>
    <cacheField name="Average Donation" numFmtId="0">
      <sharedItems containsBlank="1" containsMixedTypes="1" containsNumber="1" minValue="1" maxValue="3304"/>
    </cacheField>
    <cacheField name="Catgory" numFmtId="0">
      <sharedItems containsBlank="1" count="10">
        <s v="film &amp; video"/>
        <s v="theater"/>
        <s v="technology"/>
        <s v="publishing"/>
        <s v="music"/>
        <s v="journalism"/>
        <s v="games"/>
        <s v="food"/>
        <s v="photography"/>
        <m/>
      </sharedItems>
    </cacheField>
    <cacheField name="Sub-Category" numFmtId="0">
      <sharedItems containsBlank="1"/>
    </cacheField>
    <cacheField name="Date Created Conversion" numFmtId="0">
      <sharedItems containsNonDate="0" containsDate="1" containsString="0" containsBlank="1" minDate="2009-05-17T03:55:13" maxDate="2017-03-15T15:30:07" count="4115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  <m/>
      </sharedItems>
      <fieldGroup par="21" base="18">
        <rangePr groupBy="months" startDate="2009-05-17T03:55:13" endDate="2017-03-15T15:30:07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0">
      <sharedItems containsNonDate="0" containsDate="1" containsString="0" containsBlank="1" minDate="2009-08-10T19:26:00" maxDate="2017-05-03T19:12:00" count="4093">
        <d v="2015-07-23T03:00:00"/>
        <d v="2017-03-02T14:24:43"/>
        <d v="2016-02-15T16:51:23"/>
        <d v="2014-08-07T12:21:47"/>
        <d v="2015-12-19T20:01:19"/>
        <d v="2016-07-29T05:35:00"/>
        <d v="2014-06-14T01:44:10"/>
        <d v="2016-07-05T01:07:47"/>
        <d v="2016-04-15T21:00:00"/>
        <d v="2016-04-17T02:29:04"/>
        <d v="2014-06-25T01:37:59"/>
        <d v="2016-08-22T03:00:00"/>
        <d v="2014-07-16T03:00:00"/>
        <d v="2016-06-23T20:27:00"/>
        <d v="2014-07-13T13:59:00"/>
        <d v="2015-09-27T20:14:00"/>
        <d v="2014-06-16T05:30:00"/>
        <d v="2014-11-04T18:33:42"/>
        <d v="2014-09-17T13:00:56"/>
        <d v="2015-07-20T19:35:34"/>
        <d v="2015-09-13T18:11:52"/>
        <d v="2014-09-26T15:03:09"/>
        <d v="2015-01-01T07:59:00"/>
        <d v="2015-04-30T15:20:00"/>
        <d v="2015-09-15T19:39:00"/>
        <d v="2016-01-09T00:36:01"/>
        <d v="2014-08-17T12:22:24"/>
        <d v="2014-11-16T04:57:13"/>
        <d v="2015-12-16T23:08:04"/>
        <d v="2014-07-22T16:09:28"/>
        <d v="2014-08-21T07:01:55"/>
        <d v="2016-01-25T19:00:34"/>
        <d v="2016-05-13T03:59:00"/>
        <d v="2015-11-08T16:51:41"/>
        <d v="2014-08-05T07:43:21"/>
        <d v="2015-04-28T00:00:00"/>
        <d v="2015-04-04T06:22:05"/>
        <d v="2015-02-27T16:37:59"/>
        <d v="2013-05-11T01:22:24"/>
        <d v="2014-05-25T22:59:00"/>
        <d v="2014-06-19T04:00:00"/>
        <d v="2014-10-05T13:39:14"/>
        <d v="2014-12-28T15:20:26"/>
        <d v="2014-07-13T00:00:00"/>
        <d v="2014-10-07T02:22:17"/>
        <d v="2016-04-27T14:58:27"/>
        <d v="2015-12-15T23:09:34"/>
        <d v="2014-12-19T20:40:07"/>
        <d v="2015-03-01T12:00:00"/>
        <d v="2015-10-24T04:14:05"/>
        <d v="2015-01-30T17:00:00"/>
        <d v="2015-08-10T22:17:17"/>
        <d v="2014-07-17T16:50:46"/>
        <d v="2014-04-04T22:00:00"/>
        <d v="2015-12-25T17:07:01"/>
        <d v="2016-05-27T23:15:16"/>
        <d v="2015-06-08T16:00:00"/>
        <d v="2015-04-25T19:59:22"/>
        <d v="2014-11-19T18:52:52"/>
        <d v="2015-09-14T21:00:00"/>
        <d v="2014-03-23T00:00:00"/>
        <d v="2013-06-06T19:32:37"/>
        <d v="2013-03-03T19:11:18"/>
        <d v="2013-12-28T04:59:00"/>
        <d v="2013-07-08T00:26:21"/>
        <d v="2014-08-11T05:59:00"/>
        <d v="2016-07-18T20:23:40"/>
        <d v="2012-07-15T14:00:04"/>
        <d v="2014-02-23T13:39:51"/>
        <d v="2011-10-02T06:59:00"/>
        <d v="2011-09-04T21:30:45"/>
        <d v="2012-05-28T06:30:57"/>
        <d v="2012-11-15T00:00:00"/>
        <d v="2011-05-03T03:59:00"/>
        <d v="2016-01-21T11:41:35"/>
        <d v="2013-04-23T05:01:12"/>
        <d v="2011-12-27T17:35:58"/>
        <d v="2012-05-21T02:59:00"/>
        <d v="2016-09-01T17:32:01"/>
        <d v="2014-04-25T18:38:13"/>
        <d v="2013-12-10T02:00:56"/>
        <d v="2012-07-14T03:02:00"/>
        <d v="2011-10-09T19:41:01"/>
        <d v="2015-02-22T11:30:00"/>
        <d v="2011-05-15T18:11:26"/>
        <d v="2011-09-23T03:00:37"/>
        <d v="2015-12-27T14:20:45"/>
        <d v="2010-06-03T01:41:00"/>
        <d v="2014-06-22T15:48:51"/>
        <d v="2013-06-02T18:03:12"/>
        <d v="2011-07-12T07:08:19"/>
        <d v="2011-05-17T09:39:24"/>
        <d v="2017-02-01T08:00:00"/>
        <d v="2012-07-03T21:00:00"/>
        <d v="2014-04-07T17:13:42"/>
        <d v="2012-02-26T00:07:21"/>
        <d v="2010-08-01T03:00:00"/>
        <d v="2011-07-12T03:14:42"/>
        <d v="2012-12-07T23:30:00"/>
        <d v="2014-01-22T21:39:59"/>
        <d v="2012-11-04T19:04:46"/>
        <d v="2013-01-24T18:38:30"/>
        <d v="2010-12-23T03:08:53"/>
        <d v="2014-03-07T19:20:30"/>
        <d v="2011-04-03T01:00:00"/>
        <d v="2016-05-14T00:00:00"/>
        <d v="2012-04-02T18:38:21"/>
        <d v="2011-04-24T23:34:47"/>
        <d v="2013-05-31T14:42:50"/>
        <d v="2011-02-26T00:37:10"/>
        <d v="2013-11-14T05:59:00"/>
        <d v="2015-05-31T07:59:47"/>
        <d v="2014-04-13T02:00:00"/>
        <d v="2011-08-06T15:00:00"/>
        <d v="2012-01-13T06:34:48"/>
        <d v="2012-02-04T17:44:04"/>
        <d v="2011-04-08T10:55:55"/>
        <d v="2010-06-09T19:00:00"/>
        <d v="2011-07-29T01:17:16"/>
        <d v="2011-08-13T23:00:00"/>
        <d v="2016-10-03T01:11:47"/>
        <d v="2015-04-18T10:16:00"/>
        <d v="2016-10-10T10:21:47"/>
        <d v="2014-10-28T22:00:00"/>
        <d v="2015-05-15T22:17:22"/>
        <d v="2017-02-03T23:51:20"/>
        <d v="2015-06-11T02:00:00"/>
        <d v="2015-04-03T13:59:01"/>
        <d v="2016-10-20T05:28:13"/>
        <d v="2014-10-30T22:29:43"/>
        <d v="2014-06-16T20:16:00"/>
        <d v="2016-07-06T00:00:00"/>
        <d v="2014-11-07T20:30:07"/>
        <d v="2016-05-31T17:31:00"/>
        <d v="2015-09-04T17:00:00"/>
        <d v="2014-07-01T19:00:00"/>
        <d v="2015-05-16T10:16:00"/>
        <d v="2015-10-12T13:46:33"/>
        <d v="2015-08-01T04:59:00"/>
        <d v="2015-07-12T22:06:12"/>
        <d v="2015-03-20T03:45:32"/>
        <d v="2015-05-31T03:40:23"/>
        <d v="2014-11-16T22:26:18"/>
        <d v="2016-09-03T05:55:00"/>
        <d v="2015-04-13T17:17:52"/>
        <d v="2015-08-11T13:00:52"/>
        <d v="2017-01-18T00:23:18"/>
        <d v="2015-01-08T18:18:00"/>
        <d v="2016-02-27T06:45:36"/>
        <d v="2014-12-25T08:00:00"/>
        <d v="2015-05-26T03:53:02"/>
        <d v="2015-06-18T13:13:11"/>
        <d v="2014-09-23T01:51:40"/>
        <d v="2014-12-02T15:04:04"/>
        <d v="2015-06-03T13:08:15"/>
        <d v="2015-07-23T13:25:35"/>
        <d v="2014-08-03T02:59:56"/>
        <d v="2016-02-26T21:52:52"/>
        <d v="2014-10-22T01:50:28"/>
        <d v="2016-07-03T10:25:45"/>
        <d v="2015-08-15T21:54:51"/>
        <d v="2014-07-02T16:29:55"/>
        <d v="2014-08-16T23:42:00"/>
        <d v="2015-10-01T00:00:00"/>
        <d v="2014-09-19T18:18:21"/>
        <d v="2016-01-12T15:48:44"/>
        <d v="2017-01-16T01:49:22"/>
        <d v="2015-08-04T22:15:35"/>
        <d v="2015-03-19T19:02:50"/>
        <d v="2014-10-18T12:07:39"/>
        <d v="2015-08-30T05:28:00"/>
        <d v="2016-08-12T04:20:14"/>
        <d v="2015-03-19T08:28:43"/>
        <d v="2015-02-28T13:45:08"/>
        <d v="2015-05-08T18:12:56"/>
        <d v="2014-08-29T18:40:11"/>
        <d v="2015-08-05T19:46:39"/>
        <d v="2015-03-24T00:08:46"/>
        <d v="2015-11-26T23:55:45"/>
        <d v="2016-03-04T01:55:55"/>
        <d v="2015-04-13T19:00:00"/>
        <d v="2015-06-22T17:48:15"/>
        <d v="2017-01-07T00:17:12"/>
        <d v="2014-11-26T20:26:50"/>
        <d v="2014-09-01T03:59:00"/>
        <d v="2016-08-18T21:52:19"/>
        <d v="2017-03-03T20:00:00"/>
        <d v="2015-07-21T06:59:00"/>
        <d v="2014-09-05T04:23:35"/>
        <d v="2016-09-03T16:34:37"/>
        <d v="2016-06-16T15:37:26"/>
        <d v="2015-10-02T10:35:38"/>
        <d v="2014-10-17T19:00:32"/>
        <d v="2014-11-28T23:26:06"/>
        <d v="2016-03-06T23:55:31"/>
        <d v="2015-07-10T16:05:32"/>
        <d v="2015-10-10T21:00:00"/>
        <d v="2017-02-17T21:00:00"/>
        <d v="2014-10-05T09:12:02"/>
        <d v="2016-09-01T02:58:22"/>
        <d v="2014-09-15T02:00:03"/>
        <d v="2015-02-08T19:38:49"/>
        <d v="2015-10-08T20:59:00"/>
        <d v="2015-01-29T20:21:04"/>
        <d v="2016-08-04T14:00:03"/>
        <d v="2015-10-06T15:10:22"/>
        <d v="2016-08-06T00:06:23"/>
        <d v="2015-01-04T04:43:58"/>
        <d v="2014-12-16T08:52:47"/>
        <d v="2015-07-10T22:08:55"/>
        <d v="2015-10-01T05:00:00"/>
        <d v="2015-09-19T03:50:17"/>
        <d v="2016-04-16T20:08:40"/>
        <d v="2015-08-16T14:06:41"/>
        <d v="2015-03-06T15:22:29"/>
        <d v="2016-02-17T23:59:00"/>
        <d v="2015-04-22T22:00:37"/>
        <d v="2014-12-28T15:22:29"/>
        <d v="2015-05-15T15:04:49"/>
        <d v="2016-04-01T06:59:00"/>
        <d v="2015-08-20T20:06:00"/>
        <d v="2015-03-28T19:06:04"/>
        <d v="2015-03-27T02:39:00"/>
        <d v="2016-05-22T01:05:00"/>
        <d v="2015-07-10T05:38:46"/>
        <d v="2016-04-08T22:04:14"/>
        <d v="2015-05-31T09:29:00"/>
        <d v="2015-07-09T21:27:21"/>
        <d v="2015-06-01T16:28:25"/>
        <d v="2016-02-13T22:24:57"/>
        <d v="2015-06-04T18:39:11"/>
        <d v="2016-01-02T23:00:51"/>
        <d v="2015-02-27T19:49:06"/>
        <d v="2016-09-29T21:52:52"/>
        <d v="2015-06-21T00:50:59"/>
        <d v="2015-07-09T21:48:17"/>
        <d v="2016-01-05T00:00:00"/>
        <d v="2016-03-08T13:51:09"/>
        <d v="2016-12-30T09:00:00"/>
        <d v="2015-11-08T12:00:00"/>
        <d v="2013-05-05T17:00:11"/>
        <d v="2014-12-21T16:45:04"/>
        <d v="2011-12-20T11:49:50"/>
        <d v="2014-02-22T01:08:24"/>
        <d v="2010-03-16T07:06:00"/>
        <d v="2012-08-16T01:16:25"/>
        <d v="2010-12-18T09:43:25"/>
        <d v="2010-10-16T03:39:00"/>
        <d v="2012-01-07T18:35:09"/>
        <d v="2010-08-22T17:40:00"/>
        <d v="2013-06-06T13:34:51"/>
        <d v="2012-05-16T19:00:00"/>
        <d v="2010-06-01T03:59:00"/>
        <d v="2012-02-15T15:37:15"/>
        <d v="2015-10-17T02:00:00"/>
        <d v="2011-03-16T11:38:02"/>
        <d v="2013-03-16T18:27:47"/>
        <d v="2016-05-19T15:02:42"/>
        <d v="2011-06-18T01:14:26"/>
        <d v="2015-04-08T17:42:49"/>
        <d v="2010-07-17T09:59:00"/>
        <d v="2012-06-07T14:55:00"/>
        <d v="2011-02-26T05:57:08"/>
        <d v="2012-09-27T22:54:54"/>
        <d v="2012-05-11T14:53:15"/>
        <d v="2010-05-10T20:16:00"/>
        <d v="2010-04-23T03:51:00"/>
        <d v="2014-06-25T10:51:39"/>
        <d v="2011-11-07T04:39:38"/>
        <d v="2017-02-22T04:43:42"/>
        <d v="2011-05-25T04:00:00"/>
        <d v="2014-01-02T08:00:00"/>
        <d v="2010-04-28T18:49:00"/>
        <d v="2011-07-03T11:57:46"/>
        <d v="2012-04-05T06:59:00"/>
        <d v="2012-11-10T01:46:06"/>
        <d v="2012-04-28T00:57:54"/>
        <d v="2015-05-23T21:23:39"/>
        <d v="2012-10-12T00:58:59"/>
        <d v="2017-02-27T02:01:00"/>
        <d v="2014-05-30T14:10:35"/>
        <d v="2009-08-10T19:26:00"/>
        <d v="2010-02-22T22:00:00"/>
        <d v="2011-06-01T04:59:00"/>
        <d v="2012-01-21T17:43:00"/>
        <d v="2013-09-19T18:08:48"/>
        <d v="2013-03-25T18:35:24"/>
        <d v="2012-11-02T04:00:00"/>
        <d v="2012-06-26T04:03:13"/>
        <d v="2013-11-02T10:57:14"/>
        <d v="2011-02-02T07:59:00"/>
        <d v="2013-05-01T00:01:00"/>
        <d v="2011-10-29T03:59:00"/>
        <d v="2014-04-20T16:01:54"/>
        <d v="2010-07-19T16:00:00"/>
        <d v="2013-11-01T00:00:00"/>
        <d v="2012-09-07T11:24:43"/>
        <d v="2015-05-01T03:59:00"/>
        <d v="2014-05-09T21:00:00"/>
        <d v="2010-11-17T06:24:20"/>
        <d v="2011-04-24T23:02:18"/>
        <d v="2013-03-19T16:42:15"/>
        <d v="2012-02-24T20:33:58"/>
        <d v="2012-06-02T01:42:26"/>
        <d v="2012-09-01T02:00:00"/>
        <d v="2012-03-10T15:07:29"/>
        <d v="2013-03-20T19:05:33"/>
        <d v="2013-02-07T22:40:01"/>
        <d v="2011-03-10T16:40:10"/>
        <d v="2012-09-03T18:02:14"/>
        <d v="2011-10-20T02:00:00"/>
        <d v="2012-01-01T07:59:00"/>
        <d v="2013-04-14T21:03:52"/>
        <d v="2010-08-11T15:59:00"/>
        <d v="2013-03-01T19:59:48"/>
        <d v="2012-08-22T18:32:14"/>
        <d v="2014-12-11T04:59:00"/>
        <d v="2013-12-11T16:14:43"/>
        <d v="2013-03-26T23:55:51"/>
        <d v="2010-02-02T07:59:00"/>
        <d v="2015-12-22T23:00:00"/>
        <d v="2016-11-08T11:43:06"/>
        <d v="2016-05-13T13:40:48"/>
        <d v="2016-12-21T07:59:00"/>
        <d v="2015-08-01T15:01:48"/>
        <d v="2016-12-20T04:30:33"/>
        <d v="2017-03-14T22:57:00"/>
        <d v="2015-03-22T08:00:00"/>
        <d v="2015-11-01T04:00:00"/>
        <d v="2015-11-07T04:00:00"/>
        <d v="2013-05-17T03:59:00"/>
        <d v="2016-06-17T13:57:14"/>
        <d v="2015-10-28T08:00:00"/>
        <d v="2016-04-07T14:16:31"/>
        <d v="2015-05-15T19:00:00"/>
        <d v="2015-05-08T22:00:00"/>
        <d v="2015-11-13T15:18:38"/>
        <d v="2015-03-14T02:05:08"/>
        <d v="2016-09-03T01:00:00"/>
        <d v="2015-04-29T18:14:28"/>
        <d v="2017-03-08T21:00:00"/>
        <d v="2014-10-01T03:59:00"/>
        <d v="2016-04-29T18:44:25"/>
        <d v="2014-11-14T03:00:00"/>
        <d v="2015-06-01T02:20:00"/>
        <d v="2015-05-20T22:39:50"/>
        <d v="2015-10-14T12:00:21"/>
        <d v="2015-11-14T12:53:29"/>
        <d v="2015-08-21T14:05:16"/>
        <d v="2017-02-24T11:58:28"/>
        <d v="2016-09-11T03:59:00"/>
        <d v="2016-04-07T22:09:14"/>
        <d v="2014-10-08T04:01:08"/>
        <d v="2015-11-19T20:00:19"/>
        <d v="2016-04-08T18:52:01"/>
        <d v="2014-12-01T08:03:14"/>
        <d v="2016-03-16T18:16:33"/>
        <d v="2015-04-24T05:19:57"/>
        <d v="2016-06-15T15:00:00"/>
        <d v="2014-11-14T05:12:00"/>
        <d v="2015-07-23T03:11:00"/>
        <d v="2014-11-23T01:01:46"/>
        <d v="2014-08-08T00:00:00"/>
        <d v="2010-05-02T19:22:00"/>
        <d v="2014-06-21T03:59:00"/>
        <d v="2014-02-28T14:33:19"/>
        <d v="2012-05-20T19:01:58"/>
        <d v="2013-05-01T04:59:00"/>
        <d v="2015-03-15T13:32:02"/>
        <d v="2012-01-15T13:14:29"/>
        <d v="2017-01-06T19:05:00"/>
        <d v="2013-02-01T18:25:39"/>
        <d v="2016-04-05T16:00:00"/>
        <d v="2012-07-18T21:53:18"/>
        <d v="2011-09-16T21:20:31"/>
        <d v="2014-03-01T17:18:00"/>
        <d v="2016-08-25T10:51:56"/>
        <d v="2015-11-14T07:01:00"/>
        <d v="2016-01-25T23:52:00"/>
        <d v="2012-05-03T16:31:12"/>
        <d v="2016-01-23T17:16:32"/>
        <d v="2012-07-30T05:00:00"/>
        <d v="2012-09-06T17:01:40"/>
        <d v="2014-05-19T02:49:19"/>
        <d v="2015-01-06T18:45:47"/>
        <d v="2014-11-21T15:01:41"/>
        <d v="2015-08-10T22:49:51"/>
        <d v="2015-08-15T06:00:00"/>
        <d v="2016-07-28T01:49:40"/>
        <d v="2014-03-07T22:59:00"/>
        <d v="2015-05-08T00:52:52"/>
        <d v="2011-12-18T00:59:00"/>
        <d v="2011-09-08T03:00:00"/>
        <d v="2013-10-10T17:00:52"/>
        <d v="2016-04-17T18:38:02"/>
        <d v="2012-04-27T21:32:00"/>
        <d v="2012-07-07T13:33:26"/>
        <d v="2010-09-01T03:44:00"/>
        <d v="2015-04-29T19:02:06"/>
        <d v="2016-12-14T12:00:00"/>
        <d v="2014-05-17T03:30:00"/>
        <d v="2011-08-07T20:12:50"/>
        <d v="2015-11-05T13:56:57"/>
        <d v="2011-08-10T07:08:00"/>
        <d v="2014-02-05T23:04:00"/>
        <d v="2014-03-06T02:02:19"/>
        <d v="2011-05-09T05:59:00"/>
        <d v="2011-11-19T21:54:10"/>
        <d v="2013-11-05T18:39:50"/>
        <d v="2016-07-22T20:42:24"/>
        <d v="2015-06-18T23:33:17"/>
        <d v="2013-12-22T05:00:00"/>
        <d v="2012-07-25T17:49:38"/>
        <d v="2012-07-19T21:03:31"/>
        <d v="2013-10-12T01:31:05"/>
        <d v="2014-10-17T12:00:00"/>
        <d v="2014-02-08T09:30:31"/>
        <d v="2013-04-08T04:33:00"/>
        <d v="2015-07-23T06:46:37"/>
        <d v="2013-06-29T20:13:07"/>
        <d v="2014-03-14T04:40:31"/>
        <d v="2015-08-21T11:47:36"/>
        <d v="2014-09-11T06:14:57"/>
        <d v="2013-06-05T22:13:50"/>
        <d v="2012-03-26T08:01:39"/>
        <d v="2015-11-27T21:40:04"/>
        <d v="2016-03-01T17:05:14"/>
        <d v="2015-10-22T18:59:00"/>
        <d v="2014-06-16T22:00:00"/>
        <d v="2009-11-27T04:59:00"/>
        <d v="2013-09-11T02:34:27"/>
        <d v="2016-07-05T20:54:43"/>
        <d v="2015-10-21T17:26:21"/>
        <d v="2015-10-11T15:07:02"/>
        <d v="2013-12-01T21:01:42"/>
        <d v="2013-09-13T17:56:20"/>
        <d v="2013-07-31T08:41:53"/>
        <d v="2016-10-08T07:38:46"/>
        <d v="2015-11-18T07:15:58"/>
        <d v="2014-10-17T18:16:58"/>
        <d v="2016-03-24T22:39:13"/>
        <d v="2013-11-02T19:03:16"/>
        <d v="2015-02-19T21:19:43"/>
        <d v="2014-02-10T00:21:41"/>
        <d v="2012-02-15T21:46:01"/>
        <d v="2015-05-21T08:02:55"/>
        <d v="2015-03-04T02:00:20"/>
        <d v="2013-03-23T12:19:23"/>
        <d v="2014-05-14T18:11:35"/>
        <d v="2013-10-17T13:38:05"/>
        <d v="2014-02-14T22:43:20"/>
        <d v="2014-01-25T17:09:51"/>
        <d v="2015-05-13T16:53:35"/>
        <d v="2015-02-19T19:47:59"/>
        <d v="2014-11-26T13:14:00"/>
        <d v="2012-04-17T00:31:00"/>
        <d v="2013-10-22T03:59:00"/>
        <d v="2014-08-16T18:25:12"/>
        <d v="2013-05-14T16:47:40"/>
        <d v="2011-11-13T16:22:07"/>
        <d v="2014-06-01T04:00:00"/>
        <d v="2013-06-02T20:19:27"/>
        <d v="2011-08-10T03:02:21"/>
        <d v="2011-09-24T17:02:33"/>
        <d v="2016-05-18T20:22:15"/>
        <d v="2014-06-27T02:52:54"/>
        <d v="2012-09-07T22:37:44"/>
        <d v="2012-09-28T16:18:54"/>
        <d v="2012-07-11T03:51:05"/>
        <d v="2014-09-05T23:45:24"/>
        <d v="2014-01-16T04:00:00"/>
        <d v="2014-04-19T16:19:39"/>
        <d v="2014-08-23T22:08:38"/>
        <d v="2014-09-17T16:45:19"/>
        <d v="2017-02-17T07:53:49"/>
        <d v="2015-05-06T02:04:03"/>
        <d v="2014-06-03T03:59:00"/>
        <d v="2012-05-18T20:02:14"/>
        <d v="2015-04-01T20:51:49"/>
        <d v="2014-11-21T10:47:15"/>
        <d v="2013-08-09T12:00:15"/>
        <d v="2012-10-10T16:08:09"/>
        <d v="2016-04-14T14:34:00"/>
        <d v="2013-01-29T04:44:32"/>
        <d v="2015-11-05T23:32:52"/>
        <d v="2013-05-17T12:08:19"/>
        <d v="2014-06-01T22:37:19"/>
        <d v="2016-12-25T15:16:34"/>
        <d v="2017-01-09T01:18:20"/>
        <d v="2012-01-05T11:33:00"/>
        <d v="2012-08-22T23:14:45"/>
        <d v="2016-01-27T23:34:59"/>
        <d v="2016-10-13T00:50:30"/>
        <d v="2015-05-20T17:25:38"/>
        <d v="2014-07-03T03:00:00"/>
        <d v="2015-07-16T19:51:45"/>
        <d v="2014-02-10T22:21:14"/>
        <d v="2014-12-25T05:00:00"/>
        <d v="2011-12-23T18:17:29"/>
        <d v="2009-10-12T20:59:00"/>
        <d v="2010-05-08T22:16:00"/>
        <d v="2011-07-09T05:37:31"/>
        <d v="2012-03-18T12:17:05"/>
        <d v="2015-01-17T12:38:23"/>
        <d v="2012-04-10T22:36:27"/>
        <d v="2015-12-25T02:21:26"/>
        <d v="2013-08-10T13:15:20"/>
        <d v="2012-10-19T23:00:57"/>
        <d v="2012-05-25T14:14:00"/>
        <d v="2015-06-28T15:09:30"/>
        <d v="2016-03-01T04:13:59"/>
        <d v="2013-04-06T06:16:22"/>
        <d v="2016-11-20T18:48:47"/>
        <d v="2016-08-15T07:00:00"/>
        <d v="2014-08-09T14:44:07"/>
        <d v="2015-12-29T11:46:41"/>
        <d v="2015-05-27T18:41:20"/>
        <d v="2017-02-02T14:46:01"/>
        <d v="2015-09-06T14:46:00"/>
        <d v="2012-12-05T09:23:41"/>
        <d v="2015-12-10T16:51:01"/>
        <d v="2016-11-01T04:59:00"/>
        <d v="2016-03-20T23:58:45"/>
        <d v="2015-09-21T03:11:16"/>
        <d v="2016-06-01T17:12:49"/>
        <d v="2014-09-13T09:37:21"/>
        <d v="2015-08-07T17:00:00"/>
        <d v="2017-02-17T16:05:00"/>
        <d v="2015-06-21T21:20:00"/>
        <d v="2017-01-11T05:00:00"/>
        <d v="2015-06-24T02:00:00"/>
        <d v="2016-12-17T06:59:00"/>
        <d v="2016-05-13T00:10:08"/>
        <d v="2016-05-16T10:26:05"/>
        <d v="2015-11-01T23:00:00"/>
        <d v="2017-01-06T13:05:05"/>
        <d v="2015-08-03T18:00:00"/>
        <d v="2015-11-04T19:26:31"/>
        <d v="2016-05-13T19:04:23"/>
        <d v="2016-07-05T01:11:47"/>
        <d v="2015-02-04T19:36:46"/>
        <d v="2015-10-29T01:07:14"/>
        <d v="2016-05-03T16:41:56"/>
        <d v="2014-11-01T02:12:42"/>
        <d v="2016-07-04T15:46:00"/>
        <d v="2015-11-15T15:13:09"/>
        <d v="2015-10-17T16:01:55"/>
        <d v="2016-02-10T16:42:44"/>
        <d v="2015-10-29T21:40:48"/>
        <d v="2015-07-08T15:17:02"/>
        <d v="2017-01-31T05:00:00"/>
        <d v="2015-08-01T17:53:00"/>
        <d v="2016-01-09T14:48:16"/>
        <d v="2014-11-14T18:16:31"/>
        <d v="2014-10-19T16:26:12"/>
        <d v="2016-06-12T08:29:03"/>
        <d v="2016-01-06T20:38:37"/>
        <d v="2016-12-02T23:36:43"/>
        <d v="2015-03-24T20:11:45"/>
        <d v="2015-12-13T06:47:40"/>
        <d v="2014-12-17T18:30:45"/>
        <d v="2015-10-26T15:48:33"/>
        <d v="2016-12-18T09:20:15"/>
        <d v="2015-02-17T01:40:47"/>
        <d v="2016-03-12T22:37:55"/>
        <d v="2015-07-10T18:50:49"/>
        <d v="2016-07-14T16:25:33"/>
        <d v="2015-01-01T20:13:14"/>
        <d v="2016-01-16T11:00:00"/>
        <d v="2016-01-01T20:20:12"/>
        <d v="2016-02-18T19:09:29"/>
        <d v="2015-07-27T03:59:00"/>
        <d v="2015-11-04T18:11:28"/>
        <d v="2015-01-18T01:12:00"/>
        <d v="2016-10-19T10:38:27"/>
        <d v="2015-06-13T16:37:23"/>
        <d v="2015-03-28T10:19:12"/>
        <d v="2016-05-20T14:08:22"/>
        <d v="2015-09-07T13:53:13"/>
        <d v="2014-12-25T20:27:03"/>
        <d v="2016-09-22T21:47:47"/>
        <d v="2015-08-02T00:18:24"/>
        <d v="2015-03-15T18:00:00"/>
        <d v="2015-03-19T21:31:27"/>
        <d v="2015-03-16T16:11:56"/>
        <d v="2015-12-01T00:00:00"/>
        <d v="2015-02-15T20:30:07"/>
        <d v="2015-04-16T18:10:33"/>
        <d v="2016-11-17T19:28:06"/>
        <d v="2015-07-08T14:44:59"/>
        <d v="2016-02-08T13:01:00"/>
        <d v="2015-07-22T13:02:10"/>
        <d v="2014-12-03T05:34:20"/>
        <d v="2015-04-06T15:15:45"/>
        <d v="2016-04-16T18:43:26"/>
        <d v="2015-05-04T01:40:38"/>
        <d v="2016-11-02T21:31:32"/>
        <d v="2016-07-31T16:00:00"/>
        <d v="2014-12-05T00:03:01"/>
        <d v="2015-03-08T15:16:00"/>
        <d v="2015-05-09T19:09:22"/>
        <d v="2014-12-26T20:35:39"/>
        <d v="2015-06-18T19:03:35"/>
        <d v="2014-08-14T15:20:23"/>
        <d v="2014-08-28T00:50:56"/>
        <d v="2015-08-23T08:35:08"/>
        <d v="2015-05-24T15:00:00"/>
        <d v="2015-11-22T20:48:56"/>
        <d v="2015-06-15T22:06:20"/>
        <d v="2015-11-29T01:49:04"/>
        <d v="2015-04-22T19:56:26"/>
        <d v="2016-01-19T13:27:17"/>
        <d v="2016-09-02T00:45:46"/>
        <d v="2015-10-01T04:59:00"/>
        <d v="2016-06-24T01:29:00"/>
        <d v="2015-09-25T02:55:59"/>
        <d v="2017-02-25T09:01:47"/>
        <d v="2015-05-08T08:14:03"/>
        <d v="2015-12-09T19:26:43"/>
        <d v="2014-11-25T16:36:30"/>
        <d v="2014-08-25T17:12:18"/>
        <d v="2016-07-07T23:42:17"/>
        <d v="2016-07-01T18:35:38"/>
        <d v="2015-05-28T00:13:17"/>
        <d v="2015-05-14T23:44:01"/>
        <d v="2017-03-26T20:29:37"/>
        <d v="2015-08-15T13:22:00"/>
        <d v="2016-03-14T23:00:00"/>
        <d v="2014-07-13T16:37:37"/>
        <d v="2016-05-14T15:18:28"/>
        <d v="2015-09-06T05:10:00"/>
        <d v="2016-05-28T18:32:09"/>
        <d v="2015-11-25T16:49:25"/>
        <d v="2016-06-17T23:00:00"/>
        <d v="2015-02-26T22:17:09"/>
        <d v="2015-04-12T02:12:42"/>
        <d v="2015-06-06T10:47:00"/>
        <d v="2017-02-25T23:04:00"/>
        <d v="2017-03-25T13:14:22"/>
        <d v="2014-10-13T13:59:55"/>
        <d v="2016-11-24T23:00:00"/>
        <d v="2015-08-13T13:40:48"/>
        <d v="2015-08-19T15:37:54"/>
        <d v="2015-05-31T15:24:35"/>
        <d v="2014-10-29T01:00:00"/>
        <d v="2016-08-12T00:37:54"/>
        <d v="2014-08-11T20:27:47"/>
        <d v="2016-03-17T17:25:49"/>
        <d v="2014-10-14T16:38:28"/>
        <d v="2014-09-16T21:53:33"/>
        <d v="2014-12-19T01:53:04"/>
        <d v="2014-12-13T00:25:11"/>
        <d v="2016-12-01T17:34:10"/>
        <d v="2015-08-20T14:50:40"/>
        <d v="2015-07-08T22:58:33"/>
        <d v="2015-03-12T21:58:32"/>
        <d v="2016-04-17T18:18:39"/>
        <d v="2015-12-23T20:17:52"/>
        <d v="2015-07-26T18:00:00"/>
        <d v="2015-08-23T14:14:55"/>
        <d v="2014-11-09T18:47:59"/>
        <d v="2016-10-23T15:29:19"/>
        <d v="2015-01-16T10:30:47"/>
        <d v="2015-07-18T20:14:16"/>
        <d v="2015-04-13T15:59:35"/>
        <d v="2017-01-13T17:04:21"/>
        <d v="2014-08-17T19:58:18"/>
        <d v="2016-10-29T08:57:43"/>
        <d v="2015-05-11T19:57:02"/>
        <d v="2016-07-06T15:00:58"/>
        <d v="2016-06-19T08:10:00"/>
        <d v="2015-01-14T04:00:00"/>
        <d v="2015-01-01T04:59:00"/>
        <d v="2014-09-01T20:10:17"/>
        <d v="2014-08-12T02:47:07"/>
        <d v="2015-01-01T06:59:00"/>
        <d v="2015-02-07T18:26:21"/>
        <d v="2016-06-28T09:41:35"/>
        <d v="2016-05-21T09:02:18"/>
        <d v="2016-09-03T16:41:49"/>
        <d v="2014-09-17T12:02:11"/>
        <d v="2016-10-26T19:20:04"/>
        <d v="2017-03-14T17:22:02"/>
        <d v="2016-10-31T21:36:04"/>
        <d v="2014-07-25T03:00:00"/>
        <d v="2015-01-12T20:47:52"/>
        <d v="2015-08-03T16:09:30"/>
        <d v="2017-02-05T18:00:53"/>
        <d v="2015-10-15T02:30:53"/>
        <d v="2016-12-08T04:59:00"/>
        <d v="2016-09-09T06:00:00"/>
        <d v="2015-07-01T00:40:46"/>
        <d v="2016-12-22T09:01:03"/>
        <d v="2015-04-30T19:23:47"/>
        <d v="2017-02-01T15:55:59"/>
        <d v="2014-10-31T12:30:20"/>
        <d v="2014-07-25T22:15:02"/>
        <d v="2016-02-03T12:33:09"/>
        <d v="2014-09-18T02:00:00"/>
        <d v="2013-11-22T16:00:00"/>
        <d v="2017-01-10T16:31:21"/>
        <d v="2014-07-23T15:54:40"/>
        <d v="2016-11-24T18:26:27"/>
        <d v="2017-01-31T23:32:00"/>
        <d v="2017-02-20T04:37:48"/>
        <d v="2017-01-21T11:47:58"/>
        <d v="2016-12-14T18:39:00"/>
        <d v="2017-01-01T15:55:27"/>
        <d v="2014-09-13T13:56:40"/>
        <d v="2014-12-05T00:59:19"/>
        <d v="2014-08-20T00:44:00"/>
        <d v="2016-12-14T12:01:08"/>
        <d v="2016-02-14T16:20:32"/>
        <d v="2016-06-05T12:42:12"/>
        <d v="2017-02-28T18:54:42"/>
        <d v="2015-11-05T03:10:40"/>
        <d v="2014-12-01T00:00:00"/>
        <d v="2014-09-05T20:30:02"/>
        <d v="2017-02-18T05:59:00"/>
        <d v="2016-02-23T00:57:56"/>
        <d v="2012-01-29T15:34:51"/>
        <d v="2014-08-01T13:43:27"/>
        <d v="2012-04-08T18:19:38"/>
        <d v="2015-07-30T03:59:00"/>
        <d v="2011-06-30T15:19:23"/>
        <d v="2015-12-13T15:01:52"/>
        <d v="2013-04-12T01:01:27"/>
        <d v="2013-01-14T21:20:00"/>
        <d v="2011-08-21T20:05:57"/>
        <d v="2012-09-19T04:27:41"/>
        <d v="2011-12-07T17:53:11"/>
        <d v="2012-01-22T06:00:00"/>
        <d v="2013-09-29T10:11:01"/>
        <d v="2013-12-20T10:04:52"/>
        <d v="2015-05-09T05:00:00"/>
        <d v="2014-12-04T00:39:00"/>
        <d v="2013-11-21T04:59:00"/>
        <d v="2014-02-14T20:00:00"/>
        <d v="2014-12-01T04:59:00"/>
        <d v="2014-08-11T12:03:49"/>
        <d v="2015-06-21T03:31:22"/>
        <d v="2013-06-11T15:33:26"/>
        <d v="2014-03-21T21:01:52"/>
        <d v="2012-04-16T21:00:00"/>
        <d v="2012-12-13T22:58:23"/>
        <d v="2013-05-03T13:44:05"/>
        <d v="2012-09-23T03:59:00"/>
        <d v="2015-01-15T10:54:00"/>
        <d v="2014-08-10T20:19:26"/>
        <d v="2017-01-28T22:35:30"/>
        <d v="2013-02-24T21:04:32"/>
        <d v="2011-08-04T15:07:55"/>
        <d v="2016-10-16T11:00:00"/>
        <d v="2015-02-14T14:09:51"/>
        <d v="2013-01-05T17:58:41"/>
        <d v="2013-05-20T00:41:00"/>
        <d v="2011-04-18T17:24:19"/>
        <d v="2012-12-06T01:18:34"/>
        <d v="2010-10-08T20:04:28"/>
        <d v="2014-07-09T07:55:39"/>
        <d v="2016-11-26T19:20:13"/>
        <d v="2014-02-02T18:02:06"/>
        <d v="2016-12-04T06:00:00"/>
        <d v="2013-08-15T10:43:28"/>
        <d v="2015-09-10T04:09:21"/>
        <d v="2014-10-19T13:01:24"/>
        <d v="2015-02-16T18:48:03"/>
        <d v="2015-05-21T03:26:50"/>
        <d v="2013-12-16T04:58:10"/>
        <d v="2013-12-26T23:54:54"/>
        <d v="2013-02-24T23:59:29"/>
        <d v="2016-01-30T19:46:42"/>
        <d v="2009-11-01T03:59:00"/>
        <d v="2015-05-10T23:01:00"/>
        <d v="2014-02-23T18:43:38"/>
        <d v="2011-12-16T01:26:35"/>
        <d v="2015-10-11T05:00:00"/>
        <d v="2013-07-31T23:32:57"/>
        <d v="2014-04-30T16:51:20"/>
        <d v="2010-10-15T04:00:00"/>
        <d v="2011-05-03T16:10:25"/>
        <d v="2013-06-08T00:01:14"/>
        <d v="2012-08-25T18:11:42"/>
        <d v="2012-04-27T22:00:00"/>
        <d v="2014-03-17T02:35:19"/>
        <d v="2013-02-28T14:15:15"/>
        <d v="2012-05-11T15:47:00"/>
        <d v="2013-11-01T15:03:46"/>
        <d v="2012-07-07T03:59:00"/>
        <d v="2013-01-21T07:59:00"/>
        <d v="2013-02-01T01:08:59"/>
        <d v="2013-11-13T05:59:00"/>
        <d v="2013-11-07T21:58:03"/>
        <d v="2013-07-03T04:59:00"/>
        <d v="2011-09-05T17:06:00"/>
        <d v="2012-04-07T04:59:00"/>
        <d v="2013-09-15T21:10:00"/>
        <d v="2012-04-29T04:00:00"/>
        <d v="2014-09-30T14:09:47"/>
        <d v="2012-04-27T16:00:46"/>
        <d v="2014-09-11T10:24:14"/>
        <d v="2011-07-01T19:05:20"/>
        <d v="2012-09-17T04:05:00"/>
        <d v="2011-05-29T01:00:00"/>
        <d v="2011-07-23T03:59:00"/>
        <d v="2011-07-16T23:00:00"/>
        <d v="2011-09-07T16:35:39"/>
        <d v="2017-03-01T02:00:00"/>
        <d v="2014-12-22T04:59:00"/>
        <d v="2014-01-19T20:00:30"/>
        <d v="2012-09-01T01:21:02"/>
        <d v="2013-07-10T16:52:00"/>
        <d v="2013-03-01T13:58:00"/>
        <d v="2012-07-20T23:02:45"/>
        <d v="2011-05-31T18:04:00"/>
        <d v="2014-11-01T22:01:43"/>
        <d v="2013-04-09T06:30:00"/>
        <d v="2012-03-11T04:59:00"/>
        <d v="2012-08-07T17:01:00"/>
        <d v="2013-12-21T04:44:00"/>
        <d v="2014-06-09T05:00:00"/>
        <d v="2015-05-04T04:01:00"/>
        <d v="2012-10-05T22:44:10"/>
        <d v="2015-03-22T22:20:52"/>
        <d v="2010-04-18T06:59:00"/>
        <d v="2012-10-29T07:21:24"/>
        <d v="2012-03-25T23:55:30"/>
        <d v="2012-02-14T19:49:00"/>
        <d v="2012-06-25T16:24:00"/>
        <d v="2016-07-13T19:14:00"/>
        <d v="2013-03-22T11:37:05"/>
        <d v="2012-04-27T15:31:34"/>
        <d v="2012-01-21T08:13:00"/>
        <d v="2014-04-19T21:04:35"/>
        <d v="2013-07-01T03:59:00"/>
        <d v="2012-05-19T03:00:00"/>
        <d v="2013-10-07T01:21:58"/>
        <d v="2014-05-01T23:57:42"/>
        <d v="2012-01-17T21:33:05"/>
        <d v="2012-09-22T18:19:16"/>
        <d v="2016-09-24T05:26:27"/>
        <d v="2014-11-10T21:07:43"/>
        <d v="2013-10-14T03:59:00"/>
        <d v="2016-12-08T08:00:00"/>
        <d v="2014-11-01T04:59:00"/>
        <d v="2016-09-05T03:59:00"/>
        <d v="2014-03-10T14:00:00"/>
        <d v="2015-07-10T19:09:36"/>
        <d v="2015-04-14T19:00:33"/>
        <d v="2015-03-16T02:34:24"/>
        <d v="2016-04-25T04:59:00"/>
        <d v="2016-07-31T19:45:00"/>
        <d v="2016-10-24T21:00:00"/>
        <d v="2015-02-16T19:58:29"/>
        <d v="2016-12-28T05:05:46"/>
        <d v="2016-07-24T03:00:17"/>
        <d v="2016-10-25T19:00:00"/>
        <d v="2015-11-25T14:57:11"/>
        <d v="2015-04-15T22:59:00"/>
        <d v="2015-06-04T00:00:00"/>
        <d v="2013-11-22T12:35:13"/>
        <d v="2016-09-16T23:10:04"/>
        <d v="2013-11-11T14:19:08"/>
        <d v="2012-02-12T02:49:26"/>
        <d v="2013-10-16T09:59:00"/>
        <d v="2013-01-16T18:33:17"/>
        <d v="2015-02-28T15:10:00"/>
        <d v="2009-12-01T04:59:00"/>
        <d v="2014-01-07T00:39:58"/>
        <d v="2013-04-08T19:17:37"/>
        <d v="2013-09-01T00:32:03"/>
        <d v="2013-11-29T14:28:15"/>
        <d v="2011-03-10T19:48:47"/>
        <d v="2012-11-11T05:00:40"/>
        <d v="2013-05-04T14:00:34"/>
        <d v="2015-09-21T17:22:11"/>
        <d v="2013-02-04T11:55:27"/>
        <d v="2013-12-19T18:56:00"/>
        <d v="2010-12-23T05:35:24"/>
        <d v="2012-05-29T19:55:05"/>
        <d v="2012-10-30T07:42:18"/>
        <d v="2012-01-14T06:01:26"/>
        <d v="2011-09-06T20:39:10"/>
        <d v="2016-03-02T22:27:15"/>
        <d v="2012-05-12T02:31:00"/>
        <d v="2016-12-30T22:35:11"/>
        <d v="2016-09-15T20:53:33"/>
        <d v="2012-05-27T23:00:55"/>
        <d v="2011-09-01T06:00:00"/>
        <d v="2014-10-05T18:49:03"/>
        <d v="2013-11-21T17:46:19"/>
        <d v="2014-08-21T00:45:30"/>
        <d v="2010-08-01T04:00:00"/>
        <d v="2015-04-01T20:32:43"/>
        <d v="2016-06-05T23:33:30"/>
        <d v="2010-10-25T03:03:49"/>
        <d v="2015-08-28T04:00:00"/>
        <d v="2012-11-28T17:31:48"/>
        <d v="2012-01-15T18:11:50"/>
        <d v="2011-05-28T02:22:42"/>
        <d v="2016-03-30T19:23:22"/>
        <d v="2010-06-08T19:11:00"/>
        <d v="2014-08-30T15:30:00"/>
        <d v="2012-09-23T02:25:00"/>
        <d v="2016-01-03T01:55:37"/>
        <d v="2011-01-24T05:45:26"/>
        <d v="2014-03-13T03:33:10"/>
        <d v="2011-09-11T04:37:03"/>
        <d v="2010-07-27T04:59:00"/>
        <d v="2012-07-23T04:00:00"/>
        <d v="2017-03-03T13:05:19"/>
        <d v="2014-01-24T00:07:25"/>
        <d v="2012-12-11T03:37:27"/>
        <d v="2012-05-05T03:20:19"/>
        <d v="2012-08-25T18:19:07"/>
        <d v="2012-03-01T04:59:00"/>
        <d v="2010-10-22T05:00:00"/>
        <d v="2014-07-14T02:30:00"/>
        <d v="2014-12-01T22:59:21"/>
        <d v="2012-12-19T15:24:05"/>
        <d v="2013-11-14T17:07:02"/>
        <d v="2011-12-12T05:06:16"/>
        <d v="2014-10-01T12:43:13"/>
        <d v="2014-11-22T00:02:03"/>
        <d v="2013-02-13T22:37:49"/>
        <d v="2013-11-27T22:08:31"/>
        <d v="2010-07-08T22:40:00"/>
        <d v="2012-05-14T19:44:55"/>
        <d v="2012-11-18T00:00:00"/>
        <d v="2012-04-09T04:42:49"/>
        <d v="2010-06-25T21:32:00"/>
        <d v="2014-03-16T22:00:00"/>
        <d v="2013-03-22T22:15:45"/>
        <d v="2014-05-12T04:03:29"/>
        <d v="2014-05-04T06:00:00"/>
        <d v="2016-01-29T08:00:29"/>
        <d v="2012-01-18T20:00:00"/>
        <d v="2013-11-03T20:09:17"/>
        <d v="2012-09-02T11:30:48"/>
        <d v="2013-06-30T19:58:00"/>
        <d v="2015-08-11T00:12:06"/>
        <d v="2017-02-10T02:19:05"/>
        <d v="2016-02-18T20:14:20"/>
        <d v="2016-11-29T17:01:45"/>
        <d v="2016-04-18T14:00:00"/>
        <d v="2017-02-18T23:59:00"/>
        <d v="2016-09-09T18:00:48"/>
        <d v="2016-06-30T18:45:06"/>
        <d v="2016-03-12T19:52:44"/>
        <d v="2016-02-21T01:02:56"/>
        <d v="2016-01-17T18:01:01"/>
        <d v="2016-06-04T15:41:12"/>
        <d v="2016-11-18T15:43:32"/>
        <d v="2015-01-25T03:56:39"/>
        <d v="2015-08-20T20:00:39"/>
        <d v="2016-09-13T07:05:00"/>
        <d v="2015-04-26T20:55:59"/>
        <d v="2016-11-17T14:15:33"/>
        <d v="2015-04-10T04:59:00"/>
        <d v="2015-01-19T04:11:05"/>
        <d v="2017-03-14T14:02:35"/>
        <d v="2017-02-20T19:00:00"/>
        <d v="2016-02-11T17:05:53"/>
        <d v="2016-10-17T15:15:19"/>
        <d v="2015-09-01T15:05:19"/>
        <d v="2016-10-26T03:59:00"/>
        <d v="2016-10-06T15:15:32"/>
        <d v="2016-04-22T05:06:14"/>
        <d v="2014-08-15T20:20:34"/>
        <d v="2017-02-09T07:16:47"/>
        <d v="2017-01-23T04:59:00"/>
        <d v="2015-06-01T17:01:00"/>
        <d v="2014-09-04T06:59:00"/>
        <d v="2015-11-09T01:21:33"/>
        <d v="2016-03-25T16:59:16"/>
        <d v="2016-06-28T16:43:05"/>
        <d v="2015-08-14T01:24:57"/>
        <d v="2016-02-21T22:36:37"/>
        <d v="2016-02-25T07:25:01"/>
        <d v="2016-06-20T18:59:00"/>
        <d v="2014-11-30T22:42:02"/>
        <d v="2014-08-09T22:43:42"/>
        <d v="2016-10-02T18:04:46"/>
        <d v="2016-08-23T20:54:00"/>
        <d v="2015-03-28T01:46:48"/>
        <d v="2015-12-31T23:00:00"/>
        <d v="2016-01-10T00:00:00"/>
        <d v="2014-06-23T07:04:10"/>
        <d v="2016-10-01T08:33:45"/>
        <d v="2016-09-28T22:24:55"/>
        <d v="2014-09-03T18:49:24"/>
        <d v="2016-07-12T18:51:00"/>
        <d v="2016-05-07T21:11:59"/>
        <d v="2016-11-12T05:00:00"/>
        <d v="2014-11-30T22:59:00"/>
        <d v="2014-11-29T16:00:00"/>
        <d v="2014-07-27T15:27:00"/>
        <d v="2014-11-28T03:28:17"/>
        <d v="2015-11-19T05:03:21"/>
        <d v="2014-11-13T08:02:00"/>
        <d v="2017-03-15T00:26:00"/>
        <d v="2017-01-30T17:16:53"/>
        <d v="2015-12-17T05:59:00"/>
        <d v="2017-03-16T16:01:01"/>
        <d v="2016-02-18T17:00:27"/>
        <d v="2015-10-30T14:59:43"/>
        <d v="2014-12-12T07:11:00"/>
        <d v="2016-12-14T15:00:23"/>
        <d v="2016-12-28T19:25:15"/>
        <d v="2016-06-19T14:30:46"/>
        <d v="2016-09-05T02:59:00"/>
        <d v="2014-12-18T21:33:15"/>
        <d v="2017-01-24T10:34:12"/>
        <d v="2015-12-29T20:00:00"/>
        <d v="2015-01-01T00:03:35"/>
        <d v="2015-11-25T22:04:55"/>
        <d v="2016-04-07T01:34:16"/>
        <d v="2015-11-21T17:12:15"/>
        <d v="2016-07-14T11:48:53"/>
        <d v="2015-02-04T23:22:29"/>
        <d v="2015-06-02T00:47:00"/>
        <d v="2015-10-17T04:00:00"/>
        <d v="2015-05-17T15:31:17"/>
        <d v="2015-06-20T22:04:21"/>
        <d v="2016-01-31T13:56:03"/>
        <d v="2015-03-16T19:00:37"/>
        <d v="2016-03-31T08:46:56"/>
        <d v="2014-10-23T00:49:07"/>
        <d v="2017-03-06T20:00:00"/>
        <d v="2015-04-04T21:59:00"/>
        <d v="2016-09-12T11:35:49"/>
        <d v="2015-12-16T18:20:10"/>
        <d v="2016-06-23T16:00:25"/>
        <d v="2016-12-12T17:34:40"/>
        <d v="2016-08-05T03:59:00"/>
        <d v="2015-02-11T15:23:40"/>
        <d v="2013-01-07T08:00:00"/>
        <d v="2015-05-18T05:00:00"/>
        <d v="2016-03-19T04:33:43"/>
        <d v="2016-12-13T07:59:00"/>
        <d v="2016-08-27T17:00:09"/>
        <d v="2014-07-31T01:26:32"/>
        <d v="2014-09-12T10:00:00"/>
        <d v="2015-05-20T06:04:15"/>
        <d v="2015-03-05T20:27:00"/>
        <d v="2014-08-23T20:59:10"/>
        <d v="2015-12-26T20:26:00"/>
        <d v="2014-11-05T20:38:35"/>
        <d v="2016-09-25T01:16:29"/>
        <d v="2016-02-12T10:20:45"/>
        <d v="2015-09-14T19:07:57"/>
        <d v="2014-08-27T00:20:25"/>
        <d v="2016-06-06T20:09:00"/>
        <d v="2017-03-06T04:08:52"/>
        <d v="2014-08-10T22:00:00"/>
        <d v="2016-03-07T23:49:05"/>
        <d v="2015-04-24T16:16:17"/>
        <d v="2016-12-04T21:54:43"/>
        <d v="2015-03-26T00:00:00"/>
        <d v="2015-03-13T17:57:36"/>
        <d v="2015-04-15T21:54:53"/>
        <d v="2016-05-02T01:00:00"/>
        <d v="2016-07-12T19:22:21"/>
        <d v="2016-08-31T00:44:22"/>
        <d v="2013-07-07T05:28:23"/>
        <d v="2014-02-19T09:08:42"/>
        <d v="2013-08-04T23:06:22"/>
        <d v="2013-12-21T20:32:11"/>
        <d v="2016-04-10T07:54:24"/>
        <d v="2013-11-26T06:30:59"/>
        <d v="2012-10-01T00:17:02"/>
        <d v="2015-11-17T19:04:53"/>
        <d v="2014-02-05T19:58:17"/>
        <d v="2011-10-16T23:09:01"/>
        <d v="2014-01-04T04:09:05"/>
        <d v="2012-05-06T21:41:56"/>
        <d v="2014-09-11T09:04:10"/>
        <d v="2016-01-14T04:00:11"/>
        <d v="2011-07-22T04:42:01"/>
        <d v="2016-05-14T13:35:36"/>
        <d v="2014-05-11T03:18:53"/>
        <d v="2015-01-28T22:14:52"/>
        <d v="2012-08-10T21:44:48"/>
        <d v="2014-08-02T15:49:43"/>
        <d v="2014-08-08T21:53:24"/>
        <d v="2016-03-14T15:06:15"/>
        <d v="2014-08-24T20:48:11"/>
        <d v="2014-06-15T17:08:07"/>
        <d v="2014-04-24T19:11:07"/>
        <d v="2015-06-26T04:32:55"/>
        <d v="2015-05-29T04:27:33"/>
        <d v="2016-04-10T18:41:12"/>
        <d v="2013-01-06T00:37:18"/>
        <d v="2016-02-11T23:22:17"/>
        <d v="2011-10-09T17:07:13"/>
        <d v="2013-08-30T12:53:40"/>
        <d v="2014-10-04T03:30:00"/>
        <d v="2014-03-02T19:01:17"/>
        <d v="2014-04-13T18:18:15"/>
        <d v="2015-05-13T20:04:28"/>
        <d v="2016-02-14T02:39:31"/>
        <d v="2016-07-14T18:12:00"/>
        <d v="2013-12-09T05:59:00"/>
        <d v="2016-06-18T05:19:50"/>
        <d v="2014-06-11T09:50:21"/>
        <d v="2014-03-24T02:15:27"/>
        <d v="2012-04-04T16:46:15"/>
        <d v="2014-07-23T20:40:24"/>
        <d v="2012-04-13T14:17:15"/>
        <d v="2016-11-18T19:03:10"/>
        <d v="2012-12-07T22:23:42"/>
        <d v="2016-01-08T04:53:10"/>
        <d v="2015-01-19T08:30:00"/>
        <d v="2014-08-14T23:27:00"/>
        <d v="2013-10-09T08:18:07"/>
        <d v="2016-03-30T15:41:35"/>
        <d v="2012-06-09T20:20:08"/>
        <d v="2015-12-25T14:21:53"/>
        <d v="2014-04-05T02:59:39"/>
        <d v="2014-04-06T19:01:04"/>
        <d v="2011-10-28T20:56:40"/>
        <d v="2016-03-13T21:25:16"/>
        <d v="2013-05-30T16:53:45"/>
        <d v="2014-04-19T12:34:08"/>
        <d v="2015-04-30T16:00:51"/>
        <d v="2015-09-25T14:58:50"/>
        <d v="2016-07-14T07:51:34"/>
        <d v="2014-11-14T21:30:00"/>
        <d v="2014-08-07T15:35:17"/>
        <d v="2016-06-05T06:21:33"/>
        <d v="2014-11-26T00:55:00"/>
        <d v="2015-12-24T21:47:48"/>
        <d v="2017-01-01T02:46:11"/>
        <d v="2014-07-31T09:46:21"/>
        <d v="2014-11-29T04:33:00"/>
        <d v="2016-08-06T23:44:54"/>
        <d v="2015-12-19T16:07:09"/>
        <d v="2016-04-23T19:40:21"/>
        <d v="2017-01-21T21:45:31"/>
        <d v="2015-01-01T08:20:26"/>
        <d v="2015-08-06T11:05:21"/>
        <d v="2015-07-09T16:47:30"/>
        <d v="2015-02-17T00:08:47"/>
        <d v="2015-12-17T04:38:46"/>
        <d v="2015-04-29T04:22:00"/>
        <d v="2014-10-02T17:56:32"/>
        <d v="2014-05-02T22:52:53"/>
        <d v="2014-10-19T23:19:43"/>
        <d v="2016-12-01T05:06:21"/>
        <d v="2016-06-16T17:02:46"/>
        <d v="2016-01-08T22:54:35"/>
        <d v="2015-09-07T02:27:43"/>
        <d v="2015-05-15T17:01:52"/>
        <d v="2015-06-18T17:08:25"/>
        <d v="2015-09-06T02:36:46"/>
        <d v="2014-08-14T18:20:08"/>
        <d v="2015-02-24T01:42:42"/>
        <d v="2014-12-05T16:04:40"/>
        <d v="2014-12-09T02:12:08"/>
        <d v="2015-06-30T15:45:00"/>
        <d v="2015-03-28T02:43:06"/>
        <d v="2015-05-19T15:06:29"/>
        <d v="2014-09-25T16:24:24"/>
        <d v="2014-08-09T17:22:00"/>
        <d v="2016-06-18T17:23:02"/>
        <d v="2014-07-06T05:08:50"/>
        <d v="2015-06-26T04:00:00"/>
        <d v="2014-09-12T17:38:15"/>
        <d v="2016-09-22T01:17:45"/>
        <d v="2015-02-22T08:29:23"/>
        <d v="2015-05-30T21:26:11"/>
        <d v="2014-11-13T20:18:47"/>
        <d v="2014-08-20T16:22:32"/>
        <d v="2015-08-03T04:27:37"/>
        <d v="2016-05-08T20:12:07"/>
        <d v="2015-07-15T17:28:59"/>
        <d v="2017-03-06T13:00:00"/>
        <d v="2014-10-15T15:51:36"/>
        <d v="2014-08-16T21:44:12"/>
        <d v="2015-10-28T17:17:07"/>
        <d v="2014-06-28T19:21:54"/>
        <d v="2015-03-01T08:08:41"/>
        <d v="2017-01-12T16:42:00"/>
        <d v="2016-11-02T03:59:00"/>
        <d v="2017-02-06T14:23:31"/>
        <d v="2015-06-08T04:00:00"/>
        <d v="2015-06-01T22:42:00"/>
        <d v="2015-05-17T18:00:00"/>
        <d v="2016-12-28T16:49:00"/>
        <d v="2016-06-29T23:29:55"/>
        <d v="2014-08-31T15:58:45"/>
        <d v="2016-03-20T13:29:20"/>
        <d v="2017-02-11T12:09:38"/>
        <d v="2016-04-09T17:37:33"/>
        <d v="2015-04-08T11:42:59"/>
        <d v="2015-12-20T09:00:00"/>
        <d v="2015-12-18T19:38:59"/>
        <d v="2016-06-13T05:59:00"/>
        <d v="2015-12-31T03:00:00"/>
        <d v="2015-07-08T18:30:00"/>
        <d v="2015-04-16T11:27:36"/>
        <d v="2016-07-15T14:34:06"/>
        <d v="2015-06-27T06:55:54"/>
        <d v="2015-05-31T14:45:27"/>
        <d v="2015-12-04T05:00:00"/>
        <d v="2015-06-13T12:09:11"/>
        <d v="2017-03-11T13:29:00"/>
        <d v="2016-03-31T10:00:00"/>
        <d v="2016-03-24T16:01:04"/>
        <d v="2017-02-25T20:18:25"/>
        <d v="2015-05-31T21:00:00"/>
        <d v="2016-06-09T20:47:41"/>
        <d v="2015-11-27T01:00:00"/>
        <d v="2017-01-31T18:08:20"/>
        <d v="2015-06-09T20:10:05"/>
        <d v="2014-05-30T22:09:16"/>
        <d v="2015-10-02T23:03:00"/>
        <d v="2016-07-14T19:25:40"/>
        <d v="2015-11-01T03:00:00"/>
        <d v="2016-10-20T11:05:13"/>
        <d v="2015-08-25T15:05:12"/>
        <d v="2016-12-04T00:00:00"/>
        <d v="2016-04-01T04:00:00"/>
        <d v="2016-11-10T05:15:09"/>
        <d v="2014-06-06T13:11:42"/>
        <d v="2013-10-22T21:44:38"/>
        <d v="2014-04-21T01:00:00"/>
        <d v="2014-08-07T07:00:00"/>
        <d v="2011-09-28T17:30:08"/>
        <d v="2012-04-16T16:00:00"/>
        <d v="2011-02-24T23:20:30"/>
        <d v="2015-08-28T01:00:00"/>
        <d v="2013-10-06T20:21:10"/>
        <d v="2012-02-21T22:46:14"/>
        <d v="2015-02-02T18:55:42"/>
        <d v="2013-12-15T03:14:59"/>
        <d v="2012-07-28T16:00:00"/>
        <d v="2012-08-24T06:47:45"/>
        <d v="2011-08-06T14:38:56"/>
        <d v="2012-01-05T23:06:07"/>
        <d v="2013-07-12T21:51:00"/>
        <d v="2014-11-03T05:59:00"/>
        <d v="2011-09-11T13:18:00"/>
        <d v="2011-07-08T21:00:00"/>
        <d v="2013-04-22T21:00:00"/>
        <d v="2014-06-14T14:23:54"/>
        <d v="2011-12-06T02:02:29"/>
        <d v="2013-05-06T07:00:55"/>
        <d v="2014-06-13T06:59:00"/>
        <d v="2012-07-07T17:46:51"/>
        <d v="2014-09-06T15:25:31"/>
        <d v="2011-09-25T19:32:47"/>
        <d v="2013-10-24T23:42:49"/>
        <d v="2014-09-03T18:48:27"/>
        <d v="2011-01-01T04:59:00"/>
        <d v="2013-12-01T21:17:32"/>
        <d v="2012-02-12T22:03:51"/>
        <d v="2011-04-03T01:03:10"/>
        <d v="2013-08-31T14:40:12"/>
        <d v="2014-06-09T03:59:00"/>
        <d v="2014-02-26T20:13:40"/>
        <d v="2014-01-29T08:13:47"/>
        <d v="2014-02-16T18:18:12"/>
        <d v="2014-03-29T01:00:00"/>
        <d v="2013-10-29T15:54:43"/>
        <d v="2010-11-30T15:43:35"/>
        <d v="2014-01-11T21:02:25"/>
        <d v="2013-07-24T14:02:38"/>
        <d v="2013-09-20T20:17:27"/>
        <d v="2016-04-16T00:00:00"/>
        <d v="2012-03-25T19:34:02"/>
        <d v="2013-11-13T17:24:19"/>
        <d v="2010-06-15T04:00:00"/>
        <d v="2014-08-31T17:31:31"/>
        <d v="2012-08-30T16:33:45"/>
        <d v="2013-08-07T20:49:47"/>
        <d v="2009-09-01T04:00:00"/>
        <d v="2012-09-04T13:29:07"/>
        <d v="2014-06-25T02:00:00"/>
        <d v="2014-03-24T01:22:50"/>
        <d v="2011-03-01T18:10:54"/>
        <d v="2013-07-28T17:50:36"/>
        <d v="2013-12-09T04:59:00"/>
        <d v="2013-03-11T04:00:00"/>
        <d v="2016-12-31T16:59:00"/>
        <d v="2015-06-20T13:59:35"/>
        <d v="2015-02-17T14:00:00"/>
        <d v="2015-06-12T14:54:16"/>
        <d v="2016-08-10T04:00:00"/>
        <d v="2017-01-04T03:14:05"/>
        <d v="2015-04-23T06:59:00"/>
        <d v="2015-04-07T07:00:00"/>
        <d v="2015-10-06T22:59:00"/>
        <d v="2015-11-14T17:49:31"/>
        <d v="2015-10-19T11:00:00"/>
        <d v="2015-07-29T17:00:00"/>
        <d v="2016-03-14T00:12:53"/>
        <d v="2016-05-01T17:55:58"/>
        <d v="2016-04-28T16:20:32"/>
        <d v="2015-07-14T19:32:39"/>
        <d v="2016-06-01T18:57:00"/>
        <d v="2015-07-21T03:00:00"/>
        <d v="2016-12-01T02:23:31"/>
        <d v="2016-07-31T11:00:00"/>
        <d v="2017-03-13T03:40:05"/>
        <d v="2016-07-21T17:30:00"/>
        <d v="2014-12-04T10:58:54"/>
        <d v="2016-02-17T12:04:39"/>
        <d v="2016-10-08T14:43:32"/>
        <d v="2015-10-15T21:11:08"/>
        <d v="2016-08-19T16:00:50"/>
        <d v="2016-11-30T20:15:19"/>
        <d v="2015-04-18T16:52:02"/>
        <d v="2016-03-03T17:01:54"/>
        <d v="2016-10-21T16:04:20"/>
        <d v="2015-11-06T01:00:00"/>
        <d v="2016-02-28T23:05:09"/>
        <d v="2016-07-21T14:00:00"/>
        <d v="2015-01-11T01:02:52"/>
        <d v="2014-07-11T16:00:00"/>
        <d v="2016-12-30T23:00:00"/>
        <d v="2016-12-23T17:58:57"/>
        <d v="2015-05-21T15:45:25"/>
        <d v="2016-04-26T06:55:00"/>
        <d v="2016-10-13T15:12:32"/>
        <d v="2016-12-30T02:03:55"/>
        <d v="2015-01-15T19:00:28"/>
        <d v="2015-05-29T16:17:15"/>
        <d v="2016-10-14T15:25:34"/>
        <d v="2014-12-02T06:19:05"/>
        <d v="2016-07-02T04:00:00"/>
        <d v="2016-08-17T12:05:54"/>
        <d v="2017-01-27T01:26:48"/>
        <d v="2014-07-16T02:33:45"/>
        <d v="2016-03-11T18:34:47"/>
        <d v="2015-12-05T22:28:22"/>
        <d v="2014-12-17T20:43:48"/>
        <d v="2017-03-03T13:51:19"/>
        <d v="2015-08-02T19:17:13"/>
        <d v="2014-12-08T16:31:55"/>
        <d v="2014-08-15T14:17:33"/>
        <d v="2016-10-01T14:58:37"/>
        <d v="2015-07-17T19:35:39"/>
        <d v="2016-08-19T03:59:00"/>
        <d v="2016-06-30T18:57:19"/>
        <d v="2014-07-14T19:32:39"/>
        <d v="2013-06-27T01:49:11"/>
        <d v="2015-03-07T15:18:45"/>
        <d v="2014-12-18T12:08:53"/>
        <d v="2015-12-16T06:59:00"/>
        <d v="2015-12-26T00:18:54"/>
        <d v="2016-02-12T17:45:44"/>
        <d v="2015-09-05T03:59:00"/>
        <d v="2013-03-11T00:00:00"/>
        <d v="2016-06-11T19:22:59"/>
        <d v="2012-11-30T10:00:00"/>
        <d v="2013-07-05T00:56:00"/>
        <d v="2013-03-01T05:59:00"/>
        <d v="2011-06-25T13:42:03"/>
        <d v="2011-07-06T19:33:10"/>
        <d v="2012-08-02T21:37:00"/>
        <d v="2014-06-21T17:12:52"/>
        <d v="2013-09-07T22:25:31"/>
        <d v="2016-02-15T07:59:00"/>
        <d v="2015-01-07T16:41:46"/>
        <d v="2015-03-16T16:35:52"/>
        <d v="2014-11-27T00:54:23"/>
        <d v="2015-11-14T01:04:10"/>
        <d v="2015-06-15T04:34:54"/>
        <d v="2014-04-11T14:15:46"/>
        <d v="2013-10-16T00:04:50"/>
        <d v="2015-05-07T18:12:22"/>
        <d v="2012-07-12T17:45:32"/>
        <d v="2016-12-30T22:50:33"/>
        <d v="2016-03-25T02:53:08"/>
        <d v="2017-01-15T01:35:19"/>
        <d v="2016-12-03T17:03:26"/>
        <d v="2017-02-03T04:11:00"/>
        <d v="2016-08-01T18:13:30"/>
        <d v="2015-06-05T11:47:56"/>
        <d v="2015-06-09T02:00:00"/>
        <d v="2016-12-29T05:08:45"/>
        <d v="2013-05-06T19:12:16"/>
        <d v="2016-12-23T01:47:58"/>
        <d v="2015-07-05T17:38:42"/>
        <d v="2016-04-29T12:11:00"/>
        <d v="2015-07-29T15:31:29"/>
        <d v="2015-06-03T04:30:00"/>
        <d v="2016-10-17T16:14:00"/>
        <d v="2016-08-13T11:32:37"/>
        <d v="2015-04-27T17:12:00"/>
        <d v="2015-08-22T04:59:00"/>
        <d v="2016-03-03T03:43:06"/>
        <d v="2016-08-01T16:22:03"/>
        <d v="2017-03-01T03:00:00"/>
        <d v="2017-01-14T21:48:01"/>
        <d v="2015-02-13T23:58:02"/>
        <d v="2016-10-27T21:19:00"/>
        <d v="2016-07-05T20:58:54"/>
        <d v="2014-10-07T00:06:13"/>
        <d v="2016-06-12T05:30:00"/>
        <d v="2013-05-26T23:54:34"/>
        <d v="2015-05-01T00:16:51"/>
        <d v="2013-07-26T01:30:35"/>
        <d v="2015-02-22T12:14:45"/>
        <d v="2014-11-28T17:20:01"/>
        <d v="2015-12-12T10:00:00"/>
        <d v="2014-08-12T12:52:58"/>
        <d v="2015-11-13T21:55:56"/>
        <d v="2015-01-01T04:12:15"/>
        <d v="2016-06-03T07:38:40"/>
        <d v="2015-02-06T01:25:00"/>
        <d v="2014-12-04T01:31:39"/>
        <d v="2016-02-20T10:29:30"/>
        <d v="2017-01-03T06:04:27"/>
        <d v="2015-08-16T16:13:11"/>
        <d v="2015-11-21T23:13:39"/>
        <d v="2015-09-15T11:11:00"/>
        <d v="2016-02-25T10:57:14"/>
        <d v="2016-10-09T10:56:59"/>
        <d v="2016-06-28T16:01:26"/>
        <d v="2015-02-08T21:58:29"/>
        <d v="2016-09-21T05:45:04"/>
        <d v="2016-01-01T08:38:51"/>
        <d v="2016-11-15T18:13:22"/>
        <d v="2015-04-29T03:09:19"/>
        <d v="2015-08-24T09:22:00"/>
        <d v="2016-09-18T20:26:25"/>
        <d v="2016-04-02T08:06:57"/>
        <d v="2015-04-10T01:27:22"/>
        <d v="2014-12-19T19:31:28"/>
        <d v="2015-11-26T06:03:36"/>
        <d v="2015-07-20T18:43:48"/>
        <d v="2016-12-10T11:00:00"/>
        <d v="2015-06-08T15:00:00"/>
        <d v="2015-10-11T18:43:40"/>
        <d v="2016-02-21T08:24:17"/>
        <d v="2014-07-13T04:59:00"/>
        <d v="2016-04-27T13:55:00"/>
        <d v="2015-03-07T19:55:01"/>
        <d v="2016-05-26T17:57:43"/>
        <d v="2015-09-11T18:22:49"/>
        <d v="2016-05-25T15:29:18"/>
        <d v="2017-01-02T22:13:29"/>
        <d v="2015-09-12T20:57:42"/>
        <d v="2015-06-14T13:00:55"/>
        <d v="2016-04-21T10:44:38"/>
        <d v="2016-07-08T17:32:14"/>
        <d v="2015-05-22T05:25:00"/>
        <d v="2015-05-10T19:28:25"/>
        <d v="2016-02-20T04:06:37"/>
        <d v="2014-11-19T00:00:59"/>
        <d v="2014-07-28T16:52:43"/>
        <d v="2017-04-15T15:42:27"/>
        <d v="2016-04-24T21:59:00"/>
        <d v="2014-09-05T13:39:00"/>
        <d v="2017-01-03T16:02:45"/>
        <d v="2015-11-11T22:30:44"/>
        <d v="2014-08-11T04:00:00"/>
        <d v="2015-12-02T17:25:00"/>
        <d v="2014-11-30T23:45:00"/>
        <d v="2014-10-21T00:00:00"/>
        <d v="2013-04-10T15:54:31"/>
        <d v="2013-04-07T20:52:18"/>
        <d v="2013-02-16T15:52:38"/>
        <d v="2012-03-22T03:00:00"/>
        <d v="2016-01-12T05:00:00"/>
        <d v="2012-03-25T18:14:45"/>
        <d v="2011-06-12T00:20:49"/>
        <d v="2013-02-15T14:21:49"/>
        <d v="2012-12-28T19:51:03"/>
        <d v="2015-04-09T22:58:54"/>
        <d v="2013-10-16T13:01:43"/>
        <d v="2012-03-01T23:30:39"/>
        <d v="2013-09-13T17:28:12"/>
        <d v="2014-12-20T04:59:00"/>
        <d v="2011-09-10T01:00:22"/>
        <d v="2011-12-23T03:00:00"/>
        <d v="2013-05-14T20:55:13"/>
        <d v="2014-05-10T03:59:00"/>
        <d v="2013-07-26T17:00:00"/>
        <d v="2013-11-02T22:09:05"/>
        <d v="2012-09-07T07:51:00"/>
        <d v="2016-07-22T04:37:55"/>
        <d v="2012-07-21T14:51:00"/>
        <d v="2015-06-20T19:06:13"/>
        <d v="2015-02-27T04:02:41"/>
        <d v="2016-08-02T22:01:11"/>
        <d v="2014-01-05T13:31:00"/>
        <d v="2012-11-15T15:40:52"/>
        <d v="2013-10-02T13:27:54"/>
        <d v="2015-02-15T15:38:00"/>
        <d v="2011-06-18T21:14:06"/>
        <d v="2013-06-16T20:47:55"/>
        <d v="2015-04-03T15:38:00"/>
        <d v="2011-08-27T18:57:11"/>
        <d v="2014-09-16T11:24:19"/>
        <d v="2013-07-31T19:43:00"/>
        <d v="2014-09-03T23:36:18"/>
        <d v="2016-08-05T00:10:33"/>
        <d v="2013-05-01T21:42:37"/>
        <d v="2015-07-08T14:00:23"/>
        <d v="2016-03-25T22:00:00"/>
        <d v="2016-10-23T08:20:01"/>
        <d v="2014-06-10T08:33:00"/>
        <d v="2016-03-22T20:01:00"/>
        <d v="2014-07-24T18:51:44"/>
        <d v="2010-05-15T08:10:00"/>
        <d v="2014-06-27T14:44:41"/>
        <d v="2017-02-14T22:59:00"/>
        <d v="2014-07-19T09:14:38"/>
        <d v="2015-11-18T15:00:04"/>
        <d v="2017-02-05T16:25:39"/>
        <d v="2014-07-16T15:17:46"/>
        <d v="2015-09-27T14:20:40"/>
        <d v="2016-03-16T05:04:57"/>
        <d v="2016-10-06T14:00:00"/>
        <d v="2014-12-06T06:00:00"/>
        <d v="2014-05-31T19:40:52"/>
        <d v="2014-06-20T21:59:00"/>
        <d v="2014-12-19T04:00:00"/>
        <d v="2016-06-07T04:01:31"/>
        <d v="2014-10-17T19:55:39"/>
        <d v="2014-12-23T00:00:00"/>
        <d v="2017-02-20T12:01:30"/>
        <d v="2016-08-18T16:52:18"/>
        <d v="2016-01-19T06:37:27"/>
        <d v="2017-03-14T13:24:46"/>
        <d v="2017-02-01T00:00:00"/>
        <d v="2015-03-19T14:05:20"/>
        <d v="2015-10-23T18:24:55"/>
        <d v="2014-12-01T03:00:00"/>
        <d v="2016-02-15T15:00:00"/>
        <d v="2016-05-02T03:59:00"/>
        <d v="2015-09-04T16:11:02"/>
        <d v="2016-05-23T22:00:00"/>
        <d v="2015-08-27T19:15:10"/>
        <d v="2016-08-06T18:00:00"/>
        <d v="2015-01-22T18:46:10"/>
        <d v="2017-01-03T22:03:39"/>
        <d v="2014-11-26T01:15:00"/>
        <d v="2014-12-31T17:05:38"/>
        <d v="2015-06-30T23:55:00"/>
        <d v="2014-11-22T13:13:54"/>
        <d v="2015-04-01T00:18:00"/>
        <d v="2015-03-02T21:16:00"/>
        <d v="2014-09-17T05:06:39"/>
        <d v="2017-02-23T10:14:42"/>
        <d v="2015-11-08T22:10:20"/>
        <d v="2015-11-03T04:15:59"/>
        <d v="2016-05-12T10:47:14"/>
        <d v="2015-05-27T19:47:19"/>
        <d v="2015-09-02T06:47:27"/>
        <d v="2015-08-02T06:03:10"/>
        <d v="2015-09-17T17:00:00"/>
        <d v="2016-07-04T03:40:24"/>
        <d v="2014-09-20T15:40:33"/>
        <d v="2015-08-28T12:12:00"/>
        <d v="2015-04-29T01:16:39"/>
        <d v="2014-11-13T01:29:53"/>
        <d v="2013-11-07T02:00:03"/>
        <d v="2009-12-02T00:50:00"/>
        <d v="2014-03-14T16:49:11"/>
        <d v="2015-05-28T20:05:00"/>
        <d v="2011-06-08T17:31:01"/>
        <d v="2016-07-27T22:00:00"/>
        <d v="2014-02-17T00:00:00"/>
        <d v="2014-12-24T01:29:45"/>
        <d v="2013-05-25T16:18:34"/>
        <d v="2016-04-08T18:31:22"/>
        <d v="2015-06-19T18:28:03"/>
        <d v="2016-02-28T23:59:00"/>
        <d v="2017-04-01T03:59:00"/>
        <d v="2015-02-17T22:15:29"/>
        <d v="2014-07-09T12:34:56"/>
        <d v="2015-06-30T21:06:08"/>
        <d v="2012-07-24T20:20:48"/>
        <d v="2010-09-02T02:00:00"/>
        <d v="2013-08-28T23:54:51"/>
        <d v="2012-05-21T01:12:06"/>
        <d v="2015-12-19T10:46:30"/>
        <d v="2015-10-26T21:20:00"/>
        <d v="2014-09-25T21:43:11"/>
        <d v="2014-05-30T15:35:01"/>
        <d v="2016-12-25T11:00:00"/>
        <d v="2015-04-05T01:30:22"/>
        <d v="2014-12-13T22:49:25"/>
        <d v="2015-01-31T20:12:00"/>
        <d v="2015-10-09T23:38:06"/>
        <d v="2015-09-23T20:34:24"/>
        <d v="2016-04-03T16:25:41"/>
        <d v="2015-03-28T00:44:45"/>
        <d v="2015-02-28T20:17:35"/>
        <d v="2016-05-15T16:21:00"/>
        <d v="2014-06-18T20:13:00"/>
        <d v="2014-12-13T11:19:29"/>
        <d v="2016-09-20T08:29:57"/>
        <d v="2015-07-26T16:00:58"/>
        <d v="2016-04-08T11:56:16"/>
        <d v="2014-07-15T05:11:00"/>
        <d v="2011-05-05T02:13:53"/>
        <d v="2011-10-14T23:00:00"/>
        <d v="2012-01-28T04:04:19"/>
        <d v="2012-03-17T19:17:15"/>
        <d v="2011-08-01T07:00:00"/>
        <d v="2011-03-24T01:40:38"/>
        <d v="2012-06-14T19:24:11"/>
        <d v="2014-01-01T05:26:00"/>
        <d v="2011-11-02T08:00:00"/>
        <d v="2012-12-15T22:11:50"/>
        <d v="2013-06-05T00:00:32"/>
        <d v="2013-01-02T20:59:44"/>
        <d v="2012-07-22T01:40:02"/>
        <d v="2014-08-03T17:00:00"/>
        <d v="2011-12-13T02:13:16"/>
        <d v="2012-11-22T22:00:00"/>
        <d v="2013-11-01T19:00:00"/>
        <d v="2013-03-08T15:42:15"/>
        <d v="2014-09-15T04:28:06"/>
        <d v="2013-02-23T08:09:00"/>
        <d v="2012-05-28T03:59:00"/>
        <d v="2014-12-17T07:59:00"/>
        <d v="2013-08-27T16:31:29"/>
        <d v="2013-01-09T08:48:55"/>
        <d v="2012-09-11T16:47:33"/>
        <d v="2013-12-01T21:21:07"/>
        <d v="2012-11-26T04:59:00"/>
        <d v="2014-06-17T17:41:22"/>
        <d v="2014-02-20T20:48:53"/>
        <d v="2012-03-02T06:59:00"/>
        <d v="2012-10-12T20:37:41"/>
        <d v="2011-09-24T08:10:54"/>
        <d v="2012-01-16T05:00:00"/>
        <d v="2011-06-02T05:59:00"/>
        <d v="2016-07-11T20:51:01"/>
        <d v="2011-06-12T04:00:00"/>
        <d v="2009-12-31T23:39:00"/>
        <d v="2013-02-28T21:25:00"/>
        <d v="2012-03-03T15:39:25"/>
        <d v="2010-08-03T01:59:00"/>
        <d v="2014-12-19T14:19:04"/>
        <d v="2011-06-14T00:35:27"/>
        <d v="2012-09-24T19:46:52"/>
        <d v="2012-11-22T02:26:00"/>
        <d v="2013-09-18T14:49:00"/>
        <d v="2014-08-14T18:11:00"/>
        <d v="2012-06-09T09:49:37"/>
        <d v="2011-03-20T15:54:42"/>
        <d v="2014-05-23T16:25:55"/>
        <d v="2013-10-09T10:27:17"/>
        <d v="2011-04-26T06:59:00"/>
        <d v="2013-11-24T12:49:53"/>
        <d v="2011-04-24T20:01:36"/>
        <d v="2012-04-18T21:22:40"/>
        <d v="2012-04-05T18:00:20"/>
        <d v="2012-12-13T22:17:32"/>
        <d v="2012-05-24T18:46:08"/>
        <d v="2012-12-18T14:20:00"/>
        <d v="2013-12-17T12:00:00"/>
        <d v="2016-04-30T21:59:00"/>
        <d v="2016-01-17T21:00:00"/>
        <d v="2011-12-31T05:45:36"/>
        <d v="2015-02-01T00:31:47"/>
        <d v="2012-03-16T03:59:00"/>
        <d v="2011-02-22T03:00:00"/>
        <d v="2013-03-28T05:04:33"/>
        <d v="2014-03-11T06:59:00"/>
        <d v="2011-11-28T04:35:39"/>
        <d v="2016-05-31T21:14:36"/>
        <d v="2010-07-05T04:00:00"/>
        <d v="2016-08-01T13:03:34"/>
        <d v="2012-06-04T15:45:30"/>
        <d v="2015-03-06T21:04:52"/>
        <d v="2016-08-18T06:59:00"/>
        <d v="2011-10-16T22:03:00"/>
        <d v="2012-04-21T03:59:00"/>
        <d v="2016-04-16T05:59:00"/>
        <d v="2014-02-06T20:31:11"/>
        <d v="2011-07-22T01:39:05"/>
        <d v="2014-07-12T18:11:07"/>
        <d v="2017-03-29T02:00:00"/>
        <d v="2017-04-14T04:07:40"/>
        <d v="2017-04-07T18:45:38"/>
        <d v="2017-03-17T18:34:01"/>
        <d v="2017-03-24T05:00:23"/>
        <d v="2017-04-27T19:15:19"/>
        <d v="2017-04-10T20:15:00"/>
        <d v="2017-04-09T11:49:54"/>
        <d v="2017-03-16T21:37:10"/>
        <d v="2017-04-06T09:20:42"/>
        <d v="2017-04-03T01:00:00"/>
        <d v="2017-03-26T23:59:00"/>
        <d v="2017-04-09T20:00:00"/>
        <d v="2017-03-27T04:36:00"/>
        <d v="2017-04-10T01:00:00"/>
        <d v="2017-04-01T00:40:11"/>
        <d v="2017-04-09T23:47:28"/>
        <d v="2017-03-26T03:33:00"/>
        <d v="2017-04-11T20:44:05"/>
        <d v="2017-04-01T04:00:00"/>
        <d v="2015-01-15T15:56:45"/>
        <d v="2015-03-30T19:52:30"/>
        <d v="2015-08-31T06:45:37"/>
        <d v="2015-02-16T03:21:13"/>
        <d v="2015-09-09T16:00:00"/>
        <d v="2015-08-23T07:21:12"/>
        <d v="2016-03-28T16:18:15"/>
        <d v="2016-05-01T20:48:26"/>
        <d v="2014-08-31T19:39:00"/>
        <d v="2016-01-18T13:00:00"/>
        <d v="2014-09-01T15:30:34"/>
        <d v="2015-06-30T21:55:53"/>
        <d v="2014-10-05T19:13:32"/>
        <d v="2015-05-01T22:02:41"/>
        <d v="2015-03-31T03:22:00"/>
        <d v="2016-12-09T14:51:39"/>
        <d v="2016-04-21T04:00:00"/>
        <d v="2016-05-14T04:59:00"/>
        <d v="2014-09-17T12:49:51"/>
        <d v="2014-11-09T19:47:51"/>
        <d v="2015-12-11T11:04:23"/>
        <d v="2016-04-03T00:10:00"/>
        <d v="2015-07-01T06:00:00"/>
        <d v="2014-10-30T22:22:42"/>
        <d v="2014-08-24T23:14:09"/>
        <d v="2014-06-27T22:04:24"/>
        <d v="2015-04-05T11:00:00"/>
        <d v="2015-10-21T15:01:14"/>
        <d v="2016-06-10T01:15:06"/>
        <d v="2015-10-25T02:06:23"/>
        <d v="2015-06-11T15:00:00"/>
        <d v="2016-01-16T05:00:00"/>
        <d v="2016-09-13T21:30:00"/>
        <d v="2015-05-08T00:52:36"/>
        <d v="2016-08-07T19:32:25"/>
        <d v="2015-11-08T21:40:33"/>
        <d v="2015-07-20T22:46:32"/>
        <d v="2014-10-02T20:59:02"/>
        <d v="2016-05-04T19:58:52"/>
        <d v="2015-07-16T19:37:02"/>
        <d v="2015-06-10T15:04:31"/>
        <d v="2017-01-07T21:00:00"/>
        <d v="2016-08-27T03:59:00"/>
        <d v="2015-03-08T13:31:17"/>
        <d v="2016-12-22T02:00:00"/>
        <d v="2016-11-24T02:00:00"/>
        <d v="2015-11-13T15:00:00"/>
        <d v="2015-09-02T22:49:03"/>
        <d v="2017-03-01T19:00:00"/>
        <d v="2016-04-19T20:05:04"/>
        <d v="2015-03-19T17:45:23"/>
        <d v="2016-10-14T06:04:42"/>
        <d v="2016-03-21T16:59:28"/>
        <d v="2015-04-03T20:02:33"/>
        <d v="2015-10-05T18:56:01"/>
        <d v="2016-08-29T04:01:09"/>
        <d v="2017-01-28T19:29:00"/>
        <d v="2016-07-14T22:56:32"/>
        <d v="2015-03-25T18:53:49"/>
        <d v="2016-02-25T16:08:33"/>
        <d v="2015-09-12T13:37:40"/>
        <d v="2016-03-11T23:34:05"/>
        <d v="2016-10-23T20:50:40"/>
        <d v="2014-08-03T11:39:39"/>
        <d v="2014-08-13T23:31:52"/>
        <d v="2014-08-25T20:38:08"/>
        <d v="2014-08-03T15:48:04"/>
        <d v="2014-09-27T13:27:24"/>
        <d v="2015-01-13T19:39:19"/>
        <d v="2014-10-14T18:43:14"/>
        <d v="2014-10-23T23:30:40"/>
        <d v="2014-07-06T17:13:56"/>
        <d v="2015-01-19T18:14:58"/>
        <d v="2014-11-29T14:59:00"/>
        <d v="2014-10-24T23:26:00"/>
        <d v="2014-10-29T22:57:51"/>
        <d v="2015-02-20T08:34:13"/>
        <d v="2015-03-27T19:43:15"/>
        <d v="2016-09-02T16:36:20"/>
        <d v="2016-07-02T14:25:10"/>
        <d v="2016-09-15T14:49:05"/>
        <d v="2016-02-21T13:48:09"/>
        <d v="2015-05-21T22:47:58"/>
        <d v="2015-01-31T03:25:00"/>
        <d v="2014-10-16T00:00:00"/>
        <d v="2014-12-15T13:12:57"/>
        <d v="2015-04-04T14:43:57"/>
        <d v="2014-10-31T22:45:42"/>
        <d v="2015-01-12T06:00:03"/>
        <d v="2015-02-05T16:11:18"/>
        <d v="2015-01-29T17:46:05"/>
        <d v="2015-08-10T06:59:00"/>
        <d v="2014-11-27T22:24:00"/>
        <d v="2015-02-11T13:13:42"/>
        <d v="2016-10-14T16:00:00"/>
        <d v="2016-07-24T10:32:46"/>
        <d v="2016-12-15T13:39:49"/>
        <d v="2016-02-04T07:50:33"/>
        <d v="2014-11-11T21:13:28"/>
        <d v="2016-10-10T14:32:50"/>
        <d v="2015-12-15T12:10:00"/>
        <d v="2015-06-27T21:59:00"/>
        <d v="2015-02-14T01:43:02"/>
        <d v="2015-11-14T17:16:44"/>
        <d v="2015-10-02T18:00:00"/>
        <d v="2014-09-30T15:19:09"/>
        <d v="2014-09-28T01:38:33"/>
        <d v="2017-02-11T16:20:30"/>
        <d v="2015-03-01T21:47:19"/>
        <d v="2014-08-21T21:50:26"/>
        <d v="2014-10-24T04:00:00"/>
        <d v="2016-07-03T07:38:56"/>
        <d v="2014-08-08T21:20:12"/>
        <d v="2015-02-28T07:32:16"/>
        <d v="2015-07-01T21:45:37"/>
        <d v="2016-07-25T19:00:00"/>
        <d v="2017-01-30T06:59:00"/>
        <d v="2015-04-03T04:37:30"/>
        <d v="2014-07-30T18:03:16"/>
        <d v="2015-04-01T01:01:30"/>
        <d v="2012-03-03T07:39:27"/>
        <d v="2014-01-31T19:01:00"/>
        <d v="2012-10-24T16:26:16"/>
        <d v="2014-01-08T02:08:00"/>
        <d v="2013-07-11T20:01:43"/>
        <d v="2014-02-17T22:10:17"/>
        <d v="2011-03-03T07:49:21"/>
        <d v="2014-05-09T22:00:00"/>
        <d v="2011-01-21T22:00:00"/>
        <d v="2014-02-24T16:25:07"/>
        <d v="2012-05-12T23:54:23"/>
        <d v="2011-03-04T12:57:07"/>
        <d v="2013-03-02T07:59:00"/>
        <d v="2015-01-24T23:08:15"/>
        <d v="2016-03-31T15:51:11"/>
        <d v="2013-02-17T19:25:29"/>
        <d v="2012-03-18T00:08:55"/>
        <d v="2011-10-01T03:00:00"/>
        <d v="2016-10-01T17:19:42"/>
        <d v="2013-05-07T04:59:00"/>
        <d v="2014-05-20T04:59:00"/>
        <d v="2015-03-02T05:59:00"/>
        <d v="2011-02-20T23:52:34"/>
        <d v="2011-06-11T03:00:00"/>
        <d v="2016-06-17T04:55:00"/>
        <d v="2012-12-15T15:36:17"/>
        <d v="2015-04-21T05:40:32"/>
        <d v="2011-07-31T06:59:00"/>
        <d v="2012-10-17T20:17:39"/>
        <d v="2014-07-10T23:01:40"/>
        <d v="2014-07-28T01:00:00"/>
        <d v="2015-04-25T00:00:00"/>
        <d v="2012-11-14T02:26:57"/>
        <d v="2013-05-24T00:30:37"/>
        <d v="2014-01-06T12:55:40"/>
        <d v="2014-07-18T20:31:12"/>
        <d v="2014-09-12T18:26:53"/>
        <d v="2011-12-16T05:48:41"/>
        <d v="2011-09-22T18:28:49"/>
        <d v="2014-02-06T17:01:24"/>
        <d v="2015-01-26T07:12:21"/>
        <d v="2017-03-08T07:30:00"/>
        <d v="2014-06-12T19:08:05"/>
        <d v="2014-05-04T17:11:40"/>
        <d v="2016-11-06T09:49:07"/>
        <d v="2017-03-01T04:00:00"/>
        <d v="2016-11-05T22:11:52"/>
        <d v="2015-12-15T07:59:00"/>
        <d v="2017-01-04T00:04:09"/>
        <d v="2016-01-31T04:17:00"/>
        <d v="2014-11-20T19:48:21"/>
        <d v="2015-06-30T03:06:42"/>
        <d v="2015-07-08T16:45:00"/>
        <d v="2016-06-28T23:15:33"/>
        <d v="2016-08-06T21:35:08"/>
        <d v="2014-06-16T06:50:05"/>
        <d v="2015-03-01T00:42:05"/>
        <d v="2014-06-13T00:12:35"/>
        <d v="2016-03-14T14:35:29"/>
        <d v="2016-03-30T12:36:20"/>
        <d v="2015-03-10T02:39:49"/>
        <d v="2012-07-10T23:48:00"/>
        <d v="2012-04-08T21:45:08"/>
        <d v="2012-11-27T12:00:00"/>
        <d v="2012-08-10T22:00:00"/>
        <d v="2014-11-12T22:45:38"/>
        <d v="2015-12-03T21:30:00"/>
        <d v="2010-06-01T04:59:00"/>
        <d v="2013-03-11T18:02:26"/>
        <d v="2012-12-15T18:52:08"/>
        <d v="2010-07-22T06:00:00"/>
        <d v="2011-06-07T15:18:01"/>
        <d v="2011-04-16T03:59:00"/>
        <d v="2012-02-12T21:43:03"/>
        <d v="2015-10-20T17:55:22"/>
        <d v="2012-04-12T17:02:45"/>
        <d v="2014-03-04T21:00:00"/>
        <d v="2016-02-01T18:00:00"/>
        <d v="2015-03-25T21:36:06"/>
        <d v="2012-10-06T09:59:00"/>
        <d v="2015-05-22T13:00:00"/>
        <d v="2015-03-04T18:57:27"/>
        <d v="2017-01-27T18:29:51"/>
        <d v="2016-01-02T16:27:01"/>
        <d v="2014-09-07T22:13:14"/>
        <d v="2016-06-23T16:06:23"/>
        <d v="2014-05-23T14:05:25"/>
        <d v="2016-12-29T22:01:40"/>
        <d v="2014-10-23T10:17:59"/>
        <d v="2015-10-31T22:45:00"/>
        <d v="2014-08-09T00:48:54"/>
        <d v="2015-06-04T05:26:00"/>
        <d v="2014-10-08T12:16:18"/>
        <d v="2014-11-01T03:59:00"/>
        <d v="2014-09-02T01:10:22"/>
        <d v="2016-11-07T18:12:55"/>
        <d v="2017-02-10T06:28:53"/>
        <d v="2014-08-12T18:57:31"/>
        <d v="2015-05-19T21:00:49"/>
        <d v="2015-10-21T23:00:00"/>
        <d v="2012-07-14T05:19:03"/>
        <d v="2013-12-12T06:08:27"/>
        <d v="2011-09-27T04:59:00"/>
        <d v="2014-01-15T19:33:00"/>
        <d v="2013-10-11T00:00:00"/>
        <d v="2010-11-02T00:26:00"/>
        <d v="2012-03-08T04:59:00"/>
        <d v="2013-05-07T15:33:14"/>
        <d v="2011-07-05T00:31:06"/>
        <d v="2013-07-07T13:24:42"/>
        <d v="2012-05-22T03:30:00"/>
        <d v="2012-01-24T19:26:13"/>
        <d v="2014-09-27T03:08:27"/>
        <d v="2011-12-25T05:00:00"/>
        <d v="2014-06-21T04:59:00"/>
        <d v="2011-12-06T05:59:00"/>
        <d v="2012-06-15T03:59:00"/>
        <d v="2013-07-02T05:00:00"/>
        <d v="2013-03-10T22:38:28"/>
        <d v="2011-06-15T03:59:00"/>
        <d v="2014-05-15T06:58:51"/>
        <d v="2011-07-04T19:52:20"/>
        <d v="2016-08-11T06:28:36"/>
        <d v="2014-05-01T14:01:30"/>
        <d v="2015-07-12T06:02:38"/>
        <d v="2014-04-20T02:36:01"/>
        <d v="2009-11-23T05:59:00"/>
        <d v="2016-06-06T17:02:00"/>
        <d v="2014-07-10T10:09:11"/>
        <d v="2011-04-22T04:21:13"/>
        <d v="2016-11-07T11:05:37"/>
        <d v="2013-10-16T14:33:35"/>
        <d v="2012-03-02T03:00:00"/>
        <d v="2016-03-12T05:00:00"/>
        <d v="2012-05-23T19:00:00"/>
        <d v="2015-04-18T21:10:05"/>
        <d v="2012-10-27T02:21:53"/>
        <d v="2013-03-23T22:42:41"/>
        <d v="2014-10-01T00:00:00"/>
        <d v="2014-12-21T08:42:21"/>
        <d v="2012-10-06T03:59:00"/>
        <d v="2014-05-13T18:43:56"/>
        <d v="2014-09-16T10:18:54"/>
        <d v="2016-04-22T06:32:52"/>
        <d v="2012-01-12T01:00:00"/>
        <d v="2014-08-14T12:58:18"/>
        <d v="2014-05-01T15:55:29"/>
        <d v="2016-12-03T15:05:15"/>
        <d v="2016-08-05T19:01:08"/>
        <d v="2013-04-20T03:38:21"/>
        <d v="2013-11-15T04:00:00"/>
        <d v="2012-11-18T01:17:24"/>
        <d v="2016-08-06T07:00:00"/>
        <d v="2013-08-19T08:01:09"/>
        <d v="2013-03-10T18:07:31"/>
        <d v="2013-07-13T21:35:25"/>
        <d v="2015-12-19T07:59:00"/>
        <d v="2012-06-12T07:00:00"/>
        <d v="2015-11-19T04:59:00"/>
        <d v="2016-04-03T12:01:02"/>
        <d v="2014-07-09T17:24:25"/>
        <d v="2016-12-04T15:04:47"/>
        <d v="2016-09-02T07:00:00"/>
        <d v="2014-11-30T19:58:01"/>
        <d v="2016-08-02T23:00:00"/>
        <d v="2016-03-14T09:24:43"/>
        <d v="2015-03-01T15:21:16"/>
        <d v="2015-08-20T18:19:02"/>
        <d v="2016-12-11T16:20:08"/>
        <d v="2016-02-13T04:42:12"/>
        <d v="2015-07-03T21:26:26"/>
        <d v="2015-02-18T03:26:31"/>
        <d v="2015-12-21T14:07:17"/>
        <d v="2016-12-07T01:09:02"/>
        <d v="2015-07-16T21:38:56"/>
        <d v="2014-07-10T19:40:11"/>
        <d v="2014-08-26T22:20:12"/>
        <d v="2014-08-01T02:50:38"/>
        <d v="2014-11-13T12:35:08"/>
        <d v="2016-01-06T22:50:13"/>
        <d v="2015-06-12T20:00:00"/>
        <d v="2017-01-23T17:05:43"/>
        <d v="2010-07-02T23:00:00"/>
        <d v="2014-07-10T14:31:03"/>
        <d v="2013-10-16T03:59:00"/>
        <d v="2014-12-03T13:00:45"/>
        <d v="2010-08-24T04:00:00"/>
        <d v="2011-09-19T14:30:22"/>
        <d v="2016-11-23T08:45:43"/>
        <d v="2016-08-18T23:54:51"/>
        <d v="2016-01-11T23:00:00"/>
        <d v="2015-02-05T19:44:01"/>
        <d v="2016-07-08T23:03:34"/>
        <d v="2013-03-25T04:08:59"/>
        <d v="2011-09-09T21:02:43"/>
        <d v="2013-03-09T21:08:19"/>
        <d v="2012-03-24T04:00:00"/>
        <d v="2015-08-13T08:46:49"/>
        <d v="2016-09-22T17:00:21"/>
        <d v="2014-05-14T23:04:00"/>
        <d v="2014-09-24T01:41:37"/>
        <d v="2016-06-11T13:39:32"/>
        <d v="2015-06-11T10:05:53"/>
        <d v="2012-08-13T03:00:00"/>
        <d v="2015-06-11T04:25:46"/>
        <d v="2014-04-21T03:59:00"/>
        <d v="2015-03-30T18:31:59"/>
        <d v="2010-03-15T21:55:00"/>
        <d v="2014-08-27T00:31:21"/>
        <d v="2012-11-29T23:54:56"/>
        <d v="2015-01-09T01:00:00"/>
        <d v="2016-12-15T05:00:00"/>
        <d v="2014-04-26T01:58:38"/>
        <d v="2015-05-07T06:58:00"/>
        <d v="2015-12-19T01:00:00"/>
        <d v="2014-05-09T20:45:19"/>
        <d v="2013-12-30T06:02:33"/>
        <d v="2013-07-01T18:00:00"/>
        <d v="2016-12-01T04:59:00"/>
        <d v="2013-11-15T23:15:03"/>
        <d v="2016-11-10T13:37:07"/>
        <d v="2016-01-22T16:59:34"/>
        <d v="2016-12-11T04:59:00"/>
        <d v="2015-06-13T16:25:14"/>
        <d v="2012-07-09T02:07:27"/>
        <d v="2013-05-23T04:07:24"/>
        <d v="2015-04-17T00:00:00"/>
        <d v="2013-05-23T15:38:11"/>
        <d v="2013-12-02T22:59:00"/>
        <d v="2015-05-31T01:42:58"/>
        <d v="2013-12-26T00:32:17"/>
        <d v="2016-02-20T02:00:53"/>
        <d v="2015-11-25T15:49:11"/>
        <d v="2014-05-02T12:30:10"/>
        <d v="2014-12-03T04:00:00"/>
        <d v="2013-04-17T18:15:42"/>
        <d v="2016-02-26T11:52:12"/>
        <d v="2015-03-02T20:00:00"/>
        <d v="2016-01-31T21:59:00"/>
        <d v="2014-07-23T15:25:50"/>
        <d v="2016-12-31T18:20:54"/>
        <d v="2016-03-24T08:11:38"/>
        <d v="2016-05-15T17:35:01"/>
        <d v="2013-05-31T12:00:00"/>
        <d v="2013-12-25T08:00:29"/>
        <d v="2014-08-23T18:31:23"/>
        <d v="2015-05-24T20:29:36"/>
        <d v="2016-10-20T20:11:55"/>
        <d v="2016-01-02T23:19:51"/>
        <d v="2016-06-28T15:45:23"/>
        <d v="2016-10-02T06:41:24"/>
        <d v="2016-05-07T13:57:12"/>
        <d v="2015-05-08T16:01:58"/>
        <d v="2016-05-06T19:49:42"/>
        <d v="2013-07-25T16:21:28"/>
        <d v="2014-07-23T21:08:09"/>
        <d v="2015-06-05T21:00:00"/>
        <d v="2016-12-18T18:30:57"/>
        <d v="2015-06-25T19:00:00"/>
        <d v="2015-11-11T23:58:20"/>
        <d v="2012-05-16T04:59:00"/>
        <d v="2011-11-24T03:53:16"/>
        <d v="2012-06-04T17:19:55"/>
        <d v="2014-05-04T06:59:00"/>
        <d v="2012-07-15T20:03:07"/>
        <d v="2011-12-14T04:59:00"/>
        <d v="2011-09-08T04:54:18"/>
        <d v="2010-09-11T03:59:00"/>
        <d v="2013-08-02T01:49:54"/>
        <d v="2013-02-24T09:09:15"/>
        <d v="2011-03-01T20:00:00"/>
        <d v="2011-10-07T16:58:52"/>
        <d v="2012-12-22T21:30:32"/>
        <d v="2012-03-05T03:00:00"/>
        <d v="2011-10-02T17:36:13"/>
        <d v="2012-10-26T03:59:00"/>
        <d v="2011-12-01T15:02:15"/>
        <d v="2012-03-08T02:43:55"/>
        <d v="2015-07-02T03:40:00"/>
        <d v="2012-06-30T03:59:00"/>
        <d v="2012-02-13T03:35:14"/>
        <d v="2011-05-05T20:50:48"/>
        <d v="2012-11-09T19:07:07"/>
        <d v="2013-05-31T00:00:00"/>
        <d v="2014-11-21T04:00:00"/>
        <d v="2013-01-26T05:09:34"/>
        <d v="2014-11-12T18:03:13"/>
        <d v="2012-09-10T03:55:00"/>
        <d v="2015-07-05T17:00:17"/>
        <d v="2014-05-28T04:59:00"/>
        <d v="2011-08-15T01:00:00"/>
        <d v="2013-04-15T22:16:33"/>
        <d v="2014-09-23T20:46:16"/>
        <d v="2010-12-09T04:59:00"/>
        <d v="2011-02-20T01:56:41"/>
        <d v="2012-10-02T18:40:03"/>
        <d v="2015-10-27T04:59:00"/>
        <d v="2011-07-24T20:08:56"/>
        <d v="2012-08-16T03:07:25"/>
        <d v="2014-01-01T23:08:56"/>
        <d v="2017-01-11T17:49:08"/>
        <d v="2017-01-07T07:12:49"/>
        <d v="2010-03-15T06:59:00"/>
        <d v="2010-11-30T05:00:00"/>
        <d v="2015-08-05T00:33:53"/>
        <d v="2014-12-08T23:21:27"/>
        <d v="2015-03-12T11:07:43"/>
        <d v="2014-09-21T18:32:49"/>
        <d v="2016-03-10T00:35:00"/>
        <d v="2014-08-16T02:04:23"/>
        <d v="2015-07-12T04:58:11"/>
        <d v="2014-02-03T11:41:32"/>
        <d v="2011-04-24T06:59:00"/>
        <d v="2013-04-27T21:16:31"/>
        <d v="2012-10-04T23:07:13"/>
        <d v="2013-10-19T12:13:06"/>
        <d v="2014-12-05T18:30:29"/>
        <d v="2013-11-09T01:18:59"/>
        <d v="2016-11-03T18:00:08"/>
        <d v="2013-01-11T20:00:24"/>
        <d v="2014-11-14T06:39:19"/>
        <d v="2015-12-30T16:50:10"/>
        <d v="2010-07-21T19:00:00"/>
        <d v="2013-09-14T13:07:20"/>
        <d v="2013-11-27T06:41:54"/>
        <d v="2016-02-11T16:18:30"/>
        <d v="2014-11-16T08:05:48"/>
        <d v="2015-04-02T16:36:22"/>
        <d v="2010-07-31T00:00:00"/>
        <d v="2016-07-13T06:49:59"/>
        <d v="2016-06-29T20:20:14"/>
        <d v="2014-03-15T18:58:29"/>
        <d v="2015-01-10T07:59:00"/>
        <d v="2014-01-28T15:10:27"/>
        <d v="2016-03-31T16:56:25"/>
        <d v="2013-09-16T20:30:06"/>
        <d v="2016-12-23T07:59:00"/>
        <d v="2013-02-04T20:29:34"/>
        <d v="2011-07-16T17:32:54"/>
        <d v="2012-05-19T17:05:05"/>
        <d v="2015-09-23T20:27:39"/>
        <d v="2014-07-24T18:23:11"/>
        <d v="2015-06-08T03:50:00"/>
        <d v="2016-06-25T03:59:00"/>
        <d v="2016-04-08T15:00:35"/>
        <d v="2014-12-05T21:06:58"/>
        <d v="2012-09-15T01:35:37"/>
        <d v="2017-02-10T05:00:00"/>
        <d v="2017-03-02T16:49:11"/>
        <d v="2015-08-22T18:00:22"/>
        <d v="2015-06-22T05:00:00"/>
        <d v="2015-04-18T13:55:20"/>
        <d v="2013-09-10T03:59:00"/>
        <d v="2016-05-05T13:01:47"/>
        <d v="2016-07-21T00:13:06"/>
        <d v="2015-05-02T15:11:49"/>
        <d v="2016-06-06T06:01:07"/>
        <d v="2017-01-18T15:16:37"/>
        <d v="2015-04-11T04:06:32"/>
        <d v="2015-11-13T17:04:28"/>
        <d v="2017-02-21T00:07:33"/>
        <d v="2014-10-02T21:37:05"/>
        <d v="2017-02-09T05:00:00"/>
        <d v="2016-01-25T16:00:00"/>
        <d v="2013-03-26T08:23:59"/>
        <d v="2016-09-07T02:00:00"/>
        <d v="2015-04-03T03:59:00"/>
        <d v="2016-10-25T17:00:00"/>
        <d v="2016-04-21T22:00:00"/>
        <d v="2016-03-23T06:59:00"/>
        <d v="2017-02-14T20:00:27"/>
        <d v="2016-12-15T23:00:00"/>
        <d v="2016-11-21T04:59:00"/>
        <d v="2016-03-26T17:11:30"/>
        <d v="2015-08-11T18:31:40"/>
        <d v="2016-12-02T07:00:00"/>
        <d v="2015-02-28T14:00:59"/>
        <d v="2015-11-14T13:20:00"/>
        <d v="2015-10-15T09:59:58"/>
        <d v="2015-07-06T03:00:00"/>
        <d v="2013-01-16T20:19:25"/>
        <d v="2012-11-01T20:22:48"/>
        <d v="2015-09-24T20:38:02"/>
        <d v="2013-03-09T07:28:39"/>
        <d v="2012-06-01T19:43:09"/>
        <d v="2012-04-16T06:10:24"/>
        <d v="2013-11-16T05:39:33"/>
        <d v="2012-04-07T04:00:00"/>
        <d v="2014-04-14T23:00:00"/>
        <d v="2012-04-14T17:36:00"/>
        <d v="2014-04-10T06:59:00"/>
        <d v="2013-11-04T01:00:00"/>
        <d v="2015-05-15T19:49:39"/>
        <d v="2014-02-06T19:00:48"/>
        <d v="2012-03-13T06:59:00"/>
        <d v="2015-07-23T18:02:25"/>
        <d v="2015-11-02T08:00:00"/>
        <d v="2012-08-29T00:00:00"/>
        <d v="2015-08-19T17:15:12"/>
        <d v="2013-07-27T01:27:16"/>
        <d v="2016-04-23T00:00:00"/>
        <d v="2012-01-28T18:54:07"/>
        <d v="2015-06-27T15:22:48"/>
        <d v="2016-10-29T19:00:00"/>
        <d v="2014-09-21T19:00:15"/>
        <d v="2016-02-12T04:59:00"/>
        <d v="2013-11-13T20:22:35"/>
        <d v="2015-08-16T06:40:36"/>
        <d v="2013-09-03T04:00:00"/>
        <d v="2014-04-25T21:08:47"/>
        <d v="2013-06-25T05:00:00"/>
        <d v="2014-07-19T03:00:00"/>
        <d v="2015-12-14T00:00:00"/>
        <d v="2017-01-05T19:47:27"/>
        <d v="2015-03-28T23:31:51"/>
        <d v="2016-02-01T14:48:43"/>
        <d v="2014-11-12T07:59:00"/>
        <d v="2017-03-10T14:55:16"/>
        <d v="2013-12-01T04:02:00"/>
        <d v="2016-04-22T19:49:04"/>
        <d v="2017-03-02T19:51:40"/>
        <d v="2013-11-27T03:02:00"/>
        <d v="2017-03-13T03:00:00"/>
        <d v="2016-10-16T20:30:00"/>
        <d v="2014-02-21T18:00:00"/>
        <d v="2015-09-04T19:00:10"/>
        <d v="2015-07-29T15:59:25"/>
        <d v="2016-12-14T21:01:18"/>
        <d v="2013-04-02T15:52:45"/>
        <d v="2016-12-03T01:07:53"/>
        <d v="2014-08-16T08:17:57"/>
        <d v="2016-08-06T07:52:18"/>
        <d v="2015-11-18T16:09:07"/>
        <d v="2017-01-24T15:32:48"/>
        <d v="2016-05-07T22:50:51"/>
        <d v="2016-11-22T10:50:46"/>
        <d v="2016-06-19T23:00:00"/>
        <d v="2015-06-11T18:01:27"/>
        <d v="2016-12-08T19:18:56"/>
        <d v="2014-03-26T23:24:10"/>
        <d v="2017-02-14T17:23:40"/>
        <d v="2014-11-18T00:00:00"/>
        <d v="2015-01-31T19:58:33"/>
        <d v="2016-05-23T03:00:00"/>
        <d v="2016-11-22T20:28:27"/>
        <d v="2016-04-27T02:00:00"/>
        <d v="2014-12-21T01:00:00"/>
        <d v="2017-03-12T01:58:35"/>
        <d v="2017-03-07T05:00:00"/>
        <d v="2017-01-10T21:59:00"/>
        <d v="2016-12-10T00:00:04"/>
        <d v="2015-12-07T16:47:16"/>
        <d v="2017-03-12T12:10:42"/>
        <d v="2014-02-23T12:00:57"/>
        <d v="2014-12-22T14:47:59"/>
        <d v="2014-01-05T15:38:09"/>
        <d v="2012-02-27T16:17:03"/>
        <d v="2016-01-03T22:59:00"/>
        <d v="2015-02-04T04:00:00"/>
        <d v="2015-09-17T14:59:51"/>
        <d v="2011-07-25T06:50:00"/>
        <d v="2016-01-14T04:11:26"/>
        <d v="2012-05-09T02:00:04"/>
        <d v="2011-03-12T04:00:00"/>
        <d v="2012-06-29T04:27:23"/>
        <d v="2013-09-06T03:59:00"/>
        <d v="2014-06-23T16:01:00"/>
        <d v="2012-06-26T18:00:00"/>
        <d v="2013-12-06T23:22:00"/>
        <d v="2009-12-01T17:00:00"/>
        <d v="2012-04-23T04:00:00"/>
        <d v="2012-04-18T16:44:36"/>
        <d v="2012-09-25T03:59:00"/>
        <d v="2013-01-20T17:21:20"/>
        <d v="2013-01-26T22:54:16"/>
        <d v="2012-02-23T17:33:46"/>
        <d v="2012-03-14T03:59:00"/>
        <d v="2014-03-26T19:10:33"/>
        <d v="2011-02-06T00:46:49"/>
        <d v="2012-06-28T17:26:56"/>
        <d v="2013-06-21T03:31:36"/>
        <d v="2013-12-31T07:00:00"/>
        <d v="2011-12-13T03:39:56"/>
        <d v="2014-08-08T18:00:00"/>
        <d v="2012-03-10T04:02:09"/>
        <d v="2012-05-05T19:15:28"/>
        <d v="2014-08-29T01:00:00"/>
        <d v="2013-03-09T23:42:17"/>
        <d v="2013-03-21T18:03:35"/>
        <d v="2014-05-07T00:06:29"/>
        <d v="2014-04-18T23:00:00"/>
        <d v="2012-05-03T23:00:26"/>
        <d v="2012-06-07T13:14:17"/>
        <d v="2012-05-05T17:25:43"/>
        <d v="2009-12-09T18:24:00"/>
        <d v="2010-02-15T05:00:00"/>
        <d v="2009-09-26T03:59:00"/>
        <d v="2013-12-15T01:58:05"/>
        <d v="2014-04-02T18:36:40"/>
        <d v="2017-04-04T05:15:01"/>
        <d v="2017-04-09T20:29:29"/>
        <d v="2017-03-20T18:07:27"/>
        <d v="2017-03-26T20:14:45"/>
        <d v="2017-03-29T23:32:11"/>
        <d v="2017-04-30T17:00:00"/>
        <d v="2014-08-26T22:00:40"/>
        <d v="2015-06-14T18:45:37"/>
        <d v="2014-07-17T14:59:06"/>
        <d v="2015-12-25T00:00:00"/>
        <d v="2014-08-18T00:08:10"/>
        <d v="2015-02-06T15:04:31"/>
        <d v="2014-05-29T17:50:00"/>
        <d v="2014-11-05T17:34:00"/>
        <d v="2014-06-11T13:44:03"/>
        <d v="2014-03-08T22:11:35"/>
        <d v="2014-06-26T15:22:23"/>
        <d v="2014-06-29T21:31:24"/>
        <d v="2016-12-19T07:59:00"/>
        <d v="2016-10-30T15:25:38"/>
        <d v="2015-07-12T19:31:44"/>
        <d v="2014-10-06T05:00:00"/>
        <d v="2016-01-08T19:47:00"/>
        <d v="2016-06-24T17:27:49"/>
        <d v="2015-03-31T23:39:00"/>
        <d v="2016-10-17T19:10:31"/>
        <d v="2016-08-25T14:34:36"/>
        <d v="2016-02-20T22:22:18"/>
        <d v="2015-08-11T18:37:08"/>
        <d v="2017-01-03T20:12:50"/>
        <d v="2015-04-30T02:25:39"/>
        <d v="2015-06-06T15:12:32"/>
        <d v="2015-04-21T16:13:42"/>
        <d v="2015-01-10T17:21:00"/>
        <d v="2015-05-02T22:02:16"/>
        <d v="2015-06-05T18:48:24"/>
        <d v="2015-10-17T14:52:58"/>
        <d v="2015-01-31T00:39:00"/>
        <d v="2015-08-03T15:35:24"/>
        <d v="2016-02-07T16:58:00"/>
        <d v="2016-04-30T22:00:00"/>
        <d v="2014-12-11T16:31:10"/>
        <d v="2015-12-29T00:16:40"/>
        <d v="2015-10-26T22:25:56"/>
        <d v="2016-01-17T23:00:00"/>
        <d v="2015-10-21T12:45:33"/>
        <d v="2016-04-25T22:16:56"/>
        <d v="2015-04-14T16:19:25"/>
        <d v="2016-02-10T19:30:11"/>
        <d v="2014-12-18T04:32:21"/>
        <d v="2015-06-25T18:39:56"/>
        <d v="2015-04-24T01:39:31"/>
        <d v="2015-08-29T15:53:44"/>
        <d v="2015-02-12T20:14:20"/>
        <d v="2016-09-09T20:03:57"/>
        <d v="2015-12-10T22:12:46"/>
        <d v="2016-11-25T21:53:03"/>
        <d v="2015-08-26T00:18:50"/>
        <d v="2015-10-05T00:23:36"/>
        <d v="2015-10-01T19:02:22"/>
        <d v="2015-04-10T22:27:28"/>
        <d v="2015-08-04T04:30:03"/>
        <d v="2015-02-22T01:21:47"/>
        <d v="2014-11-14T02:37:23"/>
        <d v="2015-08-05T16:50:32"/>
        <d v="2015-01-10T20:07:04"/>
        <d v="2016-07-22T15:02:20"/>
        <d v="2015-01-15T19:29:00"/>
        <d v="2015-07-25T21:59:00"/>
        <d v="2015-01-04T06:17:44"/>
        <d v="2015-03-31T18:04:04"/>
        <d v="2015-10-29T02:53:43"/>
        <d v="2015-08-08T15:33:37"/>
        <d v="2015-02-26T08:41:33"/>
        <d v="2017-01-10T08:57:00"/>
        <d v="2015-10-15T20:22:38"/>
        <d v="2015-01-02T21:14:16"/>
        <d v="2015-07-02T21:59:44"/>
        <d v="2014-12-18T20:28:26"/>
        <d v="2016-04-14T06:26:04"/>
        <d v="2016-03-05T19:44:56"/>
        <d v="2015-05-13T16:18:51"/>
        <d v="2016-03-30T20:10:58"/>
        <d v="2016-01-03T00:56:47"/>
        <d v="2016-09-03T14:02:55"/>
        <d v="2015-01-19T02:39:50"/>
        <d v="2015-04-11T06:00:00"/>
        <d v="2014-11-06T04:22:37"/>
        <d v="2015-08-18T21:01:15"/>
        <d v="2015-09-07T09:47:55"/>
        <d v="2015-08-25T17:34:42"/>
        <d v="2016-11-26T18:41:13"/>
        <d v="2014-05-31T23:30:00"/>
        <d v="2015-08-22T03:59:00"/>
        <d v="2016-07-15T20:42:26"/>
        <d v="2015-03-14T15:00:00"/>
        <d v="2014-08-10T21:13:07"/>
        <d v="2015-03-24T19:34:04"/>
        <d v="2015-02-18T17:43:09"/>
        <d v="2014-11-10T01:41:35"/>
        <d v="2015-02-21T16:29:56"/>
        <d v="2015-03-11T16:23:56"/>
        <d v="2014-12-31T16:54:50"/>
        <d v="2014-10-27T21:25:08"/>
        <d v="2016-05-27T22:04:00"/>
        <d v="2015-08-08T04:04:52"/>
        <d v="2016-03-23T06:38:53"/>
        <d v="2015-03-12T17:49:11"/>
        <d v="2017-02-05T16:44:00"/>
        <d v="2016-02-12T03:08:24"/>
        <d v="2016-06-28T02:23:33"/>
        <d v="2015-03-08T05:14:57"/>
        <d v="2016-02-27T21:35:43"/>
        <d v="2015-08-04T04:27:54"/>
        <d v="2015-10-05T06:39:46"/>
        <d v="2016-01-29T14:46:10"/>
        <d v="2015-03-17T18:00:00"/>
        <d v="2015-12-07T22:57:42"/>
        <d v="2015-10-18T19:38:49"/>
        <d v="2016-02-13T21:35:13"/>
        <d v="2015-07-23T04:59:00"/>
        <d v="2015-03-19T15:00:28"/>
        <d v="2014-08-15T15:00:22"/>
        <d v="2016-05-25T18:06:31"/>
        <d v="2015-09-26T04:33:41"/>
        <d v="2016-11-26T15:27:51"/>
        <d v="2016-11-12T04:00:00"/>
        <d v="2016-08-31T05:36:00"/>
        <d v="2014-11-30T04:25:15"/>
        <d v="2014-10-28T03:11:00"/>
        <d v="2017-03-05T21:48:10"/>
        <d v="2015-12-29T23:00:00"/>
        <d v="2017-02-02T16:36:49"/>
        <d v="2017-03-11T04:50:08"/>
        <d v="2016-04-20T18:45:50"/>
        <d v="2017-02-25T23:03:59"/>
        <d v="2016-03-24T13:27:36"/>
        <d v="2016-06-09T19:00:00"/>
        <d v="2016-03-23T14:18:05"/>
        <d v="2017-01-03T04:17:00"/>
        <d v="2012-07-19T04:28:16"/>
        <d v="2013-04-16T19:00:00"/>
        <d v="2015-09-30T19:29:00"/>
        <d v="2012-09-23T17:15:48"/>
        <d v="2013-05-09T02:27:33"/>
        <d v="2012-05-10T17:00:00"/>
        <d v="2012-10-28T05:00:00"/>
        <d v="2011-02-08T10:18:49"/>
        <d v="2012-05-24T01:47:35"/>
        <d v="2012-01-25T23:49:52"/>
        <d v="2010-09-04T01:03:00"/>
        <d v="2012-11-10T18:57:49"/>
        <d v="2010-10-11T00:16:16"/>
        <d v="2010-07-10T22:00:00"/>
        <d v="2014-11-03T08:52:50"/>
        <d v="2012-08-12T16:35:45"/>
        <d v="2013-01-13T22:48:33"/>
        <d v="2012-07-28T02:00:00"/>
        <d v="2015-10-10T22:28:04"/>
        <d v="2012-04-30T15:30:08"/>
        <d v="2011-08-01T18:46:23"/>
        <d v="2012-05-01T17:00:03"/>
        <d v="2011-09-15T22:00:03"/>
        <d v="2011-10-12T23:57:59"/>
        <d v="2012-04-22T16:59:36"/>
        <d v="2012-05-27T01:59:57"/>
        <d v="2011-11-16T16:11:48"/>
        <d v="2013-05-09T16:33:59"/>
        <d v="2012-06-23T05:27:56"/>
        <d v="2011-01-16T01:51:00"/>
        <d v="2012-06-16T09:59:00"/>
        <d v="2013-04-29T04:02:20"/>
        <d v="2012-05-23T15:29:04"/>
        <d v="2012-06-06T22:42:55"/>
        <d v="2013-03-29T22:54:52"/>
        <d v="2011-08-05T21:05:38"/>
        <d v="2015-01-27T23:13:07"/>
        <d v="2012-12-31T18:00:00"/>
        <d v="2012-06-23T18:32:55"/>
        <d v="2015-09-27T18:38:24"/>
        <d v="2014-09-21T19:48:38"/>
        <d v="2016-06-07T21:06:00"/>
        <d v="2014-11-15T01:22:14"/>
        <d v="2015-03-14T00:20:16"/>
        <d v="2015-10-03T21:00:00"/>
        <d v="2015-05-11T01:45:04"/>
        <d v="2014-08-14T22:50:34"/>
        <d v="2015-04-20T18:25:49"/>
        <d v="2015-05-14T23:56:12"/>
        <d v="2016-02-01T10:43:33"/>
        <d v="2014-12-13T21:02:41"/>
        <d v="2017-02-26T00:09:49"/>
        <d v="2014-08-20T09:21:17"/>
        <d v="2015-02-22T20:09:13"/>
        <d v="2014-11-29T16:40:52"/>
        <d v="2015-03-19T18:15:30"/>
        <d v="2014-11-13T17:20:28"/>
        <d v="2014-07-19T03:43:24"/>
        <d v="2016-10-15T19:21:00"/>
        <d v="2015-10-13T23:13:41"/>
        <d v="2016-04-22T14:52:00"/>
        <d v="2014-11-18T00:24:52"/>
        <d v="2014-12-21T04:30:00"/>
        <d v="2012-06-28T20:16:11"/>
        <d v="2014-12-08T04:59:00"/>
        <d v="2013-10-18T03:59:00"/>
        <d v="2015-08-20T11:00:00"/>
        <d v="2012-03-25T00:56:15"/>
        <d v="2015-04-20T04:50:00"/>
        <d v="2015-08-15T03:59:00"/>
        <d v="2012-08-16T20:22:46"/>
        <d v="2013-03-01T18:01:08"/>
        <d v="2010-01-01T06:00:00"/>
        <d v="2014-12-01T19:59:05"/>
        <d v="2013-07-30T02:32:46"/>
        <d v="2011-08-01T15:34:15"/>
        <d v="2013-02-24T04:59:00"/>
        <d v="2015-02-02T21:39:12"/>
        <d v="2011-10-29T16:12:01"/>
        <d v="2013-09-26T10:46:58"/>
        <d v="2013-10-01T03:59:00"/>
        <d v="2011-01-02T03:00:00"/>
        <d v="2012-07-08T12:29:29"/>
        <d v="2015-02-27T00:30:00"/>
        <d v="2013-10-05T05:00:00"/>
        <d v="2012-04-04T17:33:23"/>
        <d v="2016-09-30T04:27:00"/>
        <d v="2013-05-31T17:00:00"/>
        <d v="2015-10-08T03:59:00"/>
        <d v="2012-03-21T20:48:00"/>
        <d v="2017-03-05T19:26:21"/>
        <d v="2012-09-21T04:46:47"/>
        <d v="2015-06-01T03:59:00"/>
        <d v="2012-05-28T15:43:13"/>
        <d v="2012-12-24T23:47:37"/>
        <d v="2014-05-15T17:53:06"/>
        <d v="2015-05-01T13:59:00"/>
        <d v="2011-11-15T19:37:00"/>
        <d v="2015-03-06T22:49:34"/>
        <d v="2015-10-13T12:41:29"/>
        <d v="2016-10-11T12:35:39"/>
        <d v="2015-07-30T03:20:51"/>
        <d v="2014-08-01T00:58:19"/>
        <d v="2016-05-09T20:50:00"/>
        <d v="2014-08-21T23:32:28"/>
        <d v="2015-04-23T21:05:38"/>
        <d v="2016-09-01T15:59:54"/>
        <d v="2015-09-17T02:31:52"/>
        <d v="2017-02-08T21:40:35"/>
        <d v="2016-05-19T08:12:01"/>
        <d v="2015-04-13T02:51:57"/>
        <d v="2014-08-23T14:12:29"/>
        <d v="2016-05-18T19:49:05"/>
        <d v="2015-01-12T02:36:34"/>
        <d v="2015-04-10T23:14:07"/>
        <d v="2014-08-04T19:41:37"/>
        <d v="2015-10-09T17:00:00"/>
        <d v="2014-09-15T19:55:03"/>
        <d v="2015-05-16T03:00:00"/>
        <d v="2015-11-16T16:04:58"/>
        <d v="2016-10-29T23:43:54"/>
        <d v="2015-03-16T17:28:00"/>
        <d v="2015-06-15T04:09:29"/>
        <d v="2014-07-05T23:07:12"/>
        <d v="2015-12-25T07:55:36"/>
        <d v="2015-12-30T16:12:33"/>
        <d v="2015-03-31T13:14:00"/>
        <d v="2016-03-23T11:52:07"/>
        <d v="2016-01-26T14:08:17"/>
        <d v="2016-03-13T20:45:24"/>
        <d v="2014-10-05T19:13:41"/>
        <d v="2015-04-25T20:17:06"/>
        <d v="2014-08-07T23:13:48"/>
        <d v="2017-02-24T05:51:40"/>
        <d v="2014-08-07T15:56:49"/>
        <d v="2016-06-19T08:11:57"/>
        <d v="2015-09-23T20:10:01"/>
        <d v="2014-08-03T18:05:47"/>
        <d v="2016-03-25T20:36:40"/>
        <d v="2012-09-13T03:59:00"/>
        <d v="2014-11-12T21:20:00"/>
        <d v="2013-12-23T21:54:14"/>
        <d v="2012-04-29T01:13:43"/>
        <d v="2016-06-17T12:59:50"/>
        <d v="2014-04-29T17:06:22"/>
        <d v="2015-08-12T02:00:00"/>
        <d v="2017-03-15T00:00:00"/>
        <d v="2012-07-15T05:42:31"/>
        <d v="2016-08-22T06:59:00"/>
        <d v="2017-01-02T22:59:00"/>
        <d v="2015-01-09T03:26:10"/>
        <d v="2012-09-21T19:38:14"/>
        <d v="2014-04-30T05:00:00"/>
        <d v="2016-04-30T12:00:00"/>
        <d v="2015-08-25T23:52:09"/>
        <d v="2014-10-20T20:59:11"/>
        <d v="2015-12-01T20:01:01"/>
        <d v="2015-10-23T11:00:00"/>
        <d v="2015-10-11T01:00:00"/>
        <d v="2015-05-21T17:56:28"/>
        <d v="2016-12-30T17:50:16"/>
        <d v="2016-12-02T06:09:26"/>
        <d v="2012-09-13T10:07:02"/>
        <d v="2016-11-09T20:26:48"/>
        <d v="2015-06-03T15:04:29"/>
        <d v="2015-11-26T20:54:21"/>
        <d v="2014-11-30T23:11:07"/>
        <d v="2015-05-14T12:55:22"/>
        <d v="2016-06-30T10:00:00"/>
        <d v="2015-08-30T04:03:47"/>
        <d v="2016-05-29T01:28:59"/>
        <d v="2014-02-27T23:00:00"/>
        <d v="2016-09-29T15:45:21"/>
        <d v="2015-03-09T21:49:21"/>
        <d v="2016-10-16T01:00:00"/>
        <d v="2016-10-12T13:11:15"/>
        <d v="2015-01-15T21:54:55"/>
        <d v="2015-02-19T20:45:48"/>
        <d v="2015-06-08T03:51:14"/>
        <d v="2014-09-15T20:09:00"/>
        <d v="2016-07-15T06:57:00"/>
        <d v="2017-03-10T19:00:35"/>
        <d v="2014-11-08T21:13:23"/>
        <d v="2015-09-09T07:31:09"/>
        <d v="2015-08-14T06:16:59"/>
        <d v="2016-03-09T17:09:20"/>
        <d v="2016-02-01T23:55:41"/>
        <d v="2016-12-21T14:59:03"/>
        <d v="2015-12-17T19:20:09"/>
        <d v="2014-12-10T03:48:45"/>
        <d v="2014-06-13T04:00:00"/>
        <d v="2015-04-21T13:25:26"/>
        <d v="2016-02-09T20:00:00"/>
        <d v="2017-03-12T19:00:00"/>
        <d v="2016-08-03T01:30:00"/>
        <d v="2016-07-30T21:13:14"/>
        <d v="2015-04-18T01:40:10"/>
        <d v="2015-11-24T18:06:58"/>
        <d v="2013-10-25T23:00:10"/>
        <d v="2015-08-21T17:55:13"/>
        <d v="2015-09-04T15:00:00"/>
        <d v="2015-12-09T06:59:00"/>
        <d v="2015-05-04T21:29:34"/>
        <d v="2015-09-25T21:00:00"/>
        <d v="2016-02-10T22:13:36"/>
        <d v="2015-11-09T14:32:00"/>
        <d v="2016-01-10T00:51:36"/>
        <d v="2014-07-29T00:29:40"/>
        <d v="2014-12-19T19:38:00"/>
        <d v="2015-12-28T06:00:00"/>
        <d v="2014-10-29T22:45:00"/>
        <d v="2016-07-05T04:59:00"/>
        <d v="2014-11-10T21:34:49"/>
        <d v="2016-05-22T14:59:34"/>
        <d v="2014-07-03T00:42:23"/>
        <d v="2015-09-24T19:09:25"/>
        <d v="2015-02-28T00:01:34"/>
        <d v="2016-04-06T04:04:51"/>
        <d v="2014-07-10T21:29:10"/>
        <d v="2014-11-22T05:59:00"/>
        <d v="2015-03-01T18:07:20"/>
        <d v="2014-08-09T21:57:05"/>
        <d v="2015-04-27T15:42:10"/>
        <d v="2014-09-30T23:23:43"/>
        <d v="2015-06-29T15:21:58"/>
        <d v="2015-02-24T03:00:00"/>
        <d v="2016-07-30T23:04:50"/>
        <d v="2015-06-03T02:31:16"/>
        <d v="2015-05-10T17:22:37"/>
        <d v="2015-03-25T07:01:00"/>
        <d v="2014-08-13T03:19:26"/>
        <d v="2014-09-26T03:22:19"/>
        <d v="2015-04-14T03:21:58"/>
        <d v="2014-12-25T20:16:00"/>
        <d v="2015-08-02T22:00:00"/>
        <d v="2014-06-27T21:33:28"/>
        <d v="2014-08-08T21:31:03"/>
        <d v="2014-09-18T20:59:32"/>
        <d v="2017-04-07T17:35:34"/>
        <d v="2017-04-05T18:14:37"/>
        <d v="2017-03-22T15:33:50"/>
        <d v="2017-04-05T19:41:54"/>
        <d v="2017-03-24T20:59:18"/>
        <d v="2014-10-16T06:59:00"/>
        <d v="2013-05-27T06:59:00"/>
        <d v="2016-07-21T16:45:26"/>
        <d v="2016-10-04T03:59:00"/>
        <d v="2014-08-09T02:00:00"/>
        <d v="2014-06-20T22:01:00"/>
        <d v="2013-07-13T18:00:00"/>
        <d v="2015-12-24T15:41:24"/>
        <d v="2016-10-14T23:00:00"/>
        <d v="2016-02-21T09:33:48"/>
        <d v="2015-10-08T07:59:53"/>
        <d v="2014-12-06T22:57:29"/>
        <d v="2016-05-03T23:00:00"/>
        <d v="2016-04-17T23:44:54"/>
        <d v="2016-11-11T12:10:53"/>
        <d v="2013-09-06T19:00:00"/>
        <d v="2017-01-29T20:34:13"/>
        <d v="2014-12-31T21:08:08"/>
        <d v="2015-08-15T07:50:59"/>
        <d v="2017-03-01T17:52:15"/>
        <d v="2016-04-22T13:55:11"/>
        <d v="2015-08-07T16:14:23"/>
        <d v="2015-12-30T14:23:54"/>
        <d v="2015-05-01T05:46:37"/>
        <d v="2013-04-22T12:59:35"/>
        <d v="2014-10-18T04:00:00"/>
        <d v="2013-05-28T00:00:00"/>
        <d v="2015-04-10T05:32:54"/>
        <d v="2016-10-13T21:59:00"/>
        <d v="2013-03-13T20:00:00"/>
        <d v="2014-04-23T15:59:33"/>
        <d v="2014-01-15T19:00:00"/>
        <d v="2016-11-06T03:26:44"/>
        <d v="2014-05-05T21:18:37"/>
        <d v="2015-03-11T23:45:52"/>
        <d v="2014-10-20T02:07:00"/>
        <d v="2012-05-15T17:16:27"/>
        <d v="2016-10-19T07:53:27"/>
        <d v="2012-02-29T01:29:58"/>
        <d v="2012-07-14T23:42:48"/>
        <d v="2014-08-29T18:45:11"/>
        <d v="2012-06-16T03:10:00"/>
        <d v="2016-09-02T17:03:22"/>
        <d v="2015-04-04T18:10:37"/>
        <d v="2012-06-30T20:00:00"/>
        <d v="2014-06-17T21:17:22"/>
        <d v="2011-12-18T18:21:44"/>
        <d v="2012-08-26T21:37:03"/>
        <d v="2014-09-11T15:15:51"/>
        <d v="2015-04-08T18:58:47"/>
        <d v="2014-01-11T21:36:41"/>
        <d v="2016-08-06T15:45:32"/>
        <d v="2016-10-10T10:36:23"/>
        <d v="2016-07-16T08:47:46"/>
        <d v="2013-06-20T11:04:18"/>
        <d v="2013-01-03T01:31:33"/>
        <d v="2012-03-18T23:53:15"/>
        <d v="2013-05-24T13:54:44"/>
        <d v="2012-05-30T19:00:00"/>
        <d v="2012-10-28T13:53:48"/>
        <d v="2011-08-11T16:01:58"/>
        <d v="2015-08-16T23:00:50"/>
        <d v="2012-03-29T13:45:23"/>
        <d v="2014-06-05T19:49:50"/>
        <d v="2014-03-18T15:55:30"/>
        <d v="2013-02-01T17:00:00"/>
        <d v="2013-10-05T20:51:34"/>
        <d v="2016-04-24T20:45:21"/>
        <d v="2013-03-08T03:02:08"/>
        <d v="2011-12-16T00:19:14"/>
        <d v="2015-06-12T07:07:56"/>
        <d v="2015-07-17T16:03:24"/>
        <d v="2014-08-25T23:28:26"/>
        <d v="2015-11-22T15:03:41"/>
        <d v="2017-03-10T10:44:48"/>
        <d v="2015-02-12T07:00:00"/>
        <d v="2015-02-17T04:59:00"/>
        <d v="2015-04-23T12:50:46"/>
        <d v="2014-10-29T18:54:03"/>
        <d v="2016-08-05T21:00:00"/>
        <d v="2014-07-09T13:39:40"/>
        <d v="2014-07-18T04:45:52"/>
        <d v="2016-07-29T16:50:43"/>
        <d v="2015-03-12T04:00:00"/>
        <d v="2015-02-11T22:31:43"/>
        <d v="2016-09-09T04:00:00"/>
        <d v="2015-08-12T05:32:39"/>
        <d v="2015-07-21T10:03:25"/>
        <d v="2016-03-03T19:00:00"/>
        <d v="2014-06-06T23:00:00"/>
        <d v="2014-07-05T12:40:28"/>
        <d v="2014-07-08T22:34:00"/>
        <d v="2015-07-31T16:00:00"/>
        <d v="2016-06-17T16:00:00"/>
        <d v="2015-01-04T13:16:06"/>
        <d v="2014-10-10T11:00:00"/>
        <d v="2015-08-06T15:31:47"/>
        <d v="2015-07-16T00:00:00"/>
        <d v="2014-09-29T10:53:10"/>
        <d v="2015-08-22T12:07:53"/>
        <d v="2015-08-05T11:00:00"/>
        <d v="2015-06-29T20:57:18"/>
        <d v="2015-08-22T20:18:55"/>
        <d v="2016-03-30T14:39:00"/>
        <d v="2014-06-01T03:59:00"/>
        <d v="2015-02-23T11:55:03"/>
        <d v="2015-04-06T04:00:00"/>
        <d v="2016-12-14T17:49:21"/>
        <d v="2015-05-09T09:35:15"/>
        <d v="2016-08-07T18:38:29"/>
        <d v="2015-08-02T16:00:00"/>
        <d v="2015-02-28T15:14:22"/>
        <d v="2015-09-23T14:21:26"/>
        <d v="2015-06-14T12:36:49"/>
        <d v="2016-02-26T00:00:00"/>
        <d v="2014-09-23T22:08:55"/>
        <d v="2015-03-27T15:24:52"/>
        <d v="2015-03-31T22:59:00"/>
        <d v="2015-06-13T01:43:00"/>
        <d v="2015-12-04T19:01:26"/>
        <d v="2015-07-10T07:00:00"/>
        <d v="2016-06-03T16:30:00"/>
        <d v="2015-10-02T23:00:00"/>
        <d v="2016-06-02T10:25:18"/>
        <d v="2014-05-12T03:59:00"/>
        <d v="2015-07-16T19:47:50"/>
        <d v="2014-11-23T22:00:00"/>
        <d v="2015-10-11T02:00:00"/>
        <d v="2015-01-30T23:02:10"/>
        <d v="2015-12-05T00:00:00"/>
        <d v="2017-02-18T04:59:00"/>
        <d v="2015-12-09T22:48:04"/>
        <d v="2014-08-13T22:00:00"/>
        <d v="2014-08-25T04:59:00"/>
        <d v="2015-03-18T17:00:00"/>
        <d v="2015-12-13T18:44:57"/>
        <d v="2014-06-21T11:00:00"/>
        <d v="2016-06-13T04:00:00"/>
        <d v="2017-01-04T13:06:20"/>
        <d v="2015-06-08T00:23:53"/>
        <d v="2015-05-29T16:36:34"/>
        <d v="2016-05-23T19:21:05"/>
        <d v="2015-05-29T15:34:19"/>
        <d v="2016-04-23T10:16:40"/>
        <d v="2014-09-06T00:10:11"/>
        <d v="2016-01-29T23:17:00"/>
        <d v="2014-06-21T01:05:03"/>
        <d v="2014-09-14T04:34:57"/>
        <d v="2015-05-07T17:11:59"/>
        <d v="2016-01-29T23:34:00"/>
        <d v="2015-08-08T21:34:00"/>
        <d v="2017-02-20T18:00:00"/>
        <d v="2014-12-05T11:28:00"/>
        <d v="2015-10-16T08:41:44"/>
        <d v="2016-06-19T19:12:56"/>
        <d v="2015-09-24T14:10:48"/>
        <d v="2014-06-24T18:57:09"/>
        <d v="2014-09-09T16:12:03"/>
        <d v="2015-07-17T13:18:00"/>
        <d v="2015-01-06T02:44:19"/>
        <d v="2016-10-14T22:00:00"/>
        <d v="2016-07-04T04:00:00"/>
        <d v="2016-10-05T19:50:54"/>
        <d v="2016-07-19T14:14:41"/>
        <d v="2014-05-17T04:32:45"/>
        <d v="2014-12-21T17:43:33"/>
        <d v="2015-06-20T02:47:18"/>
        <d v="2015-01-28T19:37:11"/>
        <d v="2017-01-17T20:16:26"/>
        <d v="2016-05-05T03:04:53"/>
        <d v="2015-07-16T17:51:19"/>
        <d v="2016-11-30T17:00:00"/>
        <d v="2015-07-03T14:46:35"/>
        <d v="2016-01-20T17:24:21"/>
        <d v="2015-08-20T17:05:00"/>
        <d v="2014-12-03T15:20:36"/>
        <d v="2016-05-01T14:18:38"/>
        <d v="2016-02-06T04:59:00"/>
        <d v="2014-12-05T17:27:15"/>
        <d v="2015-03-14T00:50:01"/>
        <d v="2015-09-19T03:59:00"/>
        <d v="2015-01-11T10:15:24"/>
        <d v="2014-10-18T04:59:00"/>
        <d v="2014-08-29T20:43:05"/>
        <d v="2014-08-09T03:00:00"/>
        <d v="2016-04-15T20:12:08"/>
        <d v="2014-08-25T21:00:00"/>
        <d v="2015-01-09T02:00:00"/>
        <d v="2015-04-03T22:40:15"/>
        <d v="2014-06-22T21:00:00"/>
        <d v="2016-12-12T06:00:00"/>
        <d v="2015-10-11T15:29:05"/>
        <d v="2015-10-31T15:57:33"/>
        <d v="2016-07-24T01:52:38"/>
        <d v="2014-08-09T05:37:12"/>
        <d v="2015-02-07T21:42:19"/>
        <d v="2015-08-24T10:33:16"/>
        <d v="2015-09-09T04:00:18"/>
        <d v="2014-11-09T12:00:00"/>
        <d v="2016-09-07T01:21:53"/>
        <d v="2015-08-01T01:00:00"/>
        <d v="2016-05-14T21:03:57"/>
        <d v="2016-06-08T17:33:39"/>
        <d v="2014-11-25T19:46:00"/>
        <d v="2015-06-12T20:11:27"/>
        <d v="2015-06-27T18:27:06"/>
        <d v="2016-01-15T03:09:34"/>
        <d v="2014-09-06T22:08:59"/>
        <d v="2015-03-14T20:46:34"/>
        <d v="2016-03-16T08:33:10"/>
        <d v="2014-05-19T11:26:29"/>
        <d v="2015-09-16T05:37:27"/>
        <d v="2015-10-29T15:06:47"/>
        <d v="2014-08-05T14:52:09"/>
        <d v="2015-03-25T18:01:10"/>
        <d v="2014-09-25T21:16:44"/>
        <d v="2015-05-18T20:58:47"/>
        <d v="2015-01-24T03:00:00"/>
        <d v="2015-05-09T03:59:00"/>
        <d v="2014-09-11T14:01:08"/>
        <d v="2015-02-23T18:22:59"/>
        <d v="2014-07-15T05:00:00"/>
        <d v="2016-03-04T23:57:26"/>
        <d v="2014-05-25T13:32:38"/>
        <d v="2015-05-07T14:01:04"/>
        <d v="2014-09-15T06:08:00"/>
        <d v="2015-02-21T11:00:00"/>
        <d v="2016-06-04T22:57:33"/>
        <d v="2014-06-15T15:16:04"/>
        <d v="2016-08-29T17:00:00"/>
        <d v="2014-10-13T04:59:00"/>
        <d v="2014-07-13T10:58:33"/>
        <d v="2015-01-30T16:53:34"/>
        <d v="2014-08-28T01:00:00"/>
        <d v="2015-01-18T18:33:38"/>
        <d v="2015-03-01T23:02:35"/>
        <d v="2015-12-16T20:18:00"/>
        <d v="2015-04-13T03:06:20"/>
        <d v="2015-06-07T21:56:38"/>
        <d v="2015-05-24T03:21:00"/>
        <d v="2016-08-15T12:44:52"/>
        <d v="2016-11-24T17:11:00"/>
        <d v="2015-06-02T15:34:53"/>
        <d v="2015-11-19T20:45:17"/>
        <d v="2016-01-23T08:45:52"/>
        <d v="2014-10-05T19:16:13"/>
        <d v="2016-10-17T04:00:00"/>
        <d v="2015-10-08T19:00:21"/>
        <d v="2017-03-16T13:00:03"/>
        <d v="2015-06-16T17:47:29"/>
        <d v="2016-05-04T23:00:50"/>
        <d v="2015-03-27T23:16:12"/>
        <d v="2016-05-08T17:41:57"/>
        <d v="2016-06-07T00:12:05"/>
        <d v="2014-09-11T18:10:23"/>
        <d v="2015-03-26T04:00:00"/>
        <d v="2015-03-01T06:59:00"/>
        <d v="2015-07-02T11:17:04"/>
        <d v="2014-08-06T21:32:00"/>
        <d v="2015-07-07T17:30:33"/>
        <d v="2015-09-16T17:43:32"/>
        <d v="2015-03-09T03:44:52"/>
        <d v="2016-08-17T03:59:00"/>
        <d v="2015-05-03T22:51:00"/>
        <d v="2014-07-18T16:04:11"/>
        <d v="2014-08-31T15:47:58"/>
        <d v="2016-12-05T01:00:00"/>
        <d v="2016-01-01T04:00:00"/>
        <d v="2014-09-26T01:35:00"/>
        <d v="2014-11-27T03:00:00"/>
        <d v="2016-03-13T12:00:00"/>
        <d v="2015-03-23T02:14:00"/>
        <d v="2014-10-20T05:59:00"/>
        <d v="2015-01-06T06:00:00"/>
        <d v="2015-08-24T02:00:00"/>
        <d v="2015-09-23T13:25:56"/>
        <d v="2016-02-11T16:29:03"/>
        <d v="2014-11-11T16:10:36"/>
        <d v="2016-08-24T06:41:21"/>
        <d v="2016-10-31T04:00:00"/>
        <d v="2016-05-01T11:00:06"/>
        <d v="2016-10-13T00:00:00"/>
        <d v="2016-06-20T08:41:21"/>
        <d v="2015-12-21T04:59:00"/>
        <d v="2016-01-07T13:47:00"/>
        <d v="2017-01-27T20:05:30"/>
        <d v="2016-10-09T18:25:10"/>
        <d v="2016-02-20T20:07:47"/>
        <d v="2014-10-03T11:29:32"/>
        <d v="2017-01-19T15:57:51"/>
        <d v="2015-05-26T21:54:00"/>
        <d v="2017-02-27T04:59:00"/>
        <d v="2014-06-16T04:25:00"/>
        <d v="2017-01-31T18:00:00"/>
        <d v="2016-07-13T21:29:42"/>
        <d v="2012-12-26T20:04:12"/>
        <d v="2016-03-01T05:59:00"/>
        <d v="2014-11-15T22:08:44"/>
        <d v="2014-10-06T16:11:45"/>
        <d v="2014-12-14T18:09:51"/>
        <d v="2015-04-25T05:11:23"/>
        <d v="2016-01-21T05:05:19"/>
        <d v="2014-11-26T14:40:40"/>
        <d v="2015-02-21T19:58:39"/>
        <d v="2015-12-23T22:59:00"/>
        <d v="2015-02-10T16:52:10"/>
        <d v="2015-06-21T20:04:09"/>
        <d v="2014-11-05T05:00:00"/>
        <d v="2014-06-11T04:00:00"/>
        <d v="2014-07-18T13:09:12"/>
        <d v="2014-08-20T20:24:03"/>
        <d v="2015-07-20T22:00:00"/>
        <d v="2014-05-27T03:00:00"/>
        <d v="2015-08-14T20:18:53"/>
        <d v="2016-11-22T05:59:00"/>
        <d v="2016-08-27T22:53:29"/>
        <d v="2015-06-11T16:13:06"/>
        <d v="2012-10-06T23:51:15"/>
        <d v="2014-05-30T16:00:00"/>
        <d v="2017-03-03T11:01:32"/>
        <d v="2015-03-20T15:54:11"/>
        <d v="2016-08-15T06:20:25"/>
        <d v="2014-11-18T04:35:00"/>
        <d v="2015-09-16T17:56:11"/>
        <d v="2016-10-14T21:10:47"/>
        <d v="2015-09-11T01:04:19"/>
        <d v="2016-08-18T02:38:45"/>
        <d v="2016-11-01T03:59:00"/>
        <d v="2013-05-04T13:26:49"/>
        <d v="2013-08-16T11:59:00"/>
        <d v="2010-10-02T04:59:00"/>
        <d v="2016-03-04T06:03:17"/>
        <d v="2013-12-29T07:59:00"/>
        <d v="2015-06-26T23:00:00"/>
        <d v="2016-01-20T20:50:48"/>
        <d v="2015-10-06T16:30:47"/>
        <d v="2015-04-16T02:50:00"/>
        <d v="2016-02-02T17:26:38"/>
        <d v="2014-08-22T03:44:15"/>
        <d v="2014-09-10T04:52:00"/>
        <d v="2016-04-27T13:16:00"/>
        <d v="2014-12-31T21:22:00"/>
        <d v="2015-06-14T00:20:55"/>
        <d v="2016-05-05T04:02:40"/>
        <d v="2017-02-08T09:59:05"/>
        <d v="2015-05-28T15:59:00"/>
        <d v="2014-10-02T03:59:00"/>
        <d v="2015-03-02T01:04:00"/>
        <d v="2015-01-09T22:59:50"/>
        <d v="2014-09-29T15:16:24"/>
        <d v="2016-04-03T14:36:51"/>
        <d v="2016-05-20T08:59:00"/>
        <d v="2014-08-08T22:27:26"/>
        <d v="2015-09-28T06:35:34"/>
        <d v="2014-08-13T18:49:08"/>
        <d v="2015-09-30T18:00:00"/>
        <d v="2016-10-22T22:08:58"/>
        <d v="2015-11-22T06:59:00"/>
        <d v="2014-07-30T01:19:32"/>
        <d v="2016-07-10T05:28:57"/>
        <d v="2015-09-09T22:31:19"/>
        <d v="2015-10-16T16:35:52"/>
        <d v="2014-12-14T20:00:34"/>
        <d v="2016-12-07T17:36:09"/>
        <d v="2015-04-21T05:59:00"/>
        <d v="2016-10-30T01:46:00"/>
        <d v="2015-06-14T19:19:00"/>
        <d v="2016-03-10T13:42:39"/>
        <d v="2016-08-19T02:27:20"/>
        <d v="2015-10-09T15:38:43"/>
        <d v="2017-03-02T22:57:58"/>
        <d v="2015-02-26T03:19:55"/>
        <d v="2015-03-22T16:07:15"/>
        <d v="2014-12-27T01:40:44"/>
        <d v="2015-09-20T04:21:31"/>
        <d v="2015-11-15T23:09:06"/>
        <d v="2014-09-01T05:00:00"/>
        <d v="2015-05-05T18:48:00"/>
        <d v="2015-09-29T21:12:39"/>
        <d v="2015-08-17T16:05:59"/>
        <d v="2016-12-21T04:36:30"/>
        <d v="2015-01-08T13:41:00"/>
        <d v="2016-07-09T01:59:00"/>
        <d v="2015-05-01T18:39:05"/>
        <d v="2016-08-14T22:45:43"/>
        <d v="2015-10-15T22:00:00"/>
        <d v="2015-09-20T19:05:56"/>
        <d v="2016-08-01T00:36:20"/>
        <d v="2015-05-20T19:48:46"/>
        <d v="2016-10-07T14:00:00"/>
        <d v="2016-02-08T00:17:00"/>
        <d v="2016-02-12T04:33:11"/>
        <d v="2014-10-20T14:56:15"/>
        <d v="2015-07-16T07:56:00"/>
        <d v="2016-08-23T08:10:18"/>
        <d v="2015-06-12T03:45:06"/>
        <d v="2015-02-03T02:00:00"/>
        <d v="2014-10-19T05:00:00"/>
        <d v="2015-09-16T22:00:00"/>
        <d v="2015-05-11T19:32:31"/>
        <d v="2015-04-28T15:19:54"/>
        <d v="2014-08-28T03:00:10"/>
        <d v="2017-02-19T00:45:19"/>
        <d v="2014-10-04T14:17:00"/>
        <d v="2016-11-01T02:55:34"/>
        <d v="2015-04-17T17:33:02"/>
        <d v="2014-09-21T15:10:50"/>
        <d v="2016-06-05T10:43:47"/>
        <d v="2015-04-01T12:22:05"/>
        <d v="2016-05-27T13:12:00"/>
        <d v="2016-07-02T15:35:23"/>
        <d v="2015-03-27T00:05:32"/>
        <d v="2016-05-05T21:36:36"/>
        <d v="2014-09-26T16:18:55"/>
        <d v="2016-11-09T23:22:12"/>
        <d v="2016-07-09T23:49:58"/>
        <d v="2015-02-02T18:43:21"/>
        <d v="2016-01-07T04:57:52"/>
        <d v="2016-03-27T23:26:02"/>
        <d v="2015-03-01T20:33:49"/>
        <d v="2017-03-16T18:49:01"/>
        <d v="2017-04-18T19:13:39"/>
        <d v="2017-04-14T04:59:00"/>
        <d v="2017-04-08T12:54:05"/>
        <d v="2017-04-21T07:24:20"/>
        <d v="2017-03-24T12:33:54"/>
        <d v="2017-03-27T16:16:59"/>
        <d v="2017-04-04T03:38:41"/>
        <d v="2017-03-31T22:59:00"/>
        <d v="2017-05-03T19:12:00"/>
        <d v="2017-04-03T15:30:07"/>
        <d v="2017-03-25T04:33:00"/>
        <d v="2017-04-07T16:15:03"/>
        <d v="2017-04-16T20:00:00"/>
        <d v="2017-03-19T11:18:59"/>
        <d v="2017-04-09T08:35:56"/>
        <d v="2017-03-19T06:00:00"/>
        <d v="2017-03-27T23:58:54"/>
        <d v="2017-04-16T15:22:46"/>
        <d v="2014-11-07T00:15:55"/>
        <d v="2014-10-01T04:00:00"/>
        <d v="2012-12-07T02:00:00"/>
        <d v="2011-01-25T04:00:00"/>
        <d v="2014-09-10T20:09:34"/>
        <d v="2013-11-02T20:49:27"/>
        <d v="2011-05-01T04:59:00"/>
        <d v="2012-04-01T20:00:58"/>
        <d v="2012-12-20T11:58:45"/>
        <d v="2012-06-01T22:52:24"/>
        <d v="2014-07-19T05:00:00"/>
        <d v="2013-07-22T20:09:12"/>
        <d v="2012-01-18T23:00:00"/>
        <d v="2014-08-13T04:59:00"/>
        <d v="2014-10-15T12:52:02"/>
        <d v="2014-07-07T02:00:00"/>
        <d v="2014-06-15T18:05:25"/>
        <d v="2014-06-09T19:20:15"/>
        <d v="2014-11-26T07:59:00"/>
        <d v="2014-08-02T04:13:01"/>
        <d v="2014-06-13T22:00:00"/>
        <d v="2013-12-13T04:59:00"/>
        <d v="2014-07-02T04:00:00"/>
        <d v="2016-05-06T14:35:58"/>
        <d v="2012-02-14T17:31:08"/>
        <d v="2014-09-26T21:04:52"/>
        <d v="2014-08-25T20:45:08"/>
        <d v="2011-02-17T21:17:07"/>
        <d v="2013-08-18T15:00:00"/>
        <d v="2014-06-21T16:00:09"/>
        <d v="2014-07-16T14:31:15"/>
        <d v="2013-05-06T16:51:11"/>
        <d v="2014-06-20T09:54:09"/>
        <d v="2014-06-15T16:00:00"/>
        <d v="2012-01-31T17:00:00"/>
        <d v="2013-08-23T19:04:29"/>
        <d v="2014-07-01T23:50:31"/>
        <d v="2014-07-16T23:27:21"/>
        <d v="2014-09-16T21:00:00"/>
        <d v="2014-08-04T15:59:33"/>
        <d v="2015-06-10T09:58:22"/>
        <d v="2015-05-24T08:18:52"/>
        <d v="2016-12-09T04:37:55"/>
        <d v="2016-08-16T18:07:49"/>
        <d v="2015-02-28T22:00:00"/>
        <d v="2015-02-20T23:14:16"/>
        <d v="2015-07-27T01:29:58"/>
        <d v="2015-02-12T14:15:42"/>
        <d v="2015-08-01T14:00:00"/>
        <d v="2015-02-04T11:50:18"/>
        <d v="2015-02-16T10:11:17"/>
        <d v="2014-09-06T21:00:00"/>
        <d v="2016-04-30T05:34:00"/>
        <d v="2014-08-31T18:24:37"/>
        <d v="2015-12-14T05:59:00"/>
        <d v="2015-09-25T23:43:42"/>
        <d v="2015-07-17T16:14:00"/>
        <d v="2015-05-01T08:59:32"/>
        <d v="2015-09-19T06:37:31"/>
        <d v="2015-04-23T05:40:07"/>
        <d v="2014-07-28T14:31:17"/>
        <d v="2014-06-20T23:00:00"/>
        <d v="2012-06-01T03:59:00"/>
        <d v="2014-08-15T02:00:00"/>
        <d v="2014-08-08T19:05:51"/>
        <d v="2015-07-26T18:19:19"/>
        <d v="2016-01-05T23:55:00"/>
        <d v="2015-09-10T03:59:00"/>
        <d v="2015-07-11T14:30:00"/>
        <d v="2016-11-04T13:06:24"/>
        <d v="2014-12-31T00:00:00"/>
        <d v="2015-03-22T22:35:47"/>
        <d v="2017-03-12T21:00:00"/>
        <d v="2015-07-05T16:43:23"/>
        <d v="2015-10-24T21:29:00"/>
        <d v="2015-08-20T20:02:56"/>
        <d v="2017-01-10T05:00:00"/>
        <d v="2016-06-03T21:00:00"/>
        <d v="2015-10-30T14:00:12"/>
        <d v="2017-01-17T21:10:36"/>
        <d v="2015-12-17T04:59:00"/>
        <d v="2014-11-20T07:59:58"/>
        <d v="2016-04-16T22:39:07"/>
        <d v="2016-05-04T03:59:00"/>
        <d v="2017-03-02T19:19:15"/>
        <d v="2017-02-01T23:31:00"/>
        <d v="2016-07-01T08:20:51"/>
        <d v="2016-12-28T22:00:33"/>
        <d v="2015-09-29T03:59:00"/>
        <d v="2015-07-01T12:14:58"/>
        <d v="2015-10-25T23:59:00"/>
        <d v="2017-02-16T23:00:00"/>
        <d v="2014-10-14T06:59:00"/>
        <d v="2014-09-19T18:08:12"/>
        <d v="2015-10-09T00:00:00"/>
        <d v="2016-12-01T17:39:42"/>
        <d v="2015-06-12T02:00:00"/>
        <d v="2015-09-12T03:59:00"/>
        <d v="2015-07-12T10:25:12"/>
        <d v="2015-04-04T20:19:17"/>
        <d v="2015-06-20T17:55:14"/>
        <d v="2014-11-05T18:48:44"/>
        <d v="2015-06-21T17:32:46"/>
        <d v="2016-09-07T11:20:40"/>
        <d v="2016-09-08T03:45:00"/>
        <d v="2015-03-26T01:03:29"/>
        <d v="2014-10-07T18:26:15"/>
        <d v="2015-06-11T03:59:00"/>
        <d v="2017-02-22T13:25:52"/>
        <d v="2015-01-08T21:17:41"/>
        <d v="2016-10-01T03:59:00"/>
        <d v="2015-11-30T17:08:38"/>
        <d v="2015-07-16T17:24:36"/>
        <d v="2014-12-22T04:00:00"/>
        <d v="2015-10-30T21:00:00"/>
        <d v="2015-01-28T22:00:00"/>
        <d v="2015-12-03T17:00:00"/>
        <d v="2015-06-12T21:00:00"/>
        <d v="2015-07-17T18:11:00"/>
        <d v="2016-08-24T21:42:08"/>
        <d v="2015-06-16T11:00:00"/>
        <d v="2015-07-12T12:47:45"/>
        <d v="2014-11-02T11:29:35"/>
        <d v="2015-11-06T13:00:09"/>
        <d v="2016-09-14T19:00:00"/>
        <d v="2016-03-15T21:00:00"/>
        <d v="2015-02-09T04:30:00"/>
        <d v="2016-04-01T03:59:00"/>
        <d v="2014-11-18T17:23:26"/>
        <d v="2015-05-30T20:21:43"/>
        <d v="2016-04-01T01:27:39"/>
        <d v="2015-06-01T05:00:00"/>
        <d v="2015-09-02T00:28:25"/>
        <d v="2016-04-29T04:39:48"/>
        <d v="2016-02-10T21:00:00"/>
        <d v="2016-01-29T05:59:00"/>
        <d v="2017-02-28T05:00:00"/>
        <d v="2016-08-15T20:09:42"/>
        <d v="2015-11-28T18:00:28"/>
        <d v="2016-06-20T23:00:00"/>
        <d v="2017-02-20T08:50:02"/>
        <d v="2017-03-11T12:21:31"/>
        <d v="2015-09-17T03:59:00"/>
        <d v="2015-12-04T19:29:08"/>
        <d v="2017-03-04T10:12:32"/>
        <d v="2015-06-16T12:59:14"/>
        <d v="2016-09-26T10:37:09"/>
        <d v="2015-11-22T22:00:00"/>
        <d v="2015-07-27T22:59:00"/>
        <d v="2015-09-13T00:00:00"/>
        <d v="2015-10-14T22:01:03"/>
        <d v="2015-04-29T17:51:02"/>
        <d v="2016-08-01T06:59:00"/>
        <d v="2016-12-07T08:26:16"/>
        <d v="2015-03-28T14:38:04"/>
        <d v="2016-12-22T14:59:12"/>
        <d v="2015-07-31T20:32:28"/>
        <d v="2016-06-10T03:00:00"/>
        <d v="2016-05-15T01:22:19"/>
        <d v="2016-04-13T21:02:45"/>
        <d v="2016-10-16T15:36:18"/>
        <d v="2015-10-06T22:17:05"/>
        <d v="2015-10-17T07:00:10"/>
        <d v="2016-11-11T22:00:00"/>
        <d v="2016-01-27T01:00:00"/>
        <d v="2015-05-08T20:05:00"/>
        <d v="2016-05-06T07:17:21"/>
        <d v="2014-08-08T13:54:00"/>
        <d v="2016-06-08T00:57:04"/>
        <d v="2016-04-11T02:30:00"/>
        <d v="2015-01-31T14:03:06"/>
        <d v="2016-06-22T01:05:57"/>
        <d v="2014-10-16T03:59:00"/>
        <d v="2016-06-22T03:55:00"/>
        <d v="2016-09-25T08:46:48"/>
        <d v="2016-06-05T13:59:50"/>
        <d v="2015-04-05T17:51:17"/>
        <d v="2015-03-08T16:08:25"/>
        <d v="2016-05-08T08:59:26"/>
        <d v="2014-07-05T01:00:00"/>
        <d v="2014-07-27T23:00:00"/>
        <d v="2015-04-01T20:17:48"/>
        <d v="2015-10-06T16:44:46"/>
        <d v="2014-07-19T20:38:50"/>
        <d v="2015-06-15T16:14:40"/>
        <d v="2015-07-30T12:30:22"/>
        <d v="2014-08-03T23:00:00"/>
        <d v="2016-04-05T08:34:06"/>
        <d v="2014-10-10T21:00:00"/>
        <d v="2017-02-24T13:48:00"/>
        <d v="2016-07-28T15:58:38"/>
        <d v="2016-12-06T23:22:34"/>
        <d v="2016-06-12T17:00:00"/>
        <d v="2015-04-01T04:59:00"/>
        <d v="2016-04-13T13:18:00"/>
        <d v="2014-08-30T04:48:13"/>
        <d v="2015-04-18T00:37:00"/>
        <d v="2015-02-26T00:35:10"/>
        <d v="2016-05-08T21:00:00"/>
        <d v="2016-04-30T03:59:00"/>
        <d v="2016-06-13T17:00:00"/>
        <d v="2015-11-29T23:00:00"/>
        <d v="2014-07-23T11:00:00"/>
        <d v="2016-07-01T23:00:00"/>
        <d v="2016-05-02T23:00:00"/>
        <d v="2015-10-29T04:01:00"/>
        <d v="2016-05-10T11:17:00"/>
        <d v="2016-07-15T19:34:32"/>
        <d v="2014-08-01T10:01:50"/>
        <d v="2014-11-19T08:27:59"/>
        <d v="2017-02-25T01:22:14"/>
        <d v="2016-12-14T15:59:00"/>
        <d v="2014-09-01T15:59:00"/>
        <d v="2015-03-07T04:55:00"/>
        <d v="2014-08-19T16:00:00"/>
        <d v="2015-12-13T02:26:32"/>
        <d v="2015-05-13T01:37:17"/>
        <d v="2015-08-01T22:24:54"/>
        <d v="2015-01-01T05:00:00"/>
        <d v="2017-01-15T00:59:40"/>
        <d v="2016-12-17T08:00:00"/>
        <d v="2015-12-02T20:59:25"/>
        <d v="2015-07-18T16:00:00"/>
        <d v="2015-10-28T17:33:36"/>
        <d v="2014-05-18T14:39:33"/>
        <d v="2015-04-25T15:49:54"/>
        <d v="2015-03-20T16:56:00"/>
        <d v="2014-08-31T13:08:00"/>
        <d v="2015-08-26T23:00:00"/>
        <d v="2014-11-29T23:52:58"/>
        <d v="2015-03-11T03:26:23"/>
        <d v="2016-08-01T22:59:00"/>
        <d v="2016-06-23T18:47:00"/>
        <d v="2015-11-21T03:00:00"/>
        <d v="2014-12-10T20:49:12"/>
        <d v="2014-12-03T15:28:26"/>
        <d v="2014-12-14T18:18:08"/>
        <d v="2015-06-18T11:04:01"/>
        <d v="2016-06-03T13:31:22"/>
        <d v="2014-07-10T18:35:45"/>
        <d v="2014-08-08T22:28:00"/>
        <d v="2016-05-06T20:17:35"/>
        <d v="2014-11-06T00:46:00"/>
        <d v="2014-07-27T14:17:25"/>
        <d v="2015-05-30T18:10:00"/>
        <d v="2016-02-18T22:00:00"/>
        <d v="2014-11-21T17:00:00"/>
        <d v="2015-02-21T22:05:25"/>
        <d v="2014-08-28T22:53:34"/>
        <d v="2015-08-07T17:22:26"/>
        <d v="2015-11-12T02:31:00"/>
        <d v="2015-06-25T11:05:24"/>
        <d v="2015-06-17T12:05:02"/>
        <d v="2016-03-01T23:59:00"/>
        <d v="2014-07-16T11:49:36"/>
        <d v="2014-07-06T10:08:09"/>
        <d v="2014-07-18T23:48:24"/>
        <d v="2016-07-31T20:58:00"/>
        <d v="2016-06-06T07:00:00"/>
        <d v="2015-10-08T00:32:52"/>
        <d v="2014-09-27T23:01:02"/>
        <d v="2015-02-28T04:59:00"/>
        <d v="2016-12-01T07:59:00"/>
        <d v="2016-04-17T23:30:00"/>
        <d v="2015-04-23T18:30:00"/>
        <d v="2014-10-26T00:43:00"/>
        <d v="2014-05-23T20:01:47"/>
        <d v="2016-04-06T21:30:00"/>
        <d v="2016-02-14T00:00:00"/>
        <d v="2015-03-04T18:59:23"/>
        <d v="2015-04-24T21:52:21"/>
        <d v="2015-02-05T06:59:00"/>
        <d v="2014-10-04T14:48:56"/>
        <d v="2014-09-21T02:00:00"/>
        <d v="2014-07-02T15:29:12"/>
        <d v="2015-02-28T17:00:00"/>
        <d v="2016-11-02T00:31:01"/>
        <d v="2014-07-30T22:41:41"/>
        <d v="2014-08-18T17:32:33"/>
        <d v="2016-02-05T22:00:00"/>
        <d v="2014-06-17T03:00:00"/>
        <d v="2014-07-10T09:07:49"/>
        <d v="2016-08-07T03:00:00"/>
        <d v="2014-08-21T16:28:00"/>
        <d v="2015-08-19T17:03:40"/>
        <d v="2015-05-02T21:00:00"/>
        <d v="2016-01-19T04:59:00"/>
        <d v="2014-07-11T16:15:00"/>
        <d v="2015-11-13T20:17:00"/>
        <d v="2015-05-30T20:11:12"/>
        <d v="2014-09-09T12:35:46"/>
        <d v="2016-06-08T13:59:00"/>
        <d v="2015-10-23T12:43:56"/>
        <d v="2015-02-05T12:20:00"/>
        <d v="2016-03-18T20:20:12"/>
        <d v="2014-12-17T02:51:29"/>
        <d v="2016-07-09T04:00:00"/>
        <d v="2015-04-02T15:54:31"/>
        <d v="2015-04-21T17:22:07"/>
        <d v="2014-07-23T03:59:00"/>
        <d v="2016-08-13T23:29:16"/>
        <d v="2014-07-31T16:45:59"/>
        <d v="2016-10-13T18:00:27"/>
        <d v="2014-08-01T06:59:00"/>
        <d v="2015-02-12T05:59:00"/>
        <d v="2015-02-03T04:27:00"/>
        <d v="2016-05-20T11:31:00"/>
        <d v="2014-08-15T12:39:12"/>
        <d v="2016-10-29T03:00:00"/>
        <d v="2015-07-10T18:00:00"/>
        <d v="2016-10-11T03:59:00"/>
        <d v="2016-08-23T03:07:17"/>
        <d v="2015-08-09T16:00:00"/>
        <d v="2016-04-19T23:27:30"/>
        <d v="2015-03-20T15:07:12"/>
        <d v="2016-09-21T03:00:00"/>
        <d v="2016-04-28T15:24:05"/>
        <d v="2016-07-15T21:38:00"/>
        <d v="2014-08-31T20:00:00"/>
        <d v="2014-11-06T05:59:00"/>
        <d v="2015-03-20T20:27:00"/>
        <d v="2016-07-20T12:02:11"/>
        <d v="2014-11-03T00:00:00"/>
        <d v="2014-10-27T03:00:00"/>
        <d v="2015-05-17T03:00:00"/>
        <d v="2015-03-16T21:00:00"/>
        <d v="2014-06-21T20:31:20"/>
        <d v="2015-07-10T21:00:00"/>
        <d v="2015-01-02T05:56:28"/>
        <d v="2014-07-06T18:31:06"/>
        <d v="2014-07-03T16:03:01"/>
        <d v="2016-06-15T18:14:59"/>
        <d v="2016-02-02T16:38:00"/>
        <d v="2015-06-03T06:59:00"/>
        <d v="2015-06-24T22:34:12"/>
        <d v="2015-04-17T16:00:00"/>
        <d v="2014-05-24T21:00:00"/>
        <d v="2016-04-13T19:15:24"/>
        <d v="2015-05-18T05:59:44"/>
        <d v="2015-10-26T00:13:17"/>
        <d v="2014-08-17T05:11:00"/>
        <d v="2016-11-26T06:00:00"/>
        <d v="2014-11-01T17:18:00"/>
        <d v="2016-09-11T20:19:26"/>
        <d v="2016-06-02T22:00:00"/>
        <d v="2016-05-28T21:44:00"/>
        <d v="2015-07-01T06:59:00"/>
        <d v="2016-03-07T04:59:00"/>
        <d v="2015-09-11T18:19:55"/>
        <d v="2016-03-16T03:59:00"/>
        <d v="2016-07-24T11:28:48"/>
        <d v="2015-11-19T18:58:11"/>
        <d v="2014-05-13T04:00:00"/>
        <d v="2014-08-23T17:37:20"/>
        <d v="2016-05-31T22:08:57"/>
        <d v="2016-05-10T21:00:00"/>
        <d v="2014-11-21T04:55:00"/>
        <d v="2014-07-02T14:54:06"/>
        <d v="2014-11-07T18:30:00"/>
        <d v="2015-04-23T11:53:12"/>
        <d v="2014-06-04T04:59:00"/>
        <d v="2015-02-02T04:59:00"/>
        <d v="2015-05-31T18:32:51"/>
        <d v="2014-09-08T03:00:00"/>
        <d v="2014-07-04T11:00:00"/>
        <d v="2014-10-02T14:21:00"/>
        <d v="2015-03-04T14:22:30"/>
        <d v="2015-09-06T13:47:00"/>
        <d v="2014-09-29T08:40:20"/>
        <d v="2015-09-15T10:06:00"/>
        <d v="2016-09-25T23:00:00"/>
        <d v="2014-09-13T04:00:00"/>
        <d v="2016-04-28T05:59:00"/>
        <d v="2015-07-11T03:59:00"/>
        <d v="2017-01-18T12:01:58"/>
        <d v="2015-07-13T01:00:00"/>
        <d v="2016-04-10T20:00:00"/>
        <d v="2016-06-30T15:42:14"/>
        <d v="2014-09-18T03:59:00"/>
        <d v="2015-11-11T19:16:07"/>
        <d v="2015-10-01T15:00:23"/>
        <d v="2015-12-20T11:59:00"/>
        <d v="2014-11-17T07:59:00"/>
        <d v="2016-08-17T10:05:40"/>
        <d v="2016-09-08T18:08:42"/>
        <d v="2016-06-26T00:04:51"/>
        <d v="2015-08-31T17:31:15"/>
        <d v="2014-09-07T14:23:42"/>
        <d v="2015-06-25T18:07:39"/>
        <d v="2015-03-07T19:57:37"/>
        <d v="2015-04-11T19:22:39"/>
        <d v="2015-04-01T03:59:00"/>
        <d v="2016-05-14T03:59:00"/>
        <d v="2016-03-05T01:00:00"/>
        <d v="2015-09-04T09:27:53"/>
        <d v="2016-05-02T21:26:38"/>
        <d v="2014-05-22T22:07:00"/>
        <d v="2014-06-28T14:05:24"/>
        <d v="2015-08-12T00:00:00"/>
        <d v="2015-02-11T17:00:00"/>
        <d v="2016-11-17T11:36:34"/>
        <d v="2014-08-17T15:35:24"/>
        <d v="2014-05-05T06:38:31"/>
        <d v="2015-06-26T21:00:00"/>
        <d v="2015-07-31T08:58:00"/>
        <d v="2015-05-27T02:45:00"/>
        <d v="2015-08-05T18:36:00"/>
        <d v="2016-03-13T22:00:00"/>
        <d v="2016-08-01T19:00:00"/>
        <d v="2015-10-05T16:00:00"/>
        <d v="2014-12-31T17:50:08"/>
        <d v="2015-01-23T12:11:23"/>
        <d v="2015-06-10T19:27:24"/>
        <d v="2014-09-17T17:46:34"/>
        <d v="2015-01-08T16:31:36"/>
        <d v="2014-12-31T07:00:00"/>
        <d v="2014-10-30T20:36:53"/>
        <d v="2015-06-21T13:41:22"/>
        <d v="2014-11-08T10:00:46"/>
        <d v="2014-11-13T23:37:28"/>
        <d v="2016-08-11T03:59:00"/>
        <d v="2016-12-05T14:10:54"/>
        <d v="2015-04-26T06:28:00"/>
        <d v="2016-04-30T17:36:17"/>
        <d v="2016-03-31T17:17:36"/>
        <d v="2015-03-01T04:59:00"/>
        <d v="2014-07-30T11:18:30"/>
        <d v="2016-04-05T02:18:02"/>
        <d v="2016-04-18T09:13:25"/>
        <d v="2015-07-13T07:35:44"/>
        <d v="2014-12-21T17:11:30"/>
        <d v="2016-09-23T16:44:30"/>
        <d v="2016-06-27T19:00:00"/>
        <d v="2015-04-29T23:00:00"/>
        <d v="2015-05-26T15:32:27"/>
        <d v="2014-10-20T08:00:34"/>
        <d v="2015-01-24T04:59:00"/>
        <d v="2015-02-11T04:59:00"/>
        <d v="2015-01-05T20:26:00"/>
        <d v="2016-09-04T01:36:22"/>
        <d v="2015-03-13T06:59:00"/>
        <d v="2014-08-26T17:09:42"/>
        <d v="2016-03-03T05:59:00"/>
        <d v="2014-09-03T04:59:00"/>
        <d v="2015-08-30T00:00:00"/>
        <d v="2016-10-13T20:22:44"/>
        <d v="2015-01-16T23:58:02"/>
        <d v="2016-05-17T21:27:59"/>
        <d v="2015-11-05T21:44:40"/>
        <d v="2016-04-29T06:59:00"/>
        <d v="2016-02-13T19:02:06"/>
        <d v="2016-08-14T14:30:57"/>
        <d v="2015-12-15T00:00:00"/>
        <d v="2016-06-17T14:00:00"/>
        <d v="2016-03-30T22:48:05"/>
        <d v="2015-08-17T10:22:16"/>
        <d v="2015-04-08T08:53:21"/>
        <d v="2014-06-09T17:26:51"/>
        <d v="2014-06-28T14:09:34"/>
        <d v="2015-06-19T01:00:16"/>
        <d v="2015-12-10T14:14:56"/>
        <d v="2015-03-19T21:47:44"/>
        <d v="2017-02-28T00:00:00"/>
        <d v="2015-06-03T15:04:10"/>
        <d v="2016-11-19T22:00:00"/>
        <d v="2015-03-05T04:00:00"/>
        <d v="2016-09-30T21:00:00"/>
        <d v="2014-09-28T03:23:00"/>
        <d v="2014-07-26T07:00:00"/>
        <d v="2016-08-23T18:34:50"/>
        <d v="2015-07-02T15:39:37"/>
        <d v="2014-08-16T16:00:57"/>
        <d v="2016-05-21T03:59:00"/>
        <d v="2015-12-13T20:59:56"/>
        <d v="2016-05-05T17:00:00"/>
        <d v="2014-11-29T21:19:50"/>
        <d v="2014-09-23T03:59:00"/>
        <d v="2014-11-23T22:29:09"/>
        <d v="2016-11-19T01:00:00"/>
        <d v="2017-01-14T03:59:00"/>
        <d v="2016-04-20T21:11:16"/>
        <d v="2015-09-14T16:40:29"/>
        <d v="2015-01-01T16:48:55"/>
        <d v="2015-04-19T15:08:52"/>
        <d v="2016-10-07T15:11:00"/>
        <d v="2015-05-10T18:45:30"/>
        <d v="2014-10-05T05:00:00"/>
        <d v="2015-11-30T17:00:00"/>
        <d v="2015-11-17T04:27:19"/>
        <d v="2016-03-08T04:59:00"/>
        <d v="2016-11-22T00:17:18"/>
        <d v="2015-06-16T23:30:00"/>
        <d v="2016-09-30T17:58:47"/>
        <d v="2014-10-05T07:00:45"/>
        <d v="2014-06-16T17:06:34"/>
        <d v="2016-02-02T11:29:44"/>
        <d v="2014-08-10T15:59:00"/>
        <d v="2016-08-25T03:59:00"/>
        <d v="2015-08-05T08:43:27"/>
        <d v="2016-04-03T17:00:00"/>
        <d v="2015-07-18T06:59:00"/>
        <d v="2017-02-01T22:59:00"/>
        <d v="2016-06-01T21:42:00"/>
        <d v="2014-07-02T03:59:00"/>
        <d v="2015-03-19T14:39:00"/>
        <d v="2014-12-23T21:08:45"/>
        <d v="2016-04-10T04:00:00"/>
        <d v="2015-03-31T04:16:54"/>
        <d v="2016-12-21T11:50:30"/>
        <d v="2016-06-16T05:58:09"/>
        <d v="2015-10-28T19:54:00"/>
        <d v="2014-07-24T07:00:00"/>
        <d v="2015-07-18T23:16:59"/>
        <d v="2015-07-23T18:33:00"/>
        <d v="2015-06-11T16:12:17"/>
        <d v="2015-05-31T23:00:00"/>
        <d v="2014-07-21T03:59:00"/>
        <d v="2014-09-26T22:43:04"/>
        <d v="2014-11-05T12:52:00"/>
        <d v="2016-09-03T20:57:09"/>
        <d v="2016-05-15T23:00:00"/>
        <d v="2014-09-12T19:34:44"/>
        <d v="2014-07-03T03:59:00"/>
        <d v="2015-05-31T12:44:58"/>
        <d v="2014-07-01T04:59:00"/>
        <d v="2016-10-05T10:53:54"/>
        <d v="2016-01-15T15:38:10"/>
        <d v="2014-06-16T06:59:00"/>
        <d v="2016-10-20T02:48:16"/>
        <d v="2015-09-02T04:19:46"/>
        <d v="2014-05-19T21:00:00"/>
        <d v="2015-08-29T03:59:00"/>
        <d v="2014-06-27T05:14:15"/>
        <d v="2014-08-08T18:53:24"/>
        <d v="2015-06-21T22:25:00"/>
        <d v="2014-11-27T15:21:23"/>
        <d v="2015-03-02T04:59:00"/>
        <d v="2014-09-19T00:00:00"/>
        <d v="2015-11-30T22:30:00"/>
        <d v="2016-06-06T02:00:00"/>
        <d v="2015-01-11T20:53:30"/>
        <d v="2015-02-13T14:48:36"/>
        <d v="2016-05-10T11:10:48"/>
        <d v="2016-03-02T19:21:27"/>
        <d v="2014-10-15T14:26:56"/>
        <d v="2014-09-30T16:00:00"/>
        <d v="2015-06-04T12:59:53"/>
        <d v="2016-07-10T22:59:00"/>
        <d v="2016-08-13T06:59:00"/>
        <d v="2016-05-31T16:33:14"/>
        <d v="2014-06-23T18:00:00"/>
        <d v="2014-09-12T21:55:49"/>
        <d v="2016-07-22T05:26:00"/>
        <d v="2014-07-04T03:24:46"/>
        <d v="2014-06-25T16:59:06"/>
        <d v="2015-04-03T13:49:48"/>
        <d v="2015-05-31T06:59:00"/>
        <d v="2016-06-04T17:42:46"/>
        <d v="2015-05-26T03:59:00"/>
        <d v="2015-03-31T12:52:00"/>
        <d v="2016-01-21T21:18:29"/>
        <d v="2015-05-09T20:47:29"/>
        <d v="2015-02-27T17:11:15"/>
        <d v="2015-06-22T17:31:06"/>
        <d v="2015-07-02T23:50:06"/>
        <d v="2014-11-05T23:28:04"/>
        <d v="2016-02-11T22:59:00"/>
        <d v="2014-11-30T19:04:22"/>
        <d v="2016-05-04T23:00:00"/>
        <d v="2016-02-18T21:30:00"/>
        <d v="2016-04-29T21:00:00"/>
        <d v="2016-10-20T04:55:00"/>
        <d v="2015-08-19T04:06:16"/>
        <d v="2015-03-23T03:55:12"/>
        <d v="2015-08-17T16:15:59"/>
        <d v="2015-01-10T03:23:00"/>
        <d v="2015-01-24T12:00:00"/>
        <d v="2015-04-18T22:30:00"/>
        <d v="2015-05-25T21:38:16"/>
        <d v="2015-05-28T16:38:09"/>
        <d v="2015-03-23T18:00:00"/>
        <d v="2015-11-12T06:59:00"/>
        <d v="2014-07-15T22:00:00"/>
        <d v="2016-07-17T10:47:48"/>
        <d v="2014-08-12T01:53:58"/>
        <d v="2015-12-17T22:05:50"/>
        <d v="2014-09-06T05:09:04"/>
        <d v="2014-07-03T17:02:44"/>
        <d v="2014-07-05T03:59:00"/>
        <d v="2014-08-10T16:45:02"/>
        <d v="2016-10-08T09:20:39"/>
        <d v="2015-07-05T22:59:00"/>
        <d v="2016-02-16T05:59:00"/>
        <d v="2016-04-29T03:59:00"/>
        <d v="2015-02-10T07:59:00"/>
        <d v="2016-04-02T23:51:13"/>
        <d v="2016-10-16T21:00:00"/>
        <d v="2015-06-03T00:00:00"/>
        <d v="2014-07-26T04:59:00"/>
        <d v="2016-04-15T20:48:27"/>
        <d v="2014-06-11T19:33:18"/>
        <d v="2014-12-01T20:25:15"/>
        <d v="2014-05-19T05:00:00"/>
        <d v="2015-08-26T02:35:53"/>
        <d v="2014-05-05T12:36:26"/>
        <d v="2015-08-10T23:00:00"/>
        <d v="2015-08-02T19:31:29"/>
        <d v="2015-04-01T17:00:26"/>
        <d v="2016-05-29T00:36:00"/>
        <d v="2014-07-30T18:38:02"/>
        <d v="2014-07-03T04:00:45"/>
        <d v="2014-06-12T17:28:10"/>
        <d v="2016-04-15T14:21:19"/>
        <d v="2015-06-13T22:20:10"/>
        <d v="2016-05-18T00:00:00"/>
        <d v="2016-11-29T06:00:00"/>
        <d v="2016-11-15T02:08:00"/>
        <d v="2015-04-09T19:00:55"/>
        <d v="2015-04-09T04:00:00"/>
        <d v="2014-08-01T01:00:00"/>
        <d v="2014-09-27T04:00:00"/>
        <d v="2015-02-14T19:39:40"/>
        <d v="2016-03-26T16:39:00"/>
        <d v="2015-07-13T20:06:00"/>
        <d v="2014-09-08T21:11:25"/>
        <d v="2016-07-24T23:00:00"/>
        <d v="2016-03-15T16:00:00"/>
        <d v="2016-07-10T23:32:12"/>
        <d v="2016-08-02T10:03:00"/>
        <d v="2016-05-27T00:54:35"/>
        <d v="2015-12-23T16:18:00"/>
        <d v="2015-06-15T19:10:18"/>
        <d v="2016-11-22T17:00:23"/>
        <d v="2014-07-06T16:36:32"/>
        <d v="2015-07-15T10:43:42"/>
        <d v="2014-12-16T22:32:09"/>
        <d v="2015-06-07T13:55:54"/>
        <d v="2015-08-28T22:30:00"/>
        <d v="2017-01-14T00:42:36"/>
        <d v="2015-04-20T21:09:25"/>
        <d v="2014-08-10T17:20:48"/>
        <d v="2016-03-11T22:20:43"/>
        <d v="2015-01-11T04:59:00"/>
        <d v="2015-01-02T16:13:36"/>
        <d v="2015-10-22T03:01:46"/>
        <d v="2016-03-04T23:19:28"/>
        <d v="2016-07-31T07:00:00"/>
        <d v="2014-09-27T21:17:20"/>
        <d v="2014-06-29T06:13:01"/>
        <d v="2015-04-03T21:48:59"/>
        <d v="2015-04-25T09:53:39"/>
        <d v="2014-07-30T23:00:00"/>
        <d v="2015-03-21T19:22:38"/>
        <d v="2016-05-31T11:00:00"/>
        <d v="2016-06-14T21:43:00"/>
        <d v="2015-08-20T23:00:00"/>
        <d v="2014-07-17T16:33:43"/>
        <d v="2015-10-24T03:59:00"/>
        <d v="2015-03-12T19:13:02"/>
        <d v="2015-07-17T21:02:00"/>
        <d v="2015-07-05T15:38:37"/>
        <d v="2016-01-04T04:20:07"/>
        <d v="2016-01-19T22:59:00"/>
        <d v="2015-07-20T03:59:00"/>
        <d v="2016-08-01T13:41:00"/>
        <d v="2015-06-17T01:40:14"/>
        <d v="2015-05-07T10:09:54"/>
        <d v="2015-03-27T00:00:00"/>
        <d v="2014-12-31T13:39:47"/>
        <d v="2016-08-31T20:46:11"/>
        <d v="2016-05-27T17:46:51"/>
        <d v="2014-11-05T21:22:25"/>
        <d v="2016-02-20T02:45:35"/>
        <d v="2014-12-01T19:09:00"/>
        <d v="2015-06-18T10:41:07"/>
        <d v="2016-04-21T22:36:48"/>
        <d v="2016-08-03T04:09:00"/>
        <d v="2015-07-03T18:22:38"/>
        <d v="2015-05-22T17:03:29"/>
        <d v="2015-07-30T03:25:24"/>
        <d v="2016-03-28T15:50:29"/>
        <d v="2014-07-20T18:51:27"/>
        <d v="2014-05-11T11:50:52"/>
        <d v="2014-06-01T01:44:24"/>
        <d v="2014-06-03T06:59:00"/>
        <d v="2015-10-01T15:02:54"/>
        <d v="2014-10-04T06:59:00"/>
        <d v="2015-07-19T05:23:11"/>
        <d v="2015-10-18T19:36:29"/>
        <d v="2015-06-11T18:24:44"/>
        <d v="2015-01-01T02:59:03"/>
        <d v="2015-07-17T10:32:59"/>
        <d v="2015-03-27T03:34:36"/>
        <d v="2014-09-01T20:09:38"/>
        <d v="2015-05-09T21:14:18"/>
        <d v="2015-03-26T22:17:51"/>
        <d v="2015-03-08T16:50:03"/>
        <d v="2014-08-01T17:12:00"/>
        <d v="2015-05-22T21:00:00"/>
        <d v="2014-06-25T21:00:00"/>
        <d v="2014-08-12T15:51:50"/>
        <d v="2014-11-12T21:47:00"/>
        <d v="2016-09-12T16:59:00"/>
        <d v="2015-11-05T16:11:45"/>
        <d v="2015-11-17T22:24:14"/>
        <d v="2014-08-30T05:30:00"/>
        <d v="2016-03-23T03:29:00"/>
        <d v="2016-06-18T19:32:19"/>
        <d v="2014-09-08T15:50:05"/>
        <d v="2015-03-14T03:11:00"/>
        <d v="2014-07-03T04:07:58"/>
        <d v="2017-03-29T17:44:10"/>
        <d v="2015-08-14T03:29:56"/>
        <d v="2015-10-08T16:42:15"/>
        <d v="2015-01-24T01:00:00"/>
        <d v="2016-09-03T10:00:00"/>
        <d v="2016-02-02T14:58:48"/>
        <d v="2016-12-08T16:15:52"/>
        <d v="2015-06-30T03:59:00"/>
        <d v="2015-01-25T20:39:56"/>
        <d v="2017-02-20T00:26:39"/>
        <d v="2016-01-31T23:03:00"/>
        <d v="2014-09-02T14:27:49"/>
        <d v="2015-03-27T17:59:52"/>
        <d v="2016-05-09T22:49:51"/>
        <d v="2014-12-11T05:28:22"/>
        <d v="2015-05-01T22:00:00"/>
        <d v="2017-02-26T13:05:58"/>
        <d v="2015-01-04T23:26:00"/>
        <d v="2015-08-15T18:12:24"/>
        <d v="2015-03-23T04:59:00"/>
        <d v="2014-08-24T07:00:00"/>
        <d v="2014-07-01T06:00:00"/>
        <d v="2016-12-06T04:59:00"/>
        <d v="2015-02-28T06:00:18"/>
        <d v="2014-06-17T04:36:18"/>
        <d v="2015-01-08T20:58:03"/>
        <d v="2015-08-17T16:00:00"/>
        <d v="2014-08-12T18:36:01"/>
        <d v="2015-06-11T02:13:11"/>
        <d v="2015-12-19T19:49:59"/>
        <d v="2016-11-14T12:14:02"/>
        <d v="2015-08-14T19:38:00"/>
        <d v="2015-04-15T05:04:00"/>
        <d v="2015-06-11T23:00:00"/>
        <d v="2015-06-26T13:25:00"/>
        <d v="2014-10-26T20:08:00"/>
        <d v="2014-07-29T03:14:56"/>
        <d v="2014-09-11T08:37:22"/>
        <d v="2015-09-07T18:09:57"/>
        <d v="2014-11-26T20:29:37"/>
        <d v="2015-04-25T04:35:00"/>
        <d v="2015-11-30T06:04:09"/>
        <d v="2015-05-10T22:59:00"/>
        <d v="2016-06-01T23:38:29"/>
        <d v="2016-06-03T11:19:12"/>
        <d v="2014-09-11T12:39:21"/>
        <d v="2014-08-04T16:00:00"/>
        <d v="2016-01-18T00:00:00"/>
        <d v="2016-11-13T10:17:40"/>
        <d v="2014-10-26T18:00:00"/>
        <d v="2015-03-02T23:00:00"/>
        <d v="2015-04-09T23:31:11"/>
        <d v="2014-06-26T23:02:02"/>
        <d v="2014-07-30T20:53:59"/>
        <d v="2014-12-27T02:02:28"/>
        <d v="2014-08-09T06:25:04"/>
        <d v="2015-10-16T04:59:00"/>
        <d v="2016-09-18T19:51:05"/>
        <d v="2016-04-01T06:00:00"/>
        <d v="2015-09-06T03:38:27"/>
        <d v="2016-03-16T03:02:44"/>
        <d v="2016-07-17T00:43:00"/>
        <d v="2015-10-01T13:00:00"/>
        <d v="2015-10-04T15:45:46"/>
        <d v="2016-12-01T07:18:40"/>
        <d v="2016-07-11T15:09:20"/>
        <d v="2015-06-27T21:44:14"/>
        <d v="2014-10-07T04:30:00"/>
        <d v="2015-01-02T11:49:11"/>
        <d v="2014-11-25T01:00:00"/>
        <d v="2015-06-16T21:41:54"/>
        <d v="2015-11-02T16:50:00"/>
        <d v="2015-08-27T15:54:35"/>
        <d v="2015-05-15T19:14:28"/>
        <d v="2015-02-28T08:00:00"/>
        <d v="2016-10-02T03:25:44"/>
        <d v="2014-09-07T07:48:43"/>
        <d v="2015-02-11T02:53:41"/>
        <d v="2016-04-08T18:35:00"/>
        <d v="2016-05-03T18:49:02"/>
        <d v="2015-10-26T18:58:10"/>
        <d v="2016-07-29T23:29:00"/>
        <d v="2014-07-14T15:37:44"/>
        <d v="2015-11-28T21:22:21"/>
        <d v="2016-04-25T00:20:00"/>
        <d v="2016-07-08T23:25:54"/>
        <d v="2014-08-02T14:00:00"/>
        <d v="2014-09-28T18:55:56"/>
        <d v="2016-01-03T20:17:36"/>
        <d v="2014-05-08T21:23:30"/>
        <d v="2015-11-28T14:54:54"/>
        <d v="2015-11-18T04:41:57"/>
        <d v="2015-04-19T16:19:46"/>
        <d v="2016-04-14T04:39:40"/>
        <d v="2014-07-24T02:59:00"/>
        <d v="2017-03-06T06:58:27"/>
        <d v="2016-05-22T19:34:33"/>
        <d v="2016-08-29T03:55:00"/>
        <d v="2016-04-17T20:43:31"/>
        <d v="2014-07-21T12:52:06"/>
        <d v="2015-02-06T01:37:14"/>
        <d v="2016-05-09T04:00:00"/>
        <d v="2016-06-02T13:07:28"/>
        <d v="2016-07-13T20:48:18"/>
        <d v="2014-08-01T07:00:00"/>
        <d v="2016-07-22T18:55:32"/>
        <d v="2015-01-31T15:25:53"/>
        <d v="2015-03-29T20:00:00"/>
        <d v="2014-07-05T14:22:27"/>
        <d v="2016-07-17T04:19:09"/>
        <d v="2015-07-07T19:26:20"/>
        <d v="2014-05-20T06:59:00"/>
        <d v="2014-11-08T00:00:00"/>
        <d v="2016-02-20T21:05:00"/>
        <d v="2016-05-06T13:04:00"/>
        <d v="2014-05-16T22:11:30"/>
        <d v="2015-08-29T01:56:53"/>
        <d v="2015-11-08T18:59:41"/>
        <d v="2016-03-02T16:08:13"/>
        <d v="2015-05-31T15:28:02"/>
        <d v="2015-12-11T23:34:19"/>
        <d v="2015-05-13T20:45:12"/>
        <d v="2014-07-19T09:21:30"/>
        <d v="2015-02-14T11:27:00"/>
        <d v="2014-11-20T16:04:00"/>
        <d v="2015-04-05T08:23:41"/>
        <d v="2015-03-28T22:07:06"/>
        <d v="2014-08-31T19:51:49"/>
        <d v="2016-05-07T14:29:18"/>
        <d v="2014-09-27T01:02:41"/>
        <d v="2015-02-15T14:05:47"/>
        <d v="2014-10-08T03:54:17"/>
        <d v="2014-10-20T19:23:05"/>
        <d v="2016-02-16T18:33:07"/>
        <d v="2014-08-26T16:28:00"/>
        <d v="2015-07-22T23:08:27"/>
        <d v="2014-09-09T16:49:20"/>
        <d v="2014-10-26T18:29:26"/>
        <d v="2015-01-28T13:04:38"/>
        <d v="2015-05-02T13:04:09"/>
        <d v="2015-02-16T07:13:43"/>
        <d v="2016-03-05T05:54:29"/>
        <d v="2015-07-19T18:44:23"/>
        <d v="2014-09-17T20:56:40"/>
        <d v="2014-09-04T16:07:54"/>
        <d v="2016-10-07T21:51:48"/>
        <d v="2016-04-15T16:28:00"/>
        <d v="2015-03-24T03:34:59"/>
        <d v="2014-10-26T21:52:38"/>
        <d v="2015-02-01T02:54:00"/>
        <d v="2016-03-24T22:59:23"/>
        <d v="2015-08-31T16:04:57"/>
        <d v="2015-07-26T05:42:16"/>
        <d v="2015-12-04T16:43:59"/>
        <d v="2017-02-23T01:00:00"/>
        <d v="2014-06-05T22:31:40"/>
        <d v="2015-12-14T00:36:10"/>
        <d v="2016-02-03T18:49:00"/>
        <d v="2014-12-18T15:02:44"/>
        <d v="2015-12-15T20:25:16"/>
        <d v="2016-10-02T09:00:00"/>
        <d v="2015-04-03T21:44:10"/>
        <d v="2014-10-21T21:11:27"/>
        <d v="2014-07-01T22:30:00"/>
        <d v="2016-05-24T14:25:00"/>
        <d v="2014-10-17T19:10:10"/>
        <d v="2015-12-01T05:59:00"/>
        <d v="2015-07-18T03:00:00"/>
        <d v="2016-09-06T11:22:34"/>
        <d v="2015-01-20T19:16:00"/>
        <d v="2014-11-20T22:58:45"/>
        <d v="2015-04-10T05:00:00"/>
        <d v="2014-08-21T04:49:49"/>
        <d v="2014-10-22T15:36:50"/>
        <d v="2015-01-11T01:00:00"/>
        <d v="2016-04-11T11:13:07"/>
        <d v="2015-07-14T23:00:15"/>
        <d v="2014-10-23T15:16:31"/>
        <d v="2014-05-09T06:53:00"/>
        <d v="2014-10-13T21:05:16"/>
        <d v="2014-11-15T20:00:00"/>
        <d v="2016-10-01T04:00:00"/>
        <d v="2014-06-19T15:33:51"/>
        <d v="2016-07-03T19:59:00"/>
        <d v="2015-11-25T23:00:00"/>
        <d v="2014-09-16T03:00:00"/>
        <d v="2014-06-23T16:00:00"/>
        <d v="2016-04-21T02:23:43"/>
        <d v="2016-07-02T17:44:28"/>
        <d v="2014-06-27T16:21:24"/>
        <d v="2015-04-29T14:07:06"/>
        <d v="2014-08-12T22:50:11"/>
        <d v="2016-05-19T00:56:28"/>
        <d v="2015-09-28T02:49:10"/>
        <d v="2017-01-13T23:05:00"/>
        <d v="2015-02-28T12:00:00"/>
        <d v="2015-03-01T03:00:00"/>
        <d v="2016-12-26T19:18:51"/>
        <d v="2014-08-21T18:35:11"/>
        <d v="2015-05-09T04:00:00"/>
        <d v="2015-11-05T14:16:15"/>
        <d v="2014-06-30T17:28:00"/>
        <d v="2014-10-21T19:51:00"/>
        <d v="2016-12-21T17:03:14"/>
        <d v="2017-01-27T18:54:02"/>
        <d v="2016-06-19T22:32:01"/>
        <d v="2016-06-14T18:54:00"/>
        <d v="2015-03-08T12:57:05"/>
        <d v="2015-11-14T23:00:00"/>
        <d v="2016-01-14T18:16:56"/>
        <d v="2016-10-09T10:28:26"/>
        <d v="2015-03-24T03:59:00"/>
        <d v="2015-11-21T04:00:00"/>
        <d v="2016-07-17T17:49:46"/>
        <d v="2015-01-16T10:26:00"/>
        <d v="2015-05-31T17:35:00"/>
        <d v="2015-08-07T15:00:00"/>
        <d v="2015-01-16T12:09:11"/>
        <d v="2015-04-05T03:40:47"/>
        <d v="2015-08-22T19:34:53"/>
        <d v="2014-10-22T04:59:00"/>
        <d v="2016-12-19T00:45:50"/>
        <d v="2017-02-28T08:51:00"/>
        <d v="2016-01-31T23:55:00"/>
        <d v="2016-06-04T17:19:57"/>
        <d v="2016-09-02T20:24:33"/>
        <d v="2014-10-25T02:59:50"/>
        <d v="2017-01-25T21:41:22"/>
        <d v="2016-05-15T20:21:13"/>
        <d v="2015-08-26T18:32:00"/>
        <d v="2016-10-27T06:40:34"/>
        <d v="2016-12-26T00:15:09"/>
        <d v="2015-04-02T01:00:00"/>
        <d v="2014-09-24T22:00:01"/>
        <d v="2017-03-03T05:00:00"/>
        <d v="2015-11-29T13:56:44"/>
        <d v="2016-07-21T15:02:31"/>
        <d v="2015-02-24T03:15:40"/>
        <d v="2016-02-28T00:00:00"/>
        <d v="2016-01-08T06:34:00"/>
        <m/>
      </sharedItems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2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23">
  <r>
    <n v="0"/>
    <x v="0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x v="1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x v="2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x v="3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x v="4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x v="5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x v="6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x v="7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x v="8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x v="9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x v="10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x v="11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x v="12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x v="13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x v="14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x v="15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x v="16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x v="17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x v="18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x v="19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x v="20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x v="21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x v="22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x v="23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x v="24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x v="25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x v="26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x v="27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x v="28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x v="29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x v="30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x v="31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x v="32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x v="33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x v="34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x v="35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x v="36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x v="37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x v="38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x v="39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x v="40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x v="41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x v="42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x v="43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x v="44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x v="45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x v="46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x v="47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x v="48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x v="49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x v="50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x v="51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x v="52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x v="53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x v="54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x v="55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x v="56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x v="57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x v="58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x v="59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x v="60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x v="61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x v="62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x v="63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x v="64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x v="65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x v="66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x v="67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x v="68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x v="69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x v="70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x v="71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x v="72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x v="73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x v="74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x v="75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x v="76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x v="77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x v="78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x v="79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x v="80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x v="81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x v="82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x v="83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x v="84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x v="85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x v="86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x v="87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x v="88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x v="89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x v="90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x v="91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x v="92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x v="93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x v="94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x v="95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x v="96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x v="97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x v="98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x v="99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x v="100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x v="101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x v="102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x v="103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x v="104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x v="105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x v="106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x v="107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x v="108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x v="109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x v="110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x v="111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x v="112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x v="113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x v="114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x v="115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x v="116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x v="117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x v="118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x v="119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x v="120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x v="121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x v="122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x v="123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x v="124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x v="125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x v="126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x v="127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x v="128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x v="129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x v="130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x v="131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x v="132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x v="133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x v="134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x v="135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x v="136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x v="137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x v="138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x v="139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x v="140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x v="141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x v="142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x v="143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x v="144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x v="145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x v="146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x v="147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x v="148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x v="149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x v="150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x v="151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x v="152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x v="153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x v="154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x v="155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x v="156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x v="157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x v="158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x v="159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x v="160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x v="161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x v="162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x v="163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x v="164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x v="165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x v="166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x v="167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x v="168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x v="169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x v="170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x v="171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x v="172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x v="173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x v="174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x v="175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x v="176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x v="177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x v="178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x v="179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x v="180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x v="181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x v="182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x v="183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x v="184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x v="185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x v="186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x v="187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x v="188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x v="189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x v="190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x v="191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x v="192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x v="193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x v="194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x v="195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x v="196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x v="197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x v="198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x v="199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x v="200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x v="201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x v="202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x v="203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x v="204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x v="205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x v="206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x v="207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x v="208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x v="209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x v="210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x v="211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x v="212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x v="213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x v="214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x v="215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x v="216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x v="217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x v="218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x v="219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x v="220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x v="221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x v="222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x v="223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x v="224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x v="225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x v="226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x v="227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x v="228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x v="229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x v="230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x v="231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x v="232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x v="233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x v="234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x v="235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x v="236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x v="237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x v="238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x v="239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x v="240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x v="241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x v="242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x v="243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x v="244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x v="245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x v="246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x v="247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x v="248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x v="249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x v="250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x v="251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x v="252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x v="253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x v="254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x v="255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x v="256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x v="257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x v="258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x v="259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x v="260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x v="261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x v="262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x v="263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x v="264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x v="265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x v="266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x v="267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x v="268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x v="269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x v="270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x v="271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x v="272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x v="273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x v="274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x v="275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x v="276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x v="277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x v="278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x v="279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x v="280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x v="281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x v="282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x v="283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x v="284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x v="285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x v="286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x v="287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x v="288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x v="289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x v="290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x v="291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x v="292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x v="293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x v="294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x v="295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x v="296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x v="297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x v="298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x v="299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x v="300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x v="301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x v="302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x v="303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x v="304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x v="305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x v="306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x v="307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x v="308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x v="309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x v="310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x v="311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x v="312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x v="313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x v="314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x v="315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x v="316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x v="317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x v="318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x v="319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x v="320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x v="321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x v="322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x v="323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x v="324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x v="325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x v="326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x v="327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x v="328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x v="329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x v="330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x v="331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x v="332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x v="333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x v="334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x v="335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x v="336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x v="337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x v="338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x v="339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x v="340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x v="341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x v="342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x v="343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x v="344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x v="345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x v="346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x v="347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x v="348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x v="349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x v="350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x v="351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x v="352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x v="353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x v="354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x v="355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x v="356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x v="357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x v="358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x v="359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x v="360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x v="361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x v="362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x v="363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x v="364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x v="365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x v="366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x v="367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x v="368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x v="369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x v="370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x v="371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x v="372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x v="373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x v="374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x v="375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x v="376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x v="377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x v="378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x v="379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x v="380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x v="381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x v="382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x v="383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x v="384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x v="385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x v="386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x v="387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x v="388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x v="389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x v="390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x v="391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x v="392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x v="393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x v="394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x v="395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x v="396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x v="397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x v="398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x v="399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x v="400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x v="401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x v="402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x v="403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x v="404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x v="405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x v="406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x v="407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x v="408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x v="409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x v="410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x v="411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x v="412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x v="413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x v="414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x v="415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x v="416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x v="417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x v="418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x v="419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x v="420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x v="421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x v="422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x v="423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x v="424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x v="425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x v="426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x v="427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x v="428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x v="429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x v="430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x v="431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x v="432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x v="433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x v="434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x v="435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x v="436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x v="437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x v="438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x v="439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x v="440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x v="441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x v="442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x v="443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x v="444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x v="445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x v="446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x v="447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x v="448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x v="449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x v="450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x v="451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x v="452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x v="453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x v="454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x v="455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x v="456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x v="457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x v="458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x v="459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x v="460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x v="461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x v="462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x v="463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x v="464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x v="465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x v="466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x v="467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x v="468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x v="469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x v="470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x v="471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x v="472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x v="473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x v="474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x v="475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x v="476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x v="477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x v="478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x v="479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x v="480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x v="481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x v="482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x v="483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x v="484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x v="485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x v="486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x v="487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x v="488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x v="489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x v="490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x v="491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x v="492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x v="493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x v="494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x v="495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x v="496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x v="497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x v="498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x v="499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x v="500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x v="501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x v="502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x v="503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x v="504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x v="505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x v="506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x v="507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x v="508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x v="509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x v="510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x v="511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x v="512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x v="513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x v="514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x v="515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x v="516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x v="517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x v="518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x v="519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x v="520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x v="521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x v="522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x v="523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x v="524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x v="525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x v="526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x v="527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x v="528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x v="529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x v="530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x v="531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x v="532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x v="533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x v="534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x v="535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x v="536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x v="537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x v="538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x v="539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x v="540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x v="541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x v="542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x v="543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x v="544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x v="545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x v="546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x v="547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x v="548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x v="549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x v="550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x v="551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x v="552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x v="553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x v="554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x v="555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x v="556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x v="557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x v="558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x v="559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x v="560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x v="561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x v="562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x v="563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x v="564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x v="565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x v="566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x v="567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x v="568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x v="569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x v="570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x v="571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x v="572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x v="573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x v="574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x v="575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x v="576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x v="577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x v="578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x v="579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x v="580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x v="581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x v="582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x v="583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x v="584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x v="585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x v="586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x v="587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x v="588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x v="589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x v="590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x v="591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x v="592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x v="593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x v="594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x v="595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x v="596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x v="597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x v="598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x v="599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x v="600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x v="601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x v="602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x v="603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x v="604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x v="605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x v="606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x v="607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x v="608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x v="609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x v="610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x v="611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x v="612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x v="613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x v="614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x v="615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x v="616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x v="617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x v="618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x v="619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x v="620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x v="621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x v="622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x v="623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x v="624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x v="625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x v="626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x v="627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x v="628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x v="629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x v="630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x v="631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x v="632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x v="633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x v="634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x v="635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x v="636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x v="637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x v="638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x v="639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x v="640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x v="641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x v="642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x v="643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x v="644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x v="645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x v="646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x v="647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x v="648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x v="649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x v="650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x v="651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x v="652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x v="653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x v="654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x v="655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x v="656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x v="657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x v="658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x v="659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x v="660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x v="661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x v="662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x v="663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x v="664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x v="665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x v="666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x v="667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x v="668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x v="669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x v="670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x v="671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x v="672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x v="673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x v="674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x v="675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x v="676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x v="677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x v="678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x v="679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x v="680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x v="681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x v="682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x v="683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x v="684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x v="685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x v="686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x v="687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x v="688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x v="689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x v="690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x v="691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x v="692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x v="693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x v="694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x v="695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x v="696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x v="697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x v="698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x v="699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x v="700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x v="701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x v="702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x v="703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x v="704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x v="705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x v="706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x v="707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x v="708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x v="709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x v="71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x v="711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x v="712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x v="713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x v="714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x v="715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x v="716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x v="717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x v="718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x v="719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x v="720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x v="721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x v="722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x v="723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x v="724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x v="725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x v="726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x v="727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x v="728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x v="729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x v="730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x v="731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x v="732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x v="733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x v="734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x v="735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x v="736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x v="737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x v="738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x v="739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x v="740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x v="741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x v="742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x v="743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x v="744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x v="745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x v="746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x v="747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x v="748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x v="749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x v="750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x v="751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x v="752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x v="753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x v="754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x v="755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x v="756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x v="757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x v="758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x v="759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x v="760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x v="761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x v="762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x v="763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x v="764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x v="765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x v="766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x v="767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x v="768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x v="769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x v="770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x v="771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x v="772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x v="773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x v="774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x v="775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x v="776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x v="777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x v="778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x v="779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x v="780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x v="781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x v="782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x v="783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x v="784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x v="785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x v="786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x v="787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x v="788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x v="789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x v="790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x v="791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x v="792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x v="793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x v="794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x v="795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x v="796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x v="797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x v="798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x v="799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x v="800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x v="801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x v="802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x v="803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x v="804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x v="805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x v="806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x v="80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x v="808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x v="809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x v="810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x v="811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x v="812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x v="813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x v="814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x v="815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x v="816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x v="817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x v="818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x v="819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x v="820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x v="821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x v="822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x v="823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x v="824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x v="825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x v="826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x v="827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x v="828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x v="829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x v="830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x v="831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x v="832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x v="833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x v="834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x v="835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x v="836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x v="837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x v="838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x v="839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x v="840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x v="841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x v="842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x v="843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x v="844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x v="845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x v="846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x v="847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x v="848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x v="849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x v="850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x v="851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x v="852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x v="853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x v="854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x v="855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x v="856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x v="857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x v="858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x v="859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x v="860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x v="861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x v="862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x v="863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x v="864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x v="865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x v="866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x v="867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x v="868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x v="869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x v="870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x v="871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x v="872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x v="873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x v="874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x v="875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x v="876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x v="877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x v="878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x v="879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x v="880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x v="881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x v="882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x v="883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x v="884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x v="885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x v="886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x v="887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x v="888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x v="889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x v="890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x v="891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x v="892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x v="893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x v="894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x v="895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x v="896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x v="897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x v="898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x v="899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x v="900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x v="901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x v="902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x v="903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x v="904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x v="905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x v="906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x v="907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x v="908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x v="909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x v="910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x v="911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x v="912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x v="913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x v="914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x v="915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x v="916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x v="917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x v="918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x v="919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x v="920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x v="921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x v="922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x v="923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x v="924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x v="925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x v="926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x v="927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x v="928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x v="929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x v="930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x v="931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x v="932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x v="933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x v="934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x v="935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x v="936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x v="937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x v="938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x v="939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x v="940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x v="941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x v="942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x v="943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x v="944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x v="945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x v="946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x v="947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x v="948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x v="949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x v="950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x v="951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x v="952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x v="953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x v="954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x v="955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x v="956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x v="957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x v="958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x v="959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x v="960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x v="961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x v="962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x v="963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x v="964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x v="965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x v="966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x v="967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x v="968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x v="969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x v="970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x v="971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x v="972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x v="973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x v="974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x v="975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x v="976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x v="977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x v="978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x v="979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x v="980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x v="981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x v="982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x v="983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x v="984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x v="985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x v="986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x v="987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x v="988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x v="989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x v="990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x v="991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x v="992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x v="993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x v="994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x v="995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x v="996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x v="997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x v="998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x v="999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x v="1000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x v="1001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x v="1002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x v="1003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x v="1004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x v="1005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x v="1006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x v="1007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x v="1008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x v="1009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x v="1010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x v="1011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x v="1012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x v="1013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x v="1014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x v="1015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x v="1016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x v="1017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x v="1018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x v="1019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x v="1020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x v="1021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x v="1022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x v="1023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x v="1024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x v="1025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x v="1026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x v="1027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x v="1028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x v="1029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x v="1030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x v="1031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x v="1032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x v="1033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x v="1034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x v="1035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x v="1036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x v="1037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x v="1038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x v="1039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x v="1040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x v="1041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x v="1042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x v="1043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x v="1044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x v="1045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x v="1046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x v="1047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x v="1048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x v="1049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x v="1050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x v="1051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x v="1052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x v="1053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x v="1054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x v="1055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x v="1056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x v="1057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x v="1058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x v="1059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x v="1060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x v="1061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x v="1062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x v="1063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x v="1064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x v="1065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x v="1066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x v="1067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x v="1068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x v="1069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x v="1070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x v="1071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x v="1072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x v="1073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x v="1074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x v="1075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x v="1076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x v="1077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x v="1078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x v="1079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x v="1080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x v="1081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x v="1082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x v="1083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x v="1084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x v="1085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x v="1086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x v="1087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x v="1088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x v="1089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x v="1090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x v="1091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x v="1092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x v="1093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x v="1094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x v="1095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x v="1096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x v="1097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x v="1098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x v="1099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x v="1100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x v="1101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x v="1102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x v="1103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x v="1104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x v="1105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x v="1106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x v="1107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x v="1108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x v="1109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x v="1110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x v="1111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x v="1112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x v="1113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x v="1114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x v="1115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x v="1116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x v="1117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x v="1118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x v="1119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x v="1120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x v="1121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x v="1122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x v="1123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x v="1124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x v="1125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x v="1126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x v="1127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x v="1128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x v="1129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x v="1130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x v="1131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x v="1132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x v="1133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x v="1134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x v="1135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x v="1136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x v="1137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x v="1138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x v="1139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x v="1140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x v="1141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x v="1142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x v="1143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x v="1144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x v="1145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x v="1146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x v="1147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x v="1148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x v="1149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x v="1150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x v="1151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x v="1152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x v="1153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x v="1154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x v="1155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x v="1156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x v="1157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x v="1158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x v="1159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x v="1160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x v="1161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x v="1162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x v="1163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x v="1164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x v="1165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x v="1166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x v="1167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x v="1168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x v="1169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x v="1170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x v="1171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x v="1172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x v="1173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x v="1174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x v="1175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x v="1176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x v="1177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x v="1178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x v="1179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x v="1180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x v="1181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x v="1182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x v="1183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x v="1184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x v="1185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x v="1186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x v="1187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x v="1188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x v="1189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x v="1190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x v="1191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x v="1192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x v="1193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x v="1194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x v="1195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x v="1196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x v="1197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x v="1198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x v="1199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x v="1200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x v="1201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x v="1202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x v="1203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x v="1204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x v="1205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x v="1206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x v="1207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x v="1208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x v="1209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x v="1210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x v="1211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x v="1212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x v="1213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x v="1214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x v="1215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x v="1216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x v="1217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x v="1218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x v="1219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x v="1220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x v="1221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x v="1222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x v="1223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x v="1224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x v="1225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x v="1226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x v="1227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x v="1228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x v="1229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x v="1230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x v="1231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x v="1232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x v="1233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x v="1234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x v="1235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x v="1236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x v="1237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x v="1238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x v="1239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x v="1240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x v="1241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x v="1242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x v="1243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x v="1244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x v="1245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x v="1246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x v="1247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x v="1248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x v="1249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x v="1250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x v="1251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x v="1252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x v="1253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x v="125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x v="1255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x v="1256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x v="1257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x v="1258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x v="1259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x v="1260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x v="1261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x v="1262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x v="1263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x v="1264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x v="1265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x v="1266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x v="1267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x v="1268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x v="1269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x v="1270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x v="1271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x v="1272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x v="1273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x v="1274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x v="1275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x v="1276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x v="1277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x v="1278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x v="1279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x v="1280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x v="1281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x v="1282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x v="1283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x v="1284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x v="1285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x v="1286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x v="1287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x v="1288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x v="1289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x v="1290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x v="1291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x v="1292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x v="1293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x v="1294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x v="1295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x v="1296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x v="1297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x v="1298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x v="1299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x v="1300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x v="1301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x v="1302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x v="1303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x v="1304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x v="1305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x v="1306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x v="1307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x v="1308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x v="1309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x v="1310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x v="1311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x v="1312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x v="1313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x v="1314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x v="1315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x v="1316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x v="1317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x v="1318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x v="1319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x v="1320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x v="1321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x v="1322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x v="1323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x v="1324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x v="1325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x v="1326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x v="1327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x v="1328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x v="1329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x v="1330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x v="1331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x v="1332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x v="1333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x v="1334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x v="1335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x v="1336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x v="1337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x v="1338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x v="1339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x v="1340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x v="1341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x v="1342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x v="1343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x v="1344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x v="1345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x v="1346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x v="1347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x v="1348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x v="1349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x v="1350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x v="1351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x v="1352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x v="1353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x v="1354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x v="1355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x v="1356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x v="1357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x v="1358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x v="1359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x v="1360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x v="1361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x v="1362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x v="1363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x v="1364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x v="1365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x v="1366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x v="1367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x v="1368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x v="1369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x v="1370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x v="1371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x v="1372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x v="1373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x v="1374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x v="1375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x v="1376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x v="1377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x v="1378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x v="1379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x v="1380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x v="1381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x v="1382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x v="1383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x v="1384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x v="1385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x v="1386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x v="1387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x v="1388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x v="1389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x v="1390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x v="1391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x v="1392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x v="1393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x v="1394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x v="1395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x v="1396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x v="1397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x v="1398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x v="1399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x v="1400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x v="1401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x v="1402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x v="1403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x v="1404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x v="1405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x v="1406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x v="1407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x v="1408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x v="1409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x v="1410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x v="1411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x v="1412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x v="1413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x v="1414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x v="1415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x v="1416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x v="1417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x v="1418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x v="1419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x v="1420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x v="1421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x v="1422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x v="1423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x v="1424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x v="1425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x v="1426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x v="1427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x v="1428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x v="1429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x v="1430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x v="1431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x v="1432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x v="1433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x v="1434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x v="1435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x v="1436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x v="1437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x v="1438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x v="1439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x v="1440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x v="1441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x v="1442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x v="1443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x v="1444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x v="1445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x v="1446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x v="1447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x v="1448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x v="1449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x v="1450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x v="1451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x v="1452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x v="1453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x v="1454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x v="1455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x v="1456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x v="1457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x v="1458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x v="1459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x v="1460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x v="1461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x v="1462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x v="1463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x v="1464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x v="1465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x v="1466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x v="1467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x v="1468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x v="1469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x v="1470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x v="1471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x v="147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x v="1473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x v="1474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x v="1475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x v="1476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x v="1477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x v="1478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x v="1479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x v="1480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x v="1481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x v="1482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x v="1483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x v="1484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x v="1485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x v="1486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x v="1487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x v="1488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x v="1489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x v="1490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x v="1491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x v="1492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x v="1493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x v="1494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x v="1495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x v="1496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x v="1497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x v="1498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x v="1499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x v="1500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x v="1501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x v="1502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x v="1503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x v="1504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x v="1505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x v="1506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x v="1507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x v="1508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x v="1509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x v="1510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x v="1511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x v="1512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x v="1513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x v="1514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x v="1515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x v="1516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x v="1517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x v="1518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x v="1519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x v="1520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x v="1521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x v="1522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x v="1523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x v="1524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x v="1525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x v="1526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x v="1527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x v="1528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x v="1529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x v="1530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x v="1531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x v="1532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x v="1533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x v="1534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x v="1535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x v="1536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x v="1537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x v="1538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x v="1539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x v="1540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x v="1541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x v="1542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x v="1543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x v="1544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x v="1545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x v="1546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x v="1547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x v="1548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x v="1549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x v="1550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x v="1551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x v="1552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x v="1553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x v="1554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x v="1555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x v="1556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x v="1557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x v="1558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x v="1559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x v="1560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x v="1561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x v="1562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x v="1563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x v="1564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x v="1565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x v="1566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x v="1567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x v="1568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x v="1569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x v="1570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x v="1571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x v="1572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x v="1573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x v="1574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x v="1575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x v="1576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x v="1577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x v="1578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x v="1579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x v="1580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x v="1581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x v="1582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x v="1583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x v="1584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x v="1585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x v="1586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x v="1587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x v="1588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x v="1589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x v="1590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x v="1591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x v="1592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x v="1593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x v="1594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x v="1595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x v="1596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x v="1597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x v="1598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x v="1599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x v="1600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x v="1601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x v="1602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x v="1603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x v="1604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x v="1605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x v="1606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x v="1607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x v="1608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x v="1609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x v="1610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x v="1611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x v="1612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x v="1613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x v="1614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x v="1615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x v="1616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x v="1617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x v="1618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x v="1619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x v="1620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x v="1621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x v="1622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x v="1623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x v="1624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x v="1625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x v="1626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x v="1627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x v="1628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x v="1629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x v="1630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x v="1631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x v="1632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x v="1633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x v="1634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x v="1635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x v="1636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x v="1637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x v="1638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x v="1639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x v="1640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x v="1641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x v="1642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x v="1643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x v="1644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x v="1645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x v="1646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x v="1647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x v="1648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x v="1649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x v="1650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x v="1651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x v="1652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x v="1653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x v="1654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x v="1655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x v="1656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x v="1657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x v="1658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x v="1659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x v="1660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x v="1661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x v="1662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x v="1663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x v="1664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x v="1665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x v="1666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x v="1667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x v="1668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x v="1669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x v="1670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x v="1671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x v="1672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x v="1673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x v="1674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x v="1675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x v="1676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x v="1677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x v="1678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x v="1679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x v="1680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x v="1681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x v="1682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x v="1683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x v="1684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x v="1685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x v="1686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x v="1687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x v="1688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x v="1689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x v="1690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x v="1691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x v="1692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x v="1693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x v="1694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x v="1695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x v="1696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x v="1697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x v="1698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x v="1699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x v="1700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x v="1701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x v="1702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x v="1703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x v="1704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x v="1705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x v="1706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x v="1707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x v="1708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x v="1709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x v="1710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x v="1711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x v="1712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x v="1713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x v="1714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x v="1715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x v="1716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x v="1717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x v="1718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x v="1719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x v="1720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x v="1721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x v="1722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x v="1723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x v="1724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x v="1725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x v="1726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x v="1727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x v="1728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x v="1729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x v="1730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x v="1731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x v="1732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x v="1733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x v="1734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x v="1735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x v="1736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x v="1737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x v="1738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x v="1739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x v="1740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x v="1741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x v="1742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x v="1743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x v="1744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x v="1745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x v="1746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x v="1747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x v="1748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x v="1749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x v="1750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x v="1751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x v="1752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x v="1753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x v="1754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x v="1755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x v="1756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x v="1757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x v="1758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x v="1759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x v="1760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x v="1761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x v="1762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x v="1763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x v="1764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x v="1765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x v="1766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x v="1767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x v="1768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x v="1769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x v="1770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x v="1771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x v="1772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x v="1773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x v="1774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x v="1775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x v="1776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x v="1777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x v="1778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x v="1779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x v="1780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x v="1781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x v="1782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x v="1783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x v="1784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x v="1785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x v="178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x v="1787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x v="1788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x v="1789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x v="1790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x v="1791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x v="1792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x v="1793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x v="1794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x v="1795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x v="1796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x v="1797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x v="1798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x v="1799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x v="1800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x v="1801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x v="1802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x v="1803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x v="1804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x v="1805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x v="1806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x v="1807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x v="1808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x v="1809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x v="1810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x v="1811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x v="1812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x v="1813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x v="1814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x v="1815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x v="1816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x v="1817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x v="1818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x v="1819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x v="1820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x v="1821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x v="1822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x v="1823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x v="1824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x v="1825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x v="1826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x v="1827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x v="1828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x v="1829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x v="1830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x v="1831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x v="1832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x v="1833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x v="1834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x v="1835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x v="1836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x v="1837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x v="1838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x v="1839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x v="1840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x v="1841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x v="1842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x v="1843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x v="1844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x v="1845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x v="1846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x v="1847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x v="1848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x v="1849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x v="1850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x v="1851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x v="1852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x v="1853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x v="1854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x v="1855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x v="1856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x v="1857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x v="1858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x v="1859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x v="1860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x v="1861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x v="1862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x v="186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x v="1864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x v="1865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x v="1866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x v="1867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x v="1868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x v="1869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x v="1870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x v="1871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x v="1872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x v="1873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x v="1874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x v="1875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x v="1876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x v="1877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x v="1878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x v="1879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x v="1880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x v="1881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x v="1882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x v="1883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x v="1884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x v="1885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x v="1886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x v="1887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x v="1888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x v="1889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x v="1890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x v="1891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x v="1892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x v="1893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x v="1894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x v="1895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x v="1896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x v="1897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x v="1898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x v="1899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x v="1900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x v="1901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x v="1902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x v="1903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x v="1904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x v="1905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x v="1906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x v="1907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x v="1908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x v="1909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x v="1910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x v="1911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x v="1912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x v="1913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x v="1914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x v="1915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x v="1916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x v="1917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x v="1918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x v="1919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x v="1920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x v="1921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x v="1922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x v="1923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x v="1924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x v="1925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x v="1926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x v="1927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x v="1928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x v="1929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x v="1930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x v="1931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x v="1932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x v="1933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x v="1934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x v="1935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x v="1936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x v="1937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x v="1938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x v="1939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x v="1940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x v="1941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x v="1942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x v="1943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x v="1944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x v="1945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x v="1946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x v="1947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x v="1948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x v="1949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x v="1950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x v="1951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x v="1952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x v="1953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x v="1954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x v="1955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x v="1956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x v="1957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x v="1958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x v="1959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x v="1960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x v="1961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x v="1962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x v="1963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x v="1964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x v="1965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x v="1966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x v="1967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x v="1968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x v="1969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x v="1970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x v="1971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x v="1972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x v="1973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x v="1974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x v="1975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x v="1976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x v="1977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x v="1978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x v="1979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x v="1980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x v="1981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x v="1982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x v="1983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x v="1984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x v="1985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x v="1986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x v="1987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x v="1988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x v="1989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x v="1990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x v="1991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x v="1992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x v="1993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x v="1994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x v="1995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x v="1996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x v="1997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x v="1998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x v="1999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x v="2000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x v="2001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x v="2002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x v="2003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x v="2004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x v="2005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x v="2006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x v="2007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x v="2008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x v="2009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x v="2010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x v="2011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x v="2012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x v="2013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x v="2014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x v="2015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x v="2016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x v="2017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x v="2018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x v="2019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x v="2020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x v="2021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x v="2022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x v="2023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x v="2024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x v="2025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x v="2026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x v="2027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x v="2028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x v="2029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x v="2030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x v="2031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x v="2032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x v="2033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x v="2034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x v="2035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x v="2036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x v="2037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x v="2038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x v="2039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x v="2040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x v="2041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x v="2042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x v="2043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x v="2044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x v="2045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x v="2046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x v="2047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x v="2048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x v="2049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x v="2050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x v="2051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x v="2052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x v="2053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x v="2054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x v="2055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x v="2056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x v="2057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x v="2058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x v="2059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x v="2060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x v="2061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x v="2062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x v="2063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x v="2064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x v="2065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x v="2066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x v="2067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x v="2068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x v="2069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x v="2070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x v="2071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x v="2072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x v="2073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x v="2074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x v="2075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x v="2076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x v="2077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x v="2078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x v="2079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x v="2080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x v="2081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x v="2082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x v="2083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x v="2084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x v="2085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x v="2086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x v="2087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x v="2088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x v="2089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x v="2090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x v="2091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x v="2092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x v="2093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x v="2094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x v="2095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x v="2096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x v="2097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x v="2098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x v="2099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x v="2100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x v="2101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x v="2102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x v="2103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x v="2104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x v="2105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x v="2106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x v="2107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x v="2108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x v="2109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x v="2110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x v="2111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x v="2112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x v="2113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x v="2114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x v="2115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x v="2116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x v="2117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x v="2118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x v="2119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x v="2120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x v="2121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x v="2122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x v="2123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x v="2124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x v="2125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x v="2126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x v="2127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x v="2128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x v="2129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x v="2130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x v="2131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x v="2132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x v="2133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x v="2134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x v="2135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x v="2136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x v="2137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x v="2138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x v="2139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x v="2140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x v="2141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x v="2142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x v="2143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x v="2144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x v="2145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x v="2146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x v="2147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x v="2148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x v="2149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x v="2150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x v="2151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x v="2152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x v="2153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x v="2154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x v="2155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x v="2156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x v="2157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x v="2158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x v="2159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x v="2160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x v="2161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x v="2162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x v="2163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x v="2164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x v="2165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x v="2166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x v="2167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x v="2168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x v="2169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x v="2170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x v="2171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x v="2172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x v="2173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x v="2174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x v="2175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x v="2176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x v="2177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x v="2178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x v="2179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x v="2180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x v="2181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x v="2182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x v="2183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x v="2184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x v="2185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x v="2186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x v="2187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x v="2188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x v="2189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x v="2190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x v="2191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x v="2192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x v="2193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x v="2194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x v="2195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x v="2196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x v="2197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x v="2198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x v="2199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x v="2200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x v="2201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x v="2202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x v="2203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x v="2204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x v="2205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x v="2206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x v="2207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x v="2208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x v="2209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x v="2210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x v="2211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x v="2212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x v="2213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x v="2214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x v="2215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x v="2216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x v="2217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x v="2218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x v="2219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x v="2220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x v="2221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x v="2222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x v="2223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x v="2224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x v="2225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x v="2226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x v="2227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x v="2228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x v="2229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x v="2230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x v="2231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x v="2232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x v="2233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x v="2234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x v="2235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x v="2236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x v="2237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x v="2238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x v="2239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x v="2240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x v="2241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x v="2242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x v="2243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x v="2244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x v="2245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x v="2246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x v="2247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x v="2248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x v="2249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x v="2250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x v="2251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x v="2252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x v="2253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x v="2254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x v="2255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x v="2256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x v="2257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x v="2258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x v="2259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x v="2260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x v="2261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x v="2262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x v="2263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x v="2264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x v="2265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x v="2266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x v="2267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x v="2268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x v="2269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x v="2270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x v="2271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x v="2272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x v="2273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x v="2274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x v="2275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x v="2276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x v="2277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x v="2278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x v="2279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x v="2280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x v="2281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x v="2282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x v="2283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x v="2284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x v="2285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x v="2286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x v="2287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x v="2288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x v="2289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x v="2290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x v="2291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x v="2292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x v="2293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x v="2294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x v="2295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x v="2296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x v="2297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x v="2298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x v="2299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x v="2300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x v="2301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x v="2302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x v="2303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x v="2304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x v="2305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x v="2306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x v="2307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x v="2308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x v="2309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x v="2310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x v="2311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x v="2312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x v="2313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x v="2314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x v="2315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x v="2316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x v="2317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x v="2318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x v="2319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x v="2320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x v="2321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x v="2322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x v="2323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x v="2324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x v="2325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x v="2326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x v="2327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x v="2328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x v="2329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x v="2330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x v="2331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x v="2332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x v="2333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x v="2334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x v="2335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x v="2336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x v="2337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x v="2338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x v="2339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x v="2340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x v="2341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x v="2342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x v="2343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x v="2344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x v="2345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x v="2346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x v="2347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x v="2348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x v="2349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x v="2350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x v="2351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x v="2352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x v="2353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x v="2354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x v="2355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x v="2356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x v="2357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x v="2358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x v="2359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x v="2360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x v="2361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x v="2362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x v="2363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x v="2364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x v="2365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x v="2366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x v="2367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x v="2368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x v="2369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x v="2370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x v="2371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x v="2372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x v="2373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x v="2374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x v="2375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x v="2376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x v="2377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x v="2378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x v="2379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x v="2380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x v="2381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x v="2382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x v="2383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x v="2384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x v="2385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x v="2386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x v="2387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x v="2388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x v="2389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x v="2390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x v="2391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x v="2392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x v="2393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x v="2394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x v="2395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x v="2396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x v="2397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x v="2398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x v="2399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x v="2400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x v="2401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x v="2402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x v="2403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x v="2404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x v="2405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x v="2406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x v="2407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x v="2408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x v="2409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x v="2410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x v="2411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x v="2412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x v="2413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x v="2414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x v="2415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x v="2416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x v="2417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x v="2418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x v="2419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x v="2420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x v="2421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x v="2422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x v="2423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x v="2424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x v="2425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x v="2426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x v="2427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x v="2428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x v="2429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x v="2430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x v="2431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x v="2432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x v="2433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x v="2434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x v="2435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x v="2436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x v="2437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x v="2438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x v="2439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x v="2440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x v="2441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x v="2442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x v="2443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x v="2444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x v="2445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x v="2446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x v="2447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x v="2448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x v="2449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x v="2450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x v="2451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x v="2452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x v="2453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x v="2454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x v="2455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x v="2456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x v="2457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x v="2458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x v="2459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x v="2460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x v="2461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x v="2462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x v="2463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x v="2464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x v="2465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x v="2466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x v="2467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x v="2468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x v="2469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x v="2470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x v="2471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x v="2472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x v="2473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x v="2474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x v="2475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x v="2476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x v="823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x v="2477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x v="2478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x v="2479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x v="2480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x v="2481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x v="2482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x v="2483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x v="2484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x v="2485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x v="2486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x v="2487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x v="2488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x v="2489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x v="2490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x v="2491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x v="2492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x v="2493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x v="2494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x v="2495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x v="2496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x v="2497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x v="2498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x v="2499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x v="2500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x v="2501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x v="2502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x v="2503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x v="2504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x v="2505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x v="2506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x v="2507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x v="2508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x v="2509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x v="2510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x v="2511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x v="2512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x v="2513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x v="2514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x v="2515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x v="2516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x v="2517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x v="2518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x v="2519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x v="2520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x v="2521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x v="2522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x v="2523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x v="2524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x v="2525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x v="2526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x v="2527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x v="2528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x v="2529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x v="2530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x v="2531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x v="2532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x v="2533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x v="2534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x v="2535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x v="2536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x v="2537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x v="2538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x v="2539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x v="2540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x v="2541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x v="2542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x v="2543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x v="2544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x v="2545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x v="2546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x v="2547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x v="2548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x v="2549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x v="2550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x v="2551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x v="2552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x v="2553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x v="2554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x v="2555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x v="2556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x v="2557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x v="2558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x v="2559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x v="2560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x v="2561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x v="2562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x v="2563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x v="2564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x v="2565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x v="2566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x v="2567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x v="2568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x v="2569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x v="2570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x v="2571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x v="2572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x v="2573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x v="2574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x v="2575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x v="2576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x v="2577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x v="2578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x v="2579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x v="2580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x v="2581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x v="2582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x v="2583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x v="2584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x v="2585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x v="2586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x v="2587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x v="2588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x v="2589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x v="2590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x v="2591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x v="2592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x v="2593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x v="2594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x v="2595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x v="2596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x v="2597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x v="2598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x v="2599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x v="2600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x v="2601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x v="2602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x v="2603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x v="2604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x v="2605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x v="2606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x v="2607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x v="2608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x v="2609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x v="2610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x v="2611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x v="2612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x v="2613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x v="2614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x v="2615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x v="2616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x v="2617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x v="2618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x v="2619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x v="2620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x v="2621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x v="2622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x v="2623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x v="2624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x v="2625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x v="2626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x v="2627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x v="2628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x v="2629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x v="2630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x v="2631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x v="2632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x v="2633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x v="2634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x v="2635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x v="2636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x v="2637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x v="2638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x v="2639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x v="2640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x v="2641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x v="2642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x v="2643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x v="2644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x v="2645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x v="2646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x v="2647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x v="2648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x v="2649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x v="2650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x v="2651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x v="2652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x v="2653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x v="2654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x v="2655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x v="2656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x v="2657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x v="2658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x v="2659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x v="2660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x v="2661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x v="2662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x v="2663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x v="2664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x v="2665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x v="2666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x v="2667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x v="2668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x v="2669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x v="2670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x v="2671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x v="2672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x v="2673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x v="2674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x v="2675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x v="2676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x v="2677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x v="2678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x v="2679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x v="2680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x v="2681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x v="2682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x v="2683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x v="2684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x v="2685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x v="2686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x v="2687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x v="2688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x v="2689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x v="2690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x v="2691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x v="2692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x v="2693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x v="2694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x v="2695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x v="2696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x v="2697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x v="2698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x v="2699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x v="2700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x v="2701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x v="2702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x v="2703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x v="2704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x v="2705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x v="2706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x v="2707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x v="2708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x v="2709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x v="2710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x v="2711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x v="2712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x v="2713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x v="2714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x v="2715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x v="2716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x v="2717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x v="2718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x v="2719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x v="2720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x v="2721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x v="2722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x v="2723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x v="2724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x v="2725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x v="2726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x v="2727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x v="2728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x v="2729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x v="2730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x v="2731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x v="2732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x v="2733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x v="2734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x v="2735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x v="2736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x v="2737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x v="2738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x v="2739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x v="2740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x v="2741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x v="2742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x v="2743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x v="2744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x v="2745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x v="2746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x v="2747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x v="2748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x v="2749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x v="2750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x v="2751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x v="2752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x v="2753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x v="2754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x v="2755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x v="2756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x v="2757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x v="2758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x v="2759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x v="2760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x v="2761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x v="2762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x v="2763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x v="2764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x v="2765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x v="2766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x v="2767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x v="2768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x v="2769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x v="2770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x v="2771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x v="2772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x v="2773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x v="2774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x v="2775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x v="2776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x v="2777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x v="2778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x v="2779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x v="2780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x v="2781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x v="2782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x v="2783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x v="2784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x v="2785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x v="2786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x v="2787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x v="2788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x v="2789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x v="2790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x v="2791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x v="2792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x v="2793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x v="2794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x v="2795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x v="2796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x v="2797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x v="2798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x v="2799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x v="2800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x v="2801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x v="2802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x v="2803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x v="2804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x v="2805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x v="2806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x v="2807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x v="2808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x v="2809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x v="2810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x v="2811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x v="2812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x v="2813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x v="2814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x v="2815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x v="2816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x v="2817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x v="2818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x v="2819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x v="2820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x v="2821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x v="2822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x v="2823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x v="2824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x v="2825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x v="2826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x v="2827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x v="2828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x v="2829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x v="2830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x v="2831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x v="2832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x v="2833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x v="2834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x v="2835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x v="2836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x v="2837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x v="2838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x v="2839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x v="2840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x v="2841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x v="2842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x v="2843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x v="2844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x v="2845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x v="2846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x v="2847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x v="2848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x v="2849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x v="2850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x v="2851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x v="2852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x v="2853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x v="2854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x v="2855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x v="2856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x v="2857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x v="2858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x v="2859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x v="2860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x v="2861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x v="2862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x v="2863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x v="2864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x v="2865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x v="2866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x v="2867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x v="2868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x v="2869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x v="2870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x v="2871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x v="2872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x v="2873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x v="2874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x v="2875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x v="2876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x v="2877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x v="2878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x v="2879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x v="2880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x v="2881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x v="2882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x v="2883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x v="2884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x v="2885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x v="2886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x v="2887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x v="2888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x v="2889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x v="2890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x v="2891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x v="2892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x v="2893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x v="2894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x v="2895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x v="2896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x v="2897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x v="2898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x v="2899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x v="2900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x v="2901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x v="2902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x v="2903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x v="2904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x v="2905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x v="2906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x v="2907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x v="2908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x v="2909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x v="2910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x v="2911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x v="2912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x v="2913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x v="2914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x v="2915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x v="2916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x v="2917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x v="2918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x v="2919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x v="2920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x v="2921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x v="2922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x v="2923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x v="2924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x v="2925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x v="2926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x v="2927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x v="2928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x v="2929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x v="2930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x v="2931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x v="2932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x v="2933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x v="2934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x v="2935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x v="2936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x v="2937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x v="2938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x v="2939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x v="2940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x v="2941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x v="2942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x v="2943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x v="2944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x v="2945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x v="2946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x v="2947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x v="2948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x v="2949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x v="2950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x v="2951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x v="2952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x v="2953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x v="2954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x v="2955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x v="2956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x v="2957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x v="2958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x v="2959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x v="2960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x v="2961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x v="2962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x v="2963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x v="2964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x v="2965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x v="2966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x v="2967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x v="2968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x v="2969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x v="2970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x v="2971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x v="2972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x v="2973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x v="2974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x v="2975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x v="2976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x v="2977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x v="2978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x v="2979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x v="2980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x v="2981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x v="2982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x v="2983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x v="2984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x v="2985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x v="2986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x v="2987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x v="2988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x v="2989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x v="2990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x v="2991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x v="2992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x v="2993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x v="2994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x v="2995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x v="2996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x v="2997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x v="2998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x v="2999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x v="3000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x v="3001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x v="3002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x v="3003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x v="3004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x v="3005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x v="3006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x v="3007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x v="3008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x v="3009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x v="3010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x v="3011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x v="3012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x v="3013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x v="3014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x v="3015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x v="3016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x v="3017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x v="3018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x v="3019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x v="3020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x v="3021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x v="3022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x v="3023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x v="3024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x v="3025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x v="3026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x v="3027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x v="3028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x v="3029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x v="3030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x v="3031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x v="3032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x v="3033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x v="3034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x v="3035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x v="3036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x v="3037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x v="3038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x v="3039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x v="3040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x v="3041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x v="3042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x v="3043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x v="3044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x v="3045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x v="3046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x v="3047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x v="3048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x v="3049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x v="3050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x v="3051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x v="3052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x v="3053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x v="3054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x v="3055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x v="3056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x v="3057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x v="3058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x v="3059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x v="3060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x v="3061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x v="3062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x v="3063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x v="3064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x v="3065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x v="3066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x v="3067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x v="3068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x v="3069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x v="3070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x v="3071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x v="3072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x v="3073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x v="3074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x v="3075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x v="3076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x v="3077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x v="3078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x v="3079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x v="3080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x v="3081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x v="3082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x v="3083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x v="3084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x v="3085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x v="3086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x v="3087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x v="3088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x v="3089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x v="3090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x v="3091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x v="3092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x v="3093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x v="3094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x v="3095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x v="3096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x v="3097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x v="3098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x v="3099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x v="3100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x v="3101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x v="3102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x v="3103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x v="3104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x v="3105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x v="3106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x v="3107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x v="3108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x v="3109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x v="3110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x v="3111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x v="3112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x v="3113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x v="3114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x v="3115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x v="3116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x v="3117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x v="3118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x v="3119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x v="3120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x v="3121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x v="3122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x v="3123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x v="3124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x v="3125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x v="3126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x v="3127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x v="3128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x v="3129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x v="3130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x v="3131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x v="3132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x v="3133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x v="3134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x v="3135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x v="3136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x v="3137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x v="3138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x v="3139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x v="3140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x v="3141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x v="3142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x v="3143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x v="3144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x v="3145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x v="3146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x v="3147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x v="3148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x v="3149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x v="3150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x v="3151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x v="3152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x v="3153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x v="3154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x v="3155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x v="3156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x v="3157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x v="3158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x v="3159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x v="3160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x v="3161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x v="3162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x v="3163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x v="3164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x v="3165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x v="3166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x v="3167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x v="3168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x v="3169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x v="3170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x v="3171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x v="3172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x v="3173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x v="3174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x v="3175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x v="3176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x v="3177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x v="3178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x v="3179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x v="3180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x v="3181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x v="3182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x v="3183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x v="3184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x v="3185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x v="3186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x v="3187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x v="3188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x v="3189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x v="3190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x v="3191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x v="3192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x v="3193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x v="3194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x v="3195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x v="3196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x v="3197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x v="3198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x v="3199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x v="3200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x v="3201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x v="3202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x v="3203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x v="3204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x v="3205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x v="3206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x v="3207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x v="3208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x v="3209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x v="3210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x v="3211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x v="3212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x v="3213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x v="3214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x v="3215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x v="3216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x v="3217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x v="3218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x v="3219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x v="3220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x v="3221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x v="3222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x v="3223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x v="3224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x v="3225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x v="3226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x v="3227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x v="3228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x v="3229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x v="3230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x v="3231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x v="3232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x v="3233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x v="3234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x v="3235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x v="3236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x v="3237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x v="3238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x v="3239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x v="3240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x v="3241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x v="3242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x v="3243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x v="3244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x v="3245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x v="3246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x v="3247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x v="3248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x v="3249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x v="3250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x v="3251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x v="3252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x v="3253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x v="3254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x v="3255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x v="3256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x v="3257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x v="3258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x v="3259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x v="3260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x v="3261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x v="3262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x v="3263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x v="3264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x v="3265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x v="3266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x v="3267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x v="3268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x v="3269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x v="3270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x v="3271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x v="3272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x v="3273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x v="3274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x v="3275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x v="3276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x v="3277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x v="3278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x v="3279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x v="3280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x v="3281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x v="3282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x v="3283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x v="3284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x v="3285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x v="3286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x v="3287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x v="3288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x v="3289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x v="3290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x v="3291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x v="3292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x v="3293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x v="3294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x v="3295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x v="3296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x v="3297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x v="3298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x v="3299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x v="3300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x v="3301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x v="3302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x v="330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x v="3304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x v="3305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x v="3306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x v="3307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x v="3308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x v="3309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x v="3310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x v="3311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x v="3312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x v="3313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x v="3314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x v="3315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x v="3316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x v="33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x v="3318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x v="3319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x v="3320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x v="3321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x v="3322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x v="3323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x v="3324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x v="3325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x v="3326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x v="3327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x v="3328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x v="3329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x v="3330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x v="3331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x v="3332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x v="3333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x v="333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x v="3335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x v="3336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x v="3337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x v="3338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x v="3339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x v="3340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x v="3341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x v="3342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x v="3343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x v="3344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x v="3345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x v="3346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x v="3265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x v="3347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x v="3348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x v="3349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x v="3350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x v="3351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x v="3352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x v="335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x v="3354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x v="3355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x v="3356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x v="3357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x v="3358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x v="3359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x v="3360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x v="3361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x v="3362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x v="3363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x v="3364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x v="3365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x v="3366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x v="3367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x v="3368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x v="3369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x v="3370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x v="3371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x v="3372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x v="3373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x v="3374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x v="3375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x v="3376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x v="3377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x v="3378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x v="3379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x v="3380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x v="3381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x v="3382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x v="3383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x v="3384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x v="3385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x v="3386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x v="3387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x v="3388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x v="3389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x v="3390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x v="3391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x v="3392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x v="3393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x v="3394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x v="3395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x v="3396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x v="3397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x v="3398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x v="3399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x v="3400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x v="3401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x v="3402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x v="3403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x v="3404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x v="3405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x v="3406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x v="3407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x v="3408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x v="3409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x v="3410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x v="3411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x v="3412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x v="3413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x v="3414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x v="3415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x v="3416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x v="3417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x v="3418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x v="3419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x v="3420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x v="3421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x v="3422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x v="3423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x v="3424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x v="3425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x v="3426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x v="3427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x v="3428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x v="3429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x v="3430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x v="3431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x v="3432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x v="3433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x v="3434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x v="3435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x v="3436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x v="3437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x v="3438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x v="3439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x v="3440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x v="3441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x v="3442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x v="3443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x v="3444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x v="3445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x v="3446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x v="3447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x v="3448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x v="3449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x v="3450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x v="3451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x v="3452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x v="3453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x v="3454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x v="3455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x v="3456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x v="3457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x v="3458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x v="3459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x v="3460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x v="3461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x v="3462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x v="3463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x v="3464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x v="3465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x v="3466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x v="3467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x v="3468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x v="3469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x v="3470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x v="3471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x v="3472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x v="3473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x v="3474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x v="3475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x v="3476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x v="3477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x v="3478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x v="3479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x v="3480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x v="3481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x v="3482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x v="3483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x v="3484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x v="3485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x v="3486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x v="3487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x v="3488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x v="3489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x v="3490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x v="3491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x v="3492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x v="3493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x v="3494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x v="3495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x v="3496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x v="3497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x v="3498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x v="3499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x v="3500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x v="3501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x v="3502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x v="3503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x v="3504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x v="3505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x v="3506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x v="3507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x v="3508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x v="3509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x v="3510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x v="3511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x v="3512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x v="3513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x v="3514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x v="3515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x v="3516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x v="3517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x v="3518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x v="3519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x v="3520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x v="3521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x v="3522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x v="3523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x v="3524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x v="3525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x v="3526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x v="3527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x v="3528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x v="3529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x v="3530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x v="3531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x v="3532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x v="3533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x v="3534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x v="3535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x v="3536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x v="3537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x v="3538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x v="3539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x v="3540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x v="3541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x v="3542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x v="3543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x v="3544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x v="3545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x v="3546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x v="3547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x v="3548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x v="3549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x v="3550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x v="3551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x v="3552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x v="3553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x v="3554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x v="3555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x v="3556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x v="3557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x v="3558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x v="3559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x v="3560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x v="3561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x v="3562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x v="3563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x v="3564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x v="3565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x v="3566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x v="3567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x v="3568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x v="3569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x v="3570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x v="3571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x v="3572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x v="3573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x v="3574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x v="3575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x v="3576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x v="3577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x v="3578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x v="3579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x v="3580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x v="3581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x v="3582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x v="3583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x v="3584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x v="3585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x v="3586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x v="3587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x v="3588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x v="3589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x v="3590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x v="3591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x v="3592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x v="3593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x v="3594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x v="3595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x v="3596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x v="3597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x v="3598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x v="3599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x v="3600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x v="3601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x v="3602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x v="3603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x v="3604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x v="3605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x v="3606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x v="3607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x v="3608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x v="3609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x v="3610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x v="3611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x v="3438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x v="3612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x v="3613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x v="3614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x v="3615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x v="3616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x v="3617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x v="3618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x v="3619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x v="3620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x v="3621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x v="3622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x v="3623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x v="3624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x v="3625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x v="3626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x v="3627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x v="3628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x v="3629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x v="3630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x v="3631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x v="3632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x v="3633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x v="3634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x v="3635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x v="3636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x v="3637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x v="3638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x v="3639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x v="3640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x v="3641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x v="3642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x v="3643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x v="3644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x v="3645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x v="3646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x v="3647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x v="3648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x v="2866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x v="3649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x v="3650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x v="3651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x v="3652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x v="3653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x v="3654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x v="3655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x v="3656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x v="3657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x v="3658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x v="3659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x v="3660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x v="3661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x v="3662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x v="3663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x v="3664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x v="3665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x v="3666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x v="3667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x v="3668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x v="3669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x v="3670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x v="3671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x v="3672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x v="3673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x v="3674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x v="3675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x v="3676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x v="3677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x v="3678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x v="3679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x v="3680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x v="3681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x v="3682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x v="3683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x v="368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x v="3685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x v="3686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x v="3687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x v="3688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x v="3689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x v="3690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x v="3691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x v="3692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x v="3693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x v="3694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x v="3695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x v="3696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x v="3697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x v="3698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x v="3699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x v="3700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x v="3701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x v="3702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x v="3703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x v="3704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x v="3705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x v="3706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x v="3707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x v="3708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x v="3709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x v="3710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x v="3711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x v="3712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x v="3713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x v="3714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x v="3715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x v="3716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x v="3717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x v="3718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x v="3719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x v="3720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x v="3721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x v="3722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x v="3723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x v="3724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x v="3725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x v="3726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x v="3727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x v="3728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x v="3729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x v="3730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x v="3731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x v="3732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x v="3476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x v="3733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x v="3734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x v="3735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x v="3736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x v="3737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x v="3738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x v="3739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x v="3740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x v="3741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x v="3742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x v="3743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x v="3744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x v="3745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x v="374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x v="3747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x v="3748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x v="3749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x v="3750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x v="3751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x v="3752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x v="3753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x v="3754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x v="3755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x v="3756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x v="3757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x v="3758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x v="3759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x v="3760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x v="3761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x v="3762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x v="3763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x v="3764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x v="3765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x v="3766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x v="3767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x v="3768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x v="3769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x v="3770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x v="3771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x v="3772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x v="3773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x v="3774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x v="3775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x v="3776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x v="3777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x v="3778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x v="3779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x v="3780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x v="3781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x v="3782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x v="3783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x v="3784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x v="3785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x v="3786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x v="3787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x v="3788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x v="3789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x v="3790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x v="3791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x v="3792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x v="3793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x v="3794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x v="3795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x v="3796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x v="3797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x v="3798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x v="3799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x v="3800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x v="3801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x v="3802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x v="3803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x v="3804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x v="3805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x v="3806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x v="3807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x v="3808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x v="3809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x v="3810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x v="3811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x v="3812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x v="3813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x v="3814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x v="3815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x v="38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x v="3817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x v="3818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x v="3819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x v="3820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x v="3821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x v="3822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x v="3823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x v="3824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x v="3825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x v="3826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x v="3827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x v="3828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x v="3829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x v="3830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x v="3831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x v="3832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x v="3833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x v="3834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x v="3835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x v="3836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x v="3837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x v="3838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x v="3839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x v="3840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x v="3841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x v="3842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x v="3843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x v="3844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x v="384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x v="3846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x v="3847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x v="3848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x v="3849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x v="3850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x v="3851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x v="3852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x v="3853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x v="3854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x v="3855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x v="3856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x v="3857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x v="3858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x v="3859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x v="3860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x v="3861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x v="3862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x v="3863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x v="3864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x v="3865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x v="3866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x v="3867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x v="3868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x v="3869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x v="3870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x v="3871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x v="3872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x v="3873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x v="3874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x v="3875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x v="3876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x v="3877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x v="3878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x v="3879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x v="3880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x v="3881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x v="3882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x v="3883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x v="3884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x v="3885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x v="3886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x v="3887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x v="3888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x v="3889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x v="3890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x v="3891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x v="3892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x v="3893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x v="3894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x v="3895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x v="3896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x v="3897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x v="3898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x v="3899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x v="3900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x v="3901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x v="3902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x v="3903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x v="3904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x v="3905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x v="3906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x v="3907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x v="3908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x v="3909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x v="3910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x v="3911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x v="3912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x v="3913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x v="3914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x v="3915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x v="3916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x v="3917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x v="3918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x v="3919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x v="3920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x v="3921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x v="3922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x v="3923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x v="3924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x v="3925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x v="3926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x v="3927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x v="3928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x v="3929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x v="3930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x v="3931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x v="3932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x v="393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x v="3934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x v="3935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x v="3936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x v="3937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x v="3938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x v="3939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x v="3940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x v="3941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x v="3942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x v="3943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x v="3944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x v="3945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x v="3946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x v="3947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x v="3948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x v="3949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x v="3950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x v="3951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x v="3952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x v="3953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x v="3954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x v="3955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x v="3956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x v="3957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x v="3958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x v="3959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x v="3960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x v="3961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x v="3962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x v="3963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x v="3964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x v="3965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x v="3966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x v="3967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x v="3968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x v="3969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x v="3970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x v="3971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x v="3972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x v="3973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x v="3974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x v="3975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x v="3357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x v="3976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x v="3977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x v="3978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x v="3979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x v="3980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x v="3981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x v="3982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x v="3983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x v="3984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x v="3985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x v="3986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x v="3987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x v="3988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x v="3989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x v="3990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x v="3991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x v="3992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x v="3993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x v="3994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x v="3995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x v="3996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x v="3997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x v="3998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x v="3999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x v="4000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x v="3988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x v="4001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x v="4002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x v="4003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x v="4004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x v="4005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x v="4006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x v="4007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x v="4008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x v="4009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x v="4010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x v="4011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x v="4012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x v="4013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x v="4014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x v="4015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x v="4016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x v="4017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x v="4018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x v="4019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x v="4020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x v="4021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x v="4022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x v="4023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x v="4024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x v="4025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x v="4026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x v="4027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x v="4028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x v="4029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x v="4030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x v="4031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x v="4032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x v="4033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x v="4034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x v="4035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x v="4036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x v="4037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x v="4038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x v="4039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x v="4040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x v="4041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x v="4042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x v="4043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x v="4044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x v="4045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x v="4046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x v="4047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x v="4048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x v="4049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x v="4050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x v="4051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x v="4052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x v="4053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x v="4054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x v="4055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x v="4056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x v="4057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x v="4058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x v="4059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x v="4060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x v="4061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x v="4062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x v="4063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x v="4064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x v="4065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x v="4066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x v="4067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x v="4068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x v="4069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x v="4070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x v="4071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x v="4072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x v="4073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x v="4074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x v="4075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x v="4076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x v="4077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x v="4078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x v="4079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x v="4080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x v="4081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x v="4082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x v="4083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x v="4084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x v="4085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x v="4086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x v="4087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x v="4088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x v="4089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x v="4090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x v="4091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x v="4092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x v="4093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x v="4094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x v="4095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x v="4096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x v="4097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x v="4098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x v="4099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x v="4100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x v="4101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x v="4102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x v="4103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x v="4104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x v="4105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x v="4106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  <r>
    <m/>
    <x v="4107"/>
    <m/>
    <m/>
    <m/>
    <x v="4"/>
    <x v="21"/>
    <m/>
    <m/>
    <m/>
    <m/>
    <m/>
    <m/>
    <m/>
    <m/>
    <m/>
    <x v="9"/>
    <x v="4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5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  <x v="1"/>
    <x v="1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s v="television"/>
    <x v="2"/>
    <x v="2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x v="3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x v="4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  <x v="5"/>
    <x v="5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  <x v="6"/>
    <x v="6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  <x v="7"/>
    <x v="7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  <x v="8"/>
    <x v="8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  <x v="9"/>
    <x v="9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x v="1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x v="11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x v="12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x v="13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x v="14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x v="15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x v="16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x v="17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x v="18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x v="19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s v="television"/>
    <x v="20"/>
    <x v="2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x v="21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s v="television"/>
    <x v="22"/>
    <x v="22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x v="23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x v="24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x v="25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s v="television"/>
    <x v="26"/>
    <x v="26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x v="27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  <x v="28"/>
    <x v="28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x v="29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  <x v="30"/>
    <x v="3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s v="television"/>
    <x v="31"/>
    <x v="31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x v="32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s v="television"/>
    <x v="33"/>
    <x v="33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x v="34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s v="television"/>
    <x v="35"/>
    <x v="35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s v="television"/>
    <x v="36"/>
    <x v="36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x v="37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s v="television"/>
    <x v="38"/>
    <x v="38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x v="39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  <x v="40"/>
    <x v="4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s v="television"/>
    <x v="41"/>
    <x v="41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x v="42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x v="43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s v="television"/>
    <x v="44"/>
    <x v="44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s v="television"/>
    <x v="45"/>
    <x v="45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x v="46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x v="4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x v="48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s v="television"/>
    <x v="49"/>
    <x v="49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s v="television"/>
    <x v="50"/>
    <x v="5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x v="51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x v="52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x v="53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s v="television"/>
    <x v="54"/>
    <x v="54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x v="55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x v="56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x v="57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x v="58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x v="59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s v="shorts"/>
    <x v="60"/>
    <x v="60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  <x v="61"/>
    <x v="6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  <x v="62"/>
    <x v="62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  <x v="63"/>
    <x v="63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  <x v="64"/>
    <x v="64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  <x v="65"/>
    <x v="65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  <x v="66"/>
    <x v="66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s v="shorts"/>
    <x v="67"/>
    <x v="67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  <x v="68"/>
    <x v="68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s v="shorts"/>
    <x v="69"/>
    <x v="69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s v="shorts"/>
    <x v="70"/>
    <x v="70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s v="shorts"/>
    <x v="71"/>
    <x v="7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  <x v="72"/>
    <x v="72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s v="shorts"/>
    <x v="73"/>
    <x v="73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  <x v="74"/>
    <x v="74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  <x v="75"/>
    <x v="75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  <x v="76"/>
    <x v="76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  <x v="77"/>
    <x v="77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s v="shorts"/>
    <x v="78"/>
    <x v="78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s v="shorts"/>
    <x v="79"/>
    <x v="79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s v="shorts"/>
    <x v="80"/>
    <x v="80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s v="shorts"/>
    <x v="81"/>
    <x v="8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  <x v="82"/>
    <x v="82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  <x v="83"/>
    <x v="83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s v="shorts"/>
    <x v="84"/>
    <x v="84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  <x v="85"/>
    <x v="85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  <x v="86"/>
    <x v="86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s v="shorts"/>
    <x v="87"/>
    <x v="87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s v="shorts"/>
    <x v="88"/>
    <x v="88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  <x v="89"/>
    <x v="89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s v="shorts"/>
    <x v="90"/>
    <x v="90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s v="shorts"/>
    <x v="91"/>
    <x v="9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s v="shorts"/>
    <x v="92"/>
    <x v="92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  <x v="93"/>
    <x v="93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s v="shorts"/>
    <x v="94"/>
    <x v="94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  <x v="95"/>
    <x v="95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  <x v="96"/>
    <x v="96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s v="shorts"/>
    <x v="97"/>
    <x v="97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s v="shorts"/>
    <x v="98"/>
    <x v="98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  <x v="99"/>
    <x v="99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s v="shorts"/>
    <x v="100"/>
    <x v="100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s v="shorts"/>
    <x v="101"/>
    <x v="10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  <x v="102"/>
    <x v="102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  <x v="103"/>
    <x v="103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s v="shorts"/>
    <x v="104"/>
    <x v="104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  <x v="105"/>
    <x v="105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  <x v="106"/>
    <x v="106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  <x v="107"/>
    <x v="107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  <x v="108"/>
    <x v="108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  <x v="109"/>
    <x v="109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  <x v="110"/>
    <x v="110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  <x v="111"/>
    <x v="11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s v="shorts"/>
    <x v="112"/>
    <x v="112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s v="shorts"/>
    <x v="113"/>
    <x v="113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  <x v="114"/>
    <x v="114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  <x v="115"/>
    <x v="115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  <x v="116"/>
    <x v="116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  <x v="117"/>
    <x v="117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  <x v="118"/>
    <x v="118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  <x v="119"/>
    <x v="119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s v="science fiction"/>
    <x v="120"/>
    <x v="120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  <x v="121"/>
    <x v="121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s v="science fiction"/>
    <x v="122"/>
    <x v="12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x v="123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s v="science fiction"/>
    <x v="124"/>
    <x v="124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x v="125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x v="126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s v="science fiction"/>
    <x v="127"/>
    <x v="127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x v="128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s v="science fiction"/>
    <x v="129"/>
    <x v="129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s v="science fiction"/>
    <x v="130"/>
    <x v="130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s v="science fiction"/>
    <x v="131"/>
    <x v="131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x v="13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s v="science fiction"/>
    <x v="133"/>
    <x v="133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s v="science fiction"/>
    <x v="134"/>
    <x v="134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x v="135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s v="science fiction"/>
    <x v="136"/>
    <x v="136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s v="science fiction"/>
    <x v="137"/>
    <x v="137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x v="138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s v="science fiction"/>
    <x v="139"/>
    <x v="139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s v="science fiction"/>
    <x v="140"/>
    <x v="140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x v="141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  <x v="142"/>
    <x v="14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s v="science fiction"/>
    <x v="143"/>
    <x v="143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x v="144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x v="145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x v="146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s v="science fiction"/>
    <x v="147"/>
    <x v="147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  <x v="148"/>
    <x v="148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x v="149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x v="150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  <x v="151"/>
    <x v="151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  <x v="152"/>
    <x v="15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x v="153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x v="154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x v="155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  <x v="156"/>
    <x v="156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  <x v="157"/>
    <x v="157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s v="science fiction"/>
    <x v="158"/>
    <x v="15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  <x v="159"/>
    <x v="159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s v="drama"/>
    <x v="160"/>
    <x v="160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s v="drama"/>
    <x v="161"/>
    <x v="161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s v="drama"/>
    <x v="162"/>
    <x v="162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s v="drama"/>
    <x v="163"/>
    <x v="16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  <x v="164"/>
    <x v="164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s v="drama"/>
    <x v="165"/>
    <x v="165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s v="drama"/>
    <x v="166"/>
    <x v="166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s v="drama"/>
    <x v="167"/>
    <x v="167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  <x v="168"/>
    <x v="168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s v="drama"/>
    <x v="169"/>
    <x v="169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s v="drama"/>
    <x v="170"/>
    <x v="170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s v="drama"/>
    <x v="171"/>
    <x v="171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s v="drama"/>
    <x v="172"/>
    <x v="172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s v="drama"/>
    <x v="173"/>
    <x v="17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s v="drama"/>
    <x v="174"/>
    <x v="174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  <x v="175"/>
    <x v="175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s v="drama"/>
    <x v="176"/>
    <x v="176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s v="drama"/>
    <x v="177"/>
    <x v="177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s v="drama"/>
    <x v="178"/>
    <x v="178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s v="drama"/>
    <x v="179"/>
    <x v="179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  <x v="180"/>
    <x v="180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s v="drama"/>
    <x v="181"/>
    <x v="181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s v="drama"/>
    <x v="182"/>
    <x v="182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s v="drama"/>
    <x v="183"/>
    <x v="18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s v="drama"/>
    <x v="184"/>
    <x v="184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s v="drama"/>
    <x v="185"/>
    <x v="185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s v="drama"/>
    <x v="186"/>
    <x v="186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s v="drama"/>
    <x v="187"/>
    <x v="187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s v="drama"/>
    <x v="188"/>
    <x v="188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s v="drama"/>
    <x v="189"/>
    <x v="189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s v="drama"/>
    <x v="190"/>
    <x v="190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s v="drama"/>
    <x v="191"/>
    <x v="191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s v="drama"/>
    <x v="192"/>
    <x v="19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s v="drama"/>
    <x v="193"/>
    <x v="19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s v="drama"/>
    <x v="194"/>
    <x v="194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s v="drama"/>
    <x v="195"/>
    <x v="195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  <x v="196"/>
    <x v="196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s v="drama"/>
    <x v="197"/>
    <x v="197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s v="drama"/>
    <x v="198"/>
    <x v="198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s v="drama"/>
    <x v="199"/>
    <x v="199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  <x v="200"/>
    <x v="200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  <x v="201"/>
    <x v="201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s v="drama"/>
    <x v="202"/>
    <x v="202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s v="drama"/>
    <x v="203"/>
    <x v="20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  <x v="204"/>
    <x v="204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  <x v="205"/>
    <x v="205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s v="drama"/>
    <x v="206"/>
    <x v="206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  <x v="207"/>
    <x v="207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s v="drama"/>
    <x v="208"/>
    <x v="208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s v="drama"/>
    <x v="209"/>
    <x v="209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s v="drama"/>
    <x v="210"/>
    <x v="21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  <x v="211"/>
    <x v="211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s v="drama"/>
    <x v="212"/>
    <x v="212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s v="drama"/>
    <x v="213"/>
    <x v="21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s v="drama"/>
    <x v="214"/>
    <x v="214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s v="drama"/>
    <x v="215"/>
    <x v="215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  <x v="216"/>
    <x v="216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  <x v="217"/>
    <x v="217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s v="drama"/>
    <x v="218"/>
    <x v="218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  <x v="219"/>
    <x v="219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s v="drama"/>
    <x v="220"/>
    <x v="220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s v="drama"/>
    <x v="221"/>
    <x v="221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s v="drama"/>
    <x v="222"/>
    <x v="222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s v="drama"/>
    <x v="223"/>
    <x v="22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s v="drama"/>
    <x v="224"/>
    <x v="224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s v="drama"/>
    <x v="225"/>
    <x v="225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s v="drama"/>
    <x v="226"/>
    <x v="226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s v="drama"/>
    <x v="227"/>
    <x v="227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s v="drama"/>
    <x v="228"/>
    <x v="228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s v="drama"/>
    <x v="229"/>
    <x v="229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s v="drama"/>
    <x v="230"/>
    <x v="230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s v="drama"/>
    <x v="231"/>
    <x v="231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s v="drama"/>
    <x v="232"/>
    <x v="232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s v="drama"/>
    <x v="233"/>
    <x v="23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s v="drama"/>
    <x v="234"/>
    <x v="234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s v="drama"/>
    <x v="235"/>
    <x v="235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s v="drama"/>
    <x v="236"/>
    <x v="236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s v="drama"/>
    <x v="237"/>
    <x v="237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s v="drama"/>
    <x v="238"/>
    <x v="238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s v="drama"/>
    <x v="239"/>
    <x v="239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x v="240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x v="241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x v="242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x v="243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x v="24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x v="245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x v="246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  <x v="247"/>
    <x v="247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x v="248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  <x v="249"/>
    <x v="249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x v="250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x v="251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x v="252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x v="253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x v="25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  <x v="255"/>
    <x v="255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  <x v="256"/>
    <x v="256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x v="257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  <x v="258"/>
    <x v="258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x v="25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x v="260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x v="261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s v="documentary"/>
    <x v="262"/>
    <x v="262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x v="263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x v="26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  <x v="265"/>
    <x v="265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x v="266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x v="267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x v="26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  <x v="269"/>
    <x v="269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x v="270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  <x v="271"/>
    <x v="271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x v="272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  <x v="273"/>
    <x v="273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  <x v="274"/>
    <x v="27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  <x v="275"/>
    <x v="275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  <x v="276"/>
    <x v="276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x v="277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x v="278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x v="279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x v="280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x v="281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x v="282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  <x v="283"/>
    <x v="283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  <x v="284"/>
    <x v="28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x v="285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x v="286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x v="287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x v="288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  <x v="289"/>
    <x v="289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x v="29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  <x v="291"/>
    <x v="291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x v="292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x v="293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s v="documentary"/>
    <x v="294"/>
    <x v="29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x v="295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  <x v="296"/>
    <x v="296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  <x v="297"/>
    <x v="297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x v="298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  <x v="299"/>
    <x v="299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  <x v="300"/>
    <x v="300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x v="301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x v="302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x v="303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x v="30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x v="305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x v="306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x v="307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x v="308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x v="309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  <x v="310"/>
    <x v="310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s v="documentary"/>
    <x v="311"/>
    <x v="311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x v="31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x v="313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x v="31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  <x v="315"/>
    <x v="315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x v="316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x v="317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x v="318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  <x v="319"/>
    <x v="319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x v="320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x v="321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x v="322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x v="323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s v="documentary"/>
    <x v="324"/>
    <x v="32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  <x v="325"/>
    <x v="325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x v="326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x v="327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  <x v="328"/>
    <x v="328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x v="329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x v="330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x v="331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  <x v="332"/>
    <x v="332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  <x v="333"/>
    <x v="333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  <x v="334"/>
    <x v="33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  <x v="335"/>
    <x v="335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x v="336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x v="337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x v="338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x v="339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x v="34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x v="341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x v="342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x v="343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x v="34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x v="345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x v="346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x v="347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  <x v="348"/>
    <x v="348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x v="349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  <x v="350"/>
    <x v="35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x v="351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  <x v="352"/>
    <x v="352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x v="353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x v="35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x v="355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x v="356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  <x v="357"/>
    <x v="357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  <x v="358"/>
    <x v="358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x v="359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x v="36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x v="361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x v="362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x v="363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x v="36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x v="365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x v="366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  <x v="367"/>
    <x v="367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  <x v="368"/>
    <x v="368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x v="36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  <x v="370"/>
    <x v="370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x v="371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x v="372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x v="373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  <x v="374"/>
    <x v="37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s v="documentary"/>
    <x v="375"/>
    <x v="375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x v="37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x v="377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x v="378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x v="379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  <x v="380"/>
    <x v="380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x v="381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x v="382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x v="383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x v="38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  <x v="385"/>
    <x v="385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x v="386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x v="387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x v="388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x v="389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s v="documentary"/>
    <x v="390"/>
    <x v="390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  <x v="391"/>
    <x v="391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x v="392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  <x v="393"/>
    <x v="393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  <x v="394"/>
    <x v="39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x v="395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x v="39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x v="397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  <x v="398"/>
    <x v="398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x v="399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x v="4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x v="401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x v="402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  <x v="403"/>
    <x v="403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x v="40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s v="documentary"/>
    <x v="405"/>
    <x v="405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x v="406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x v="407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x v="408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  <x v="409"/>
    <x v="409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x v="410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  <x v="411"/>
    <x v="411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  <x v="412"/>
    <x v="412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x v="413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x v="41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x v="415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x v="416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x v="417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  <x v="418"/>
    <x v="418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  <x v="419"/>
    <x v="419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x v="420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x v="421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x v="422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x v="423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s v="animation"/>
    <x v="424"/>
    <x v="424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s v="animation"/>
    <x v="425"/>
    <x v="42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s v="animation"/>
    <x v="426"/>
    <x v="426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s v="animation"/>
    <x v="427"/>
    <x v="427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s v="animation"/>
    <x v="428"/>
    <x v="428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s v="animation"/>
    <x v="429"/>
    <x v="429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s v="animation"/>
    <x v="430"/>
    <x v="430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s v="animation"/>
    <x v="431"/>
    <x v="431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s v="animation"/>
    <x v="432"/>
    <x v="432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s v="animation"/>
    <x v="433"/>
    <x v="433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s v="animation"/>
    <x v="434"/>
    <x v="434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s v="animation"/>
    <x v="435"/>
    <x v="43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s v="animation"/>
    <x v="436"/>
    <x v="436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s v="animation"/>
    <x v="437"/>
    <x v="437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x v="438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s v="animation"/>
    <x v="439"/>
    <x v="439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s v="animation"/>
    <x v="440"/>
    <x v="440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s v="animation"/>
    <x v="441"/>
    <x v="441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x v="442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s v="animation"/>
    <x v="443"/>
    <x v="443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s v="animation"/>
    <x v="444"/>
    <x v="444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s v="animation"/>
    <x v="445"/>
    <x v="44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  <x v="446"/>
    <x v="446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s v="animation"/>
    <x v="447"/>
    <x v="447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  <x v="448"/>
    <x v="448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s v="animation"/>
    <x v="449"/>
    <x v="449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s v="animation"/>
    <x v="450"/>
    <x v="450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s v="animation"/>
    <x v="451"/>
    <x v="451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s v="animation"/>
    <x v="452"/>
    <x v="452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s v="animation"/>
    <x v="453"/>
    <x v="453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x v="454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s v="animation"/>
    <x v="455"/>
    <x v="45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x v="456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s v="animation"/>
    <x v="457"/>
    <x v="457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x v="458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s v="animation"/>
    <x v="459"/>
    <x v="459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s v="animation"/>
    <x v="460"/>
    <x v="46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s v="animation"/>
    <x v="461"/>
    <x v="461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s v="animation"/>
    <x v="462"/>
    <x v="462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x v="463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s v="animation"/>
    <x v="464"/>
    <x v="464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s v="animation"/>
    <x v="465"/>
    <x v="46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s v="animation"/>
    <x v="466"/>
    <x v="466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s v="animation"/>
    <x v="467"/>
    <x v="467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s v="animation"/>
    <x v="468"/>
    <x v="468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s v="animation"/>
    <x v="469"/>
    <x v="469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s v="animation"/>
    <x v="470"/>
    <x v="470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x v="471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s v="animation"/>
    <x v="472"/>
    <x v="472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s v="animation"/>
    <x v="473"/>
    <x v="473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s v="animation"/>
    <x v="474"/>
    <x v="474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s v="animation"/>
    <x v="475"/>
    <x v="47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x v="476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s v="animation"/>
    <x v="477"/>
    <x v="477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s v="animation"/>
    <x v="478"/>
    <x v="478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s v="animation"/>
    <x v="479"/>
    <x v="479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x v="480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x v="481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s v="animation"/>
    <x v="482"/>
    <x v="482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s v="animation"/>
    <x v="483"/>
    <x v="483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  <x v="484"/>
    <x v="484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x v="48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s v="animation"/>
    <x v="486"/>
    <x v="486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s v="animation"/>
    <x v="487"/>
    <x v="487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s v="animation"/>
    <x v="488"/>
    <x v="488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x v="489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s v="animation"/>
    <x v="490"/>
    <x v="490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s v="animation"/>
    <x v="491"/>
    <x v="491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s v="animation"/>
    <x v="492"/>
    <x v="492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s v="animation"/>
    <x v="493"/>
    <x v="493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x v="494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s v="animation"/>
    <x v="495"/>
    <x v="49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s v="animation"/>
    <x v="496"/>
    <x v="496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s v="animation"/>
    <x v="497"/>
    <x v="497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x v="498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x v="499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s v="animation"/>
    <x v="500"/>
    <x v="500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s v="animation"/>
    <x v="501"/>
    <x v="501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s v="animation"/>
    <x v="502"/>
    <x v="502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x v="50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s v="animation"/>
    <x v="504"/>
    <x v="504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x v="50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s v="animation"/>
    <x v="506"/>
    <x v="506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s v="animation"/>
    <x v="507"/>
    <x v="50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x v="508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s v="animation"/>
    <x v="509"/>
    <x v="509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s v="animation"/>
    <x v="510"/>
    <x v="510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s v="animation"/>
    <x v="511"/>
    <x v="511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s v="animation"/>
    <x v="512"/>
    <x v="512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s v="animation"/>
    <x v="513"/>
    <x v="513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x v="514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x v="51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s v="animation"/>
    <x v="516"/>
    <x v="516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x v="517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s v="animation"/>
    <x v="518"/>
    <x v="518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x v="519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s v="plays"/>
    <x v="520"/>
    <x v="520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s v="plays"/>
    <x v="521"/>
    <x v="521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s v="plays"/>
    <x v="522"/>
    <x v="522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s v="plays"/>
    <x v="523"/>
    <x v="523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s v="plays"/>
    <x v="524"/>
    <x v="524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s v="plays"/>
    <x v="525"/>
    <x v="525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s v="plays"/>
    <x v="526"/>
    <x v="52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s v="plays"/>
    <x v="527"/>
    <x v="527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s v="plays"/>
    <x v="528"/>
    <x v="528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s v="plays"/>
    <x v="529"/>
    <x v="529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s v="plays"/>
    <x v="530"/>
    <x v="53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s v="plays"/>
    <x v="531"/>
    <x v="531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s v="plays"/>
    <x v="532"/>
    <x v="532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s v="plays"/>
    <x v="533"/>
    <x v="533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s v="plays"/>
    <x v="534"/>
    <x v="534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s v="plays"/>
    <x v="535"/>
    <x v="53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s v="plays"/>
    <x v="536"/>
    <x v="53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s v="plays"/>
    <x v="537"/>
    <x v="537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s v="plays"/>
    <x v="538"/>
    <x v="538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s v="plays"/>
    <x v="539"/>
    <x v="539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s v="web"/>
    <x v="540"/>
    <x v="540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s v="web"/>
    <x v="541"/>
    <x v="541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s v="web"/>
    <x v="542"/>
    <x v="542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s v="web"/>
    <x v="543"/>
    <x v="543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s v="web"/>
    <x v="544"/>
    <x v="544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s v="web"/>
    <x v="545"/>
    <x v="545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s v="web"/>
    <x v="546"/>
    <x v="546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s v="web"/>
    <x v="547"/>
    <x v="54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s v="web"/>
    <x v="548"/>
    <x v="5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s v="web"/>
    <x v="549"/>
    <x v="549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s v="web"/>
    <x v="550"/>
    <x v="55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s v="web"/>
    <x v="551"/>
    <x v="551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s v="web"/>
    <x v="552"/>
    <x v="552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s v="web"/>
    <x v="553"/>
    <x v="553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s v="web"/>
    <x v="554"/>
    <x v="554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s v="web"/>
    <x v="555"/>
    <x v="555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s v="web"/>
    <x v="556"/>
    <x v="556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s v="web"/>
    <x v="557"/>
    <x v="55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s v="web"/>
    <x v="558"/>
    <x v="558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s v="web"/>
    <x v="559"/>
    <x v="559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s v="web"/>
    <x v="560"/>
    <x v="560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s v="web"/>
    <x v="561"/>
    <x v="561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s v="web"/>
    <x v="562"/>
    <x v="562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s v="web"/>
    <x v="563"/>
    <x v="563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s v="web"/>
    <x v="564"/>
    <x v="564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s v="web"/>
    <x v="565"/>
    <x v="565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s v="web"/>
    <x v="566"/>
    <x v="566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s v="web"/>
    <x v="567"/>
    <x v="56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s v="web"/>
    <x v="568"/>
    <x v="568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s v="web"/>
    <x v="569"/>
    <x v="569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s v="web"/>
    <x v="570"/>
    <x v="570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s v="web"/>
    <x v="571"/>
    <x v="571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s v="web"/>
    <x v="572"/>
    <x v="572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s v="web"/>
    <x v="573"/>
    <x v="573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s v="web"/>
    <x v="574"/>
    <x v="574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s v="web"/>
    <x v="575"/>
    <x v="575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s v="web"/>
    <x v="576"/>
    <x v="576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s v="web"/>
    <x v="577"/>
    <x v="57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s v="web"/>
    <x v="578"/>
    <x v="578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s v="web"/>
    <x v="579"/>
    <x v="579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s v="web"/>
    <x v="580"/>
    <x v="580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s v="web"/>
    <x v="581"/>
    <x v="581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s v="web"/>
    <x v="582"/>
    <x v="582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s v="web"/>
    <x v="583"/>
    <x v="583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s v="web"/>
    <x v="584"/>
    <x v="584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s v="web"/>
    <x v="585"/>
    <x v="585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s v="web"/>
    <x v="586"/>
    <x v="586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s v="web"/>
    <x v="587"/>
    <x v="58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s v="web"/>
    <x v="588"/>
    <x v="588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s v="web"/>
    <x v="589"/>
    <x v="58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s v="web"/>
    <x v="590"/>
    <x v="59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s v="web"/>
    <x v="591"/>
    <x v="591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s v="web"/>
    <x v="592"/>
    <x v="592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s v="web"/>
    <x v="593"/>
    <x v="593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s v="web"/>
    <x v="594"/>
    <x v="594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s v="web"/>
    <x v="595"/>
    <x v="595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s v="web"/>
    <x v="596"/>
    <x v="596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s v="web"/>
    <x v="597"/>
    <x v="59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s v="web"/>
    <x v="598"/>
    <x v="598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s v="web"/>
    <x v="599"/>
    <x v="599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s v="web"/>
    <x v="600"/>
    <x v="600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s v="web"/>
    <x v="601"/>
    <x v="601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s v="web"/>
    <x v="602"/>
    <x v="602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s v="web"/>
    <x v="603"/>
    <x v="60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s v="web"/>
    <x v="604"/>
    <x v="604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s v="web"/>
    <x v="605"/>
    <x v="605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s v="web"/>
    <x v="606"/>
    <x v="606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s v="web"/>
    <x v="607"/>
    <x v="60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s v="web"/>
    <x v="608"/>
    <x v="608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s v="web"/>
    <x v="609"/>
    <x v="609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s v="web"/>
    <x v="610"/>
    <x v="610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s v="web"/>
    <x v="611"/>
    <x v="611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s v="web"/>
    <x v="612"/>
    <x v="612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s v="web"/>
    <x v="613"/>
    <x v="613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s v="web"/>
    <x v="614"/>
    <x v="614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s v="web"/>
    <x v="615"/>
    <x v="615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s v="web"/>
    <x v="616"/>
    <x v="616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s v="web"/>
    <x v="617"/>
    <x v="61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s v="web"/>
    <x v="618"/>
    <x v="618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s v="web"/>
    <x v="619"/>
    <x v="619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s v="web"/>
    <x v="620"/>
    <x v="620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s v="web"/>
    <x v="621"/>
    <x v="621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s v="web"/>
    <x v="622"/>
    <x v="622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s v="web"/>
    <x v="623"/>
    <x v="623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s v="web"/>
    <x v="624"/>
    <x v="624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s v="web"/>
    <x v="625"/>
    <x v="625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s v="web"/>
    <x v="626"/>
    <x v="626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s v="web"/>
    <x v="627"/>
    <x v="62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s v="web"/>
    <x v="628"/>
    <x v="628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s v="web"/>
    <x v="629"/>
    <x v="629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s v="web"/>
    <x v="630"/>
    <x v="630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s v="web"/>
    <x v="631"/>
    <x v="631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s v="web"/>
    <x v="632"/>
    <x v="632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s v="web"/>
    <x v="633"/>
    <x v="633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s v="web"/>
    <x v="634"/>
    <x v="634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s v="web"/>
    <x v="635"/>
    <x v="635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s v="web"/>
    <x v="636"/>
    <x v="636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s v="web"/>
    <x v="637"/>
    <x v="63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s v="web"/>
    <x v="638"/>
    <x v="638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s v="web"/>
    <x v="639"/>
    <x v="639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s v="wearables"/>
    <x v="640"/>
    <x v="64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  <x v="641"/>
    <x v="641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  <x v="642"/>
    <x v="642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  <x v="643"/>
    <x v="643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  <x v="644"/>
    <x v="644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  <x v="645"/>
    <x v="645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  <x v="646"/>
    <x v="646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s v="wearables"/>
    <x v="647"/>
    <x v="647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s v="wearables"/>
    <x v="648"/>
    <x v="64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s v="wearables"/>
    <x v="649"/>
    <x v="649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s v="wearables"/>
    <x v="650"/>
    <x v="650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s v="wearables"/>
    <x v="651"/>
    <x v="651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  <x v="652"/>
    <x v="652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  <x v="653"/>
    <x v="653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  <x v="654"/>
    <x v="654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  <x v="655"/>
    <x v="655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  <x v="656"/>
    <x v="656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  <x v="657"/>
    <x v="657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  <x v="658"/>
    <x v="65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  <x v="659"/>
    <x v="659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s v="wearables"/>
    <x v="660"/>
    <x v="660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  <x v="661"/>
    <x v="661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s v="wearables"/>
    <x v="662"/>
    <x v="662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s v="wearables"/>
    <x v="663"/>
    <x v="663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  <x v="664"/>
    <x v="664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  <x v="665"/>
    <x v="665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s v="wearables"/>
    <x v="666"/>
    <x v="666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s v="wearables"/>
    <x v="667"/>
    <x v="667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s v="wearables"/>
    <x v="668"/>
    <x v="66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s v="wearables"/>
    <x v="669"/>
    <x v="669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  <x v="670"/>
    <x v="67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  <x v="671"/>
    <x v="671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s v="wearables"/>
    <x v="672"/>
    <x v="672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  <x v="673"/>
    <x v="673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s v="wearables"/>
    <x v="674"/>
    <x v="674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  <x v="675"/>
    <x v="675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  <x v="676"/>
    <x v="676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s v="wearables"/>
    <x v="677"/>
    <x v="677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  <x v="678"/>
    <x v="67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  <x v="679"/>
    <x v="67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  <x v="680"/>
    <x v="680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s v="wearables"/>
    <x v="681"/>
    <x v="681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s v="wearables"/>
    <x v="682"/>
    <x v="68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  <x v="683"/>
    <x v="683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  <x v="684"/>
    <x v="684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s v="wearables"/>
    <x v="685"/>
    <x v="685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s v="wearables"/>
    <x v="686"/>
    <x v="686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  <x v="687"/>
    <x v="687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s v="wearables"/>
    <x v="688"/>
    <x v="68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  <x v="689"/>
    <x v="689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s v="wearables"/>
    <x v="690"/>
    <x v="69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s v="wearables"/>
    <x v="691"/>
    <x v="691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  <x v="692"/>
    <x v="692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  <x v="693"/>
    <x v="693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  <x v="694"/>
    <x v="694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s v="wearables"/>
    <x v="695"/>
    <x v="695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s v="wearables"/>
    <x v="696"/>
    <x v="696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  <x v="697"/>
    <x v="697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  <x v="698"/>
    <x v="69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  <x v="699"/>
    <x v="699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s v="wearables"/>
    <x v="700"/>
    <x v="700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  <x v="701"/>
    <x v="701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  <x v="702"/>
    <x v="702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  <x v="703"/>
    <x v="703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s v="wearables"/>
    <x v="704"/>
    <x v="704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s v="wearables"/>
    <x v="705"/>
    <x v="705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s v="wearables"/>
    <x v="706"/>
    <x v="706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  <x v="707"/>
    <x v="70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  <x v="708"/>
    <x v="70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s v="wearables"/>
    <x v="709"/>
    <x v="709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s v="wearables"/>
    <x v="710"/>
    <x v="710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  <x v="711"/>
    <x v="711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s v="wearables"/>
    <x v="712"/>
    <x v="71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s v="wearables"/>
    <x v="713"/>
    <x v="713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  <x v="714"/>
    <x v="714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s v="wearables"/>
    <x v="715"/>
    <x v="715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s v="wearables"/>
    <x v="716"/>
    <x v="716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s v="wearables"/>
    <x v="717"/>
    <x v="717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s v="wearables"/>
    <x v="718"/>
    <x v="71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  <x v="719"/>
    <x v="719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s v="nonfiction"/>
    <x v="720"/>
    <x v="720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  <x v="721"/>
    <x v="721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  <x v="722"/>
    <x v="722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s v="nonfiction"/>
    <x v="723"/>
    <x v="723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  <x v="724"/>
    <x v="724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  <x v="725"/>
    <x v="725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s v="nonfiction"/>
    <x v="726"/>
    <x v="726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  <x v="727"/>
    <x v="727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s v="nonfiction"/>
    <x v="728"/>
    <x v="728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s v="nonfiction"/>
    <x v="729"/>
    <x v="72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  <x v="730"/>
    <x v="730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s v="nonfiction"/>
    <x v="731"/>
    <x v="731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s v="nonfiction"/>
    <x v="732"/>
    <x v="732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  <x v="733"/>
    <x v="733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  <x v="734"/>
    <x v="734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  <x v="735"/>
    <x v="735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  <x v="736"/>
    <x v="736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s v="nonfiction"/>
    <x v="737"/>
    <x v="737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  <x v="738"/>
    <x v="738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  <x v="739"/>
    <x v="73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  <x v="740"/>
    <x v="740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s v="nonfiction"/>
    <x v="741"/>
    <x v="741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  <x v="742"/>
    <x v="74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s v="nonfiction"/>
    <x v="743"/>
    <x v="743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  <x v="744"/>
    <x v="744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  <x v="745"/>
    <x v="745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  <x v="746"/>
    <x v="746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  <x v="747"/>
    <x v="747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  <x v="748"/>
    <x v="748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  <x v="749"/>
    <x v="74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  <x v="750"/>
    <x v="750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  <x v="751"/>
    <x v="751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s v="nonfiction"/>
    <x v="752"/>
    <x v="752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s v="nonfiction"/>
    <x v="753"/>
    <x v="753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  <x v="754"/>
    <x v="754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  <x v="755"/>
    <x v="755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  <x v="756"/>
    <x v="756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s v="nonfiction"/>
    <x v="757"/>
    <x v="757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s v="nonfiction"/>
    <x v="758"/>
    <x v="758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  <x v="759"/>
    <x v="75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s v="fiction"/>
    <x v="760"/>
    <x v="76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s v="fiction"/>
    <x v="761"/>
    <x v="761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s v="fiction"/>
    <x v="762"/>
    <x v="762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s v="fiction"/>
    <x v="763"/>
    <x v="763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s v="fiction"/>
    <x v="764"/>
    <x v="764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  <x v="765"/>
    <x v="765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s v="fiction"/>
    <x v="766"/>
    <x v="766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s v="fiction"/>
    <x v="767"/>
    <x v="767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s v="fiction"/>
    <x v="768"/>
    <x v="768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  <x v="769"/>
    <x v="769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s v="fiction"/>
    <x v="770"/>
    <x v="77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s v="fiction"/>
    <x v="771"/>
    <x v="771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s v="fiction"/>
    <x v="772"/>
    <x v="772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s v="fiction"/>
    <x v="773"/>
    <x v="773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s v="fiction"/>
    <x v="774"/>
    <x v="774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s v="fiction"/>
    <x v="775"/>
    <x v="775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  <x v="776"/>
    <x v="776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s v="fiction"/>
    <x v="777"/>
    <x v="777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s v="fiction"/>
    <x v="778"/>
    <x v="778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  <x v="779"/>
    <x v="779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s v="rock"/>
    <x v="780"/>
    <x v="780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s v="rock"/>
    <x v="781"/>
    <x v="78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s v="rock"/>
    <x v="782"/>
    <x v="78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s v="rock"/>
    <x v="783"/>
    <x v="783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s v="rock"/>
    <x v="784"/>
    <x v="784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s v="rock"/>
    <x v="785"/>
    <x v="785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s v="rock"/>
    <x v="786"/>
    <x v="786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s v="rock"/>
    <x v="787"/>
    <x v="787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s v="rock"/>
    <x v="788"/>
    <x v="788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s v="rock"/>
    <x v="789"/>
    <x v="789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s v="rock"/>
    <x v="790"/>
    <x v="790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s v="rock"/>
    <x v="791"/>
    <x v="79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s v="rock"/>
    <x v="792"/>
    <x v="792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s v="rock"/>
    <x v="793"/>
    <x v="793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s v="rock"/>
    <x v="794"/>
    <x v="794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s v="rock"/>
    <x v="795"/>
    <x v="795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s v="rock"/>
    <x v="796"/>
    <x v="796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s v="rock"/>
    <x v="797"/>
    <x v="797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s v="rock"/>
    <x v="798"/>
    <x v="798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s v="rock"/>
    <x v="799"/>
    <x v="799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s v="rock"/>
    <x v="800"/>
    <x v="800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s v="rock"/>
    <x v="801"/>
    <x v="80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s v="rock"/>
    <x v="802"/>
    <x v="802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s v="rock"/>
    <x v="803"/>
    <x v="803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s v="rock"/>
    <x v="804"/>
    <x v="804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s v="rock"/>
    <x v="805"/>
    <x v="805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s v="rock"/>
    <x v="806"/>
    <x v="806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s v="rock"/>
    <x v="807"/>
    <x v="807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s v="rock"/>
    <x v="808"/>
    <x v="808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s v="rock"/>
    <x v="809"/>
    <x v="809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s v="rock"/>
    <x v="810"/>
    <x v="810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s v="rock"/>
    <x v="811"/>
    <x v="8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s v="rock"/>
    <x v="812"/>
    <x v="812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s v="rock"/>
    <x v="813"/>
    <x v="813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s v="rock"/>
    <x v="814"/>
    <x v="814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s v="rock"/>
    <x v="815"/>
    <x v="815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s v="rock"/>
    <x v="816"/>
    <x v="816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s v="rock"/>
    <x v="817"/>
    <x v="817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s v="rock"/>
    <x v="818"/>
    <x v="818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s v="rock"/>
    <x v="819"/>
    <x v="819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s v="rock"/>
    <x v="820"/>
    <x v="82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s v="rock"/>
    <x v="821"/>
    <x v="82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s v="rock"/>
    <x v="822"/>
    <x v="822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s v="rock"/>
    <x v="823"/>
    <x v="823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s v="rock"/>
    <x v="824"/>
    <x v="824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s v="rock"/>
    <x v="825"/>
    <x v="825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s v="rock"/>
    <x v="826"/>
    <x v="826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s v="rock"/>
    <x v="827"/>
    <x v="827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s v="rock"/>
    <x v="828"/>
    <x v="828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s v="rock"/>
    <x v="829"/>
    <x v="829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s v="rock"/>
    <x v="830"/>
    <x v="830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s v="rock"/>
    <x v="831"/>
    <x v="83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s v="rock"/>
    <x v="832"/>
    <x v="832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s v="rock"/>
    <x v="833"/>
    <x v="833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s v="rock"/>
    <x v="834"/>
    <x v="834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s v="rock"/>
    <x v="835"/>
    <x v="835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s v="rock"/>
    <x v="836"/>
    <x v="836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s v="rock"/>
    <x v="837"/>
    <x v="837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s v="rock"/>
    <x v="838"/>
    <x v="838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s v="rock"/>
    <x v="839"/>
    <x v="839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s v="metal"/>
    <x v="840"/>
    <x v="840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s v="metal"/>
    <x v="841"/>
    <x v="841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s v="metal"/>
    <x v="842"/>
    <x v="84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s v="metal"/>
    <x v="843"/>
    <x v="843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s v="metal"/>
    <x v="844"/>
    <x v="844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s v="metal"/>
    <x v="845"/>
    <x v="845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s v="metal"/>
    <x v="846"/>
    <x v="846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s v="metal"/>
    <x v="847"/>
    <x v="847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s v="metal"/>
    <x v="848"/>
    <x v="848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s v="metal"/>
    <x v="849"/>
    <x v="849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s v="metal"/>
    <x v="850"/>
    <x v="850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s v="metal"/>
    <x v="851"/>
    <x v="851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s v="metal"/>
    <x v="852"/>
    <x v="85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s v="metal"/>
    <x v="853"/>
    <x v="853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s v="metal"/>
    <x v="854"/>
    <x v="854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s v="metal"/>
    <x v="855"/>
    <x v="855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s v="metal"/>
    <x v="856"/>
    <x v="856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s v="metal"/>
    <x v="857"/>
    <x v="857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s v="metal"/>
    <x v="858"/>
    <x v="858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s v="metal"/>
    <x v="859"/>
    <x v="859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s v="jazz"/>
    <x v="860"/>
    <x v="860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s v="jazz"/>
    <x v="861"/>
    <x v="861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s v="jazz"/>
    <x v="862"/>
    <x v="862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s v="jazz"/>
    <x v="863"/>
    <x v="86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s v="jazz"/>
    <x v="864"/>
    <x v="864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s v="jazz"/>
    <x v="865"/>
    <x v="865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s v="jazz"/>
    <x v="866"/>
    <x v="866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s v="jazz"/>
    <x v="867"/>
    <x v="867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s v="jazz"/>
    <x v="868"/>
    <x v="86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s v="jazz"/>
    <x v="869"/>
    <x v="869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s v="jazz"/>
    <x v="870"/>
    <x v="870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s v="jazz"/>
    <x v="871"/>
    <x v="871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s v="jazz"/>
    <x v="872"/>
    <x v="872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s v="jazz"/>
    <x v="873"/>
    <x v="87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s v="jazz"/>
    <x v="874"/>
    <x v="87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s v="jazz"/>
    <x v="875"/>
    <x v="875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s v="jazz"/>
    <x v="876"/>
    <x v="876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s v="jazz"/>
    <x v="877"/>
    <x v="877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s v="jazz"/>
    <x v="878"/>
    <x v="878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s v="jazz"/>
    <x v="879"/>
    <x v="879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s v="indie rock"/>
    <x v="880"/>
    <x v="880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s v="indie rock"/>
    <x v="881"/>
    <x v="881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  <x v="882"/>
    <x v="882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s v="indie rock"/>
    <x v="883"/>
    <x v="883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s v="indie rock"/>
    <x v="884"/>
    <x v="88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s v="indie rock"/>
    <x v="885"/>
    <x v="885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s v="indie rock"/>
    <x v="886"/>
    <x v="886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s v="indie rock"/>
    <x v="887"/>
    <x v="887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s v="indie rock"/>
    <x v="888"/>
    <x v="888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  <x v="889"/>
    <x v="889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s v="indie rock"/>
    <x v="890"/>
    <x v="890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  <x v="891"/>
    <x v="891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  <x v="892"/>
    <x v="892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s v="indie rock"/>
    <x v="893"/>
    <x v="89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  <x v="894"/>
    <x v="89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  <x v="895"/>
    <x v="895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s v="indie rock"/>
    <x v="896"/>
    <x v="896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s v="indie rock"/>
    <x v="897"/>
    <x v="897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s v="indie rock"/>
    <x v="898"/>
    <x v="898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s v="indie rock"/>
    <x v="899"/>
    <x v="899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s v="jazz"/>
    <x v="900"/>
    <x v="900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s v="jazz"/>
    <x v="901"/>
    <x v="901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s v="jazz"/>
    <x v="902"/>
    <x v="902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s v="jazz"/>
    <x v="903"/>
    <x v="90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s v="jazz"/>
    <x v="904"/>
    <x v="904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s v="jazz"/>
    <x v="905"/>
    <x v="905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s v="jazz"/>
    <x v="906"/>
    <x v="906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s v="jazz"/>
    <x v="907"/>
    <x v="907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s v="jazz"/>
    <x v="908"/>
    <x v="908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s v="jazz"/>
    <x v="909"/>
    <x v="909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s v="jazz"/>
    <x v="910"/>
    <x v="910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s v="jazz"/>
    <x v="911"/>
    <x v="911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s v="jazz"/>
    <x v="912"/>
    <x v="912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s v="jazz"/>
    <x v="913"/>
    <x v="9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s v="jazz"/>
    <x v="914"/>
    <x v="914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s v="jazz"/>
    <x v="915"/>
    <x v="915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s v="jazz"/>
    <x v="916"/>
    <x v="916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s v="jazz"/>
    <x v="917"/>
    <x v="917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s v="jazz"/>
    <x v="918"/>
    <x v="918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s v="jazz"/>
    <x v="919"/>
    <x v="919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s v="jazz"/>
    <x v="920"/>
    <x v="920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s v="jazz"/>
    <x v="921"/>
    <x v="921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s v="jazz"/>
    <x v="922"/>
    <x v="922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s v="jazz"/>
    <x v="923"/>
    <x v="92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s v="jazz"/>
    <x v="924"/>
    <x v="924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s v="jazz"/>
    <x v="925"/>
    <x v="925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s v="jazz"/>
    <x v="926"/>
    <x v="926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s v="jazz"/>
    <x v="927"/>
    <x v="927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s v="jazz"/>
    <x v="928"/>
    <x v="928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s v="jazz"/>
    <x v="929"/>
    <x v="92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s v="jazz"/>
    <x v="930"/>
    <x v="93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s v="jazz"/>
    <x v="931"/>
    <x v="931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s v="jazz"/>
    <x v="932"/>
    <x v="932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s v="jazz"/>
    <x v="933"/>
    <x v="93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s v="jazz"/>
    <x v="934"/>
    <x v="934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s v="jazz"/>
    <x v="935"/>
    <x v="935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s v="jazz"/>
    <x v="936"/>
    <x v="936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s v="jazz"/>
    <x v="937"/>
    <x v="937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s v="jazz"/>
    <x v="938"/>
    <x v="93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s v="jazz"/>
    <x v="939"/>
    <x v="939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s v="wearables"/>
    <x v="940"/>
    <x v="940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  <x v="941"/>
    <x v="941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s v="wearables"/>
    <x v="942"/>
    <x v="942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  <x v="943"/>
    <x v="943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s v="wearables"/>
    <x v="944"/>
    <x v="944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s v="wearables"/>
    <x v="945"/>
    <x v="945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s v="wearables"/>
    <x v="946"/>
    <x v="946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s v="wearables"/>
    <x v="947"/>
    <x v="947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s v="wearables"/>
    <x v="948"/>
    <x v="94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s v="wearables"/>
    <x v="949"/>
    <x v="949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  <x v="950"/>
    <x v="950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  <x v="951"/>
    <x v="951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  <x v="952"/>
    <x v="95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s v="wearables"/>
    <x v="953"/>
    <x v="953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  <x v="954"/>
    <x v="954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  <x v="955"/>
    <x v="955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  <x v="956"/>
    <x v="956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  <x v="957"/>
    <x v="957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  <x v="958"/>
    <x v="95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s v="wearables"/>
    <x v="959"/>
    <x v="959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  <x v="960"/>
    <x v="960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  <x v="961"/>
    <x v="961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s v="wearables"/>
    <x v="962"/>
    <x v="962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  <x v="963"/>
    <x v="963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  <x v="964"/>
    <x v="964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s v="wearables"/>
    <x v="965"/>
    <x v="965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s v="wearables"/>
    <x v="966"/>
    <x v="966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  <x v="967"/>
    <x v="967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s v="wearables"/>
    <x v="968"/>
    <x v="96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  <x v="969"/>
    <x v="969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s v="wearables"/>
    <x v="970"/>
    <x v="97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s v="wearables"/>
    <x v="971"/>
    <x v="971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s v="wearables"/>
    <x v="972"/>
    <x v="972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s v="wearables"/>
    <x v="973"/>
    <x v="973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  <x v="974"/>
    <x v="974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s v="wearables"/>
    <x v="975"/>
    <x v="97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s v="wearables"/>
    <x v="976"/>
    <x v="976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s v="wearables"/>
    <x v="977"/>
    <x v="977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  <x v="978"/>
    <x v="97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  <x v="979"/>
    <x v="979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  <x v="980"/>
    <x v="980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s v="wearables"/>
    <x v="981"/>
    <x v="981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s v="wearables"/>
    <x v="982"/>
    <x v="982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  <x v="983"/>
    <x v="983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s v="wearables"/>
    <x v="984"/>
    <x v="984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  <x v="985"/>
    <x v="985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s v="wearables"/>
    <x v="986"/>
    <x v="986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  <x v="987"/>
    <x v="987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s v="wearables"/>
    <x v="988"/>
    <x v="98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s v="wearables"/>
    <x v="989"/>
    <x v="989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s v="wearables"/>
    <x v="990"/>
    <x v="990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s v="wearables"/>
    <x v="991"/>
    <x v="991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s v="wearables"/>
    <x v="992"/>
    <x v="992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  <x v="993"/>
    <x v="993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  <x v="994"/>
    <x v="994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  <x v="995"/>
    <x v="995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s v="wearables"/>
    <x v="996"/>
    <x v="996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s v="wearables"/>
    <x v="997"/>
    <x v="997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  <x v="998"/>
    <x v="99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  <x v="999"/>
    <x v="999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s v="wearables"/>
    <x v="1000"/>
    <x v="10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s v="wearables"/>
    <x v="1001"/>
    <x v="1001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  <x v="1002"/>
    <x v="1002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s v="wearables"/>
    <x v="1003"/>
    <x v="1003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  <x v="1004"/>
    <x v="1004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  <x v="1005"/>
    <x v="1005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s v="wearables"/>
    <x v="1006"/>
    <x v="1006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  <x v="1007"/>
    <x v="1007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s v="wearables"/>
    <x v="1008"/>
    <x v="100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s v="wearables"/>
    <x v="1009"/>
    <x v="1009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s v="wearables"/>
    <x v="1010"/>
    <x v="101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s v="wearables"/>
    <x v="1011"/>
    <x v="1011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s v="wearables"/>
    <x v="1012"/>
    <x v="10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  <x v="1013"/>
    <x v="1013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s v="wearables"/>
    <x v="1014"/>
    <x v="1014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s v="wearables"/>
    <x v="1015"/>
    <x v="101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  <x v="1016"/>
    <x v="10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  <x v="1017"/>
    <x v="1017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  <x v="1018"/>
    <x v="101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s v="wearables"/>
    <x v="1019"/>
    <x v="101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s v="electronic music"/>
    <x v="1020"/>
    <x v="1020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x v="1021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s v="electronic music"/>
    <x v="1022"/>
    <x v="1022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x v="1023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x v="1024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x v="102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x v="102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x v="102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x v="1028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x v="1029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x v="1030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x v="1031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x v="1032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x v="1033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x v="1034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x v="103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x v="1036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x v="1037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x v="1038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s v="electronic music"/>
    <x v="1039"/>
    <x v="1039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s v="audio"/>
    <x v="1040"/>
    <x v="1040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s v="audio"/>
    <x v="1041"/>
    <x v="1041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s v="audio"/>
    <x v="1042"/>
    <x v="1042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s v="audio"/>
    <x v="1043"/>
    <x v="1043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s v="audio"/>
    <x v="1044"/>
    <x v="1044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s v="audio"/>
    <x v="1045"/>
    <x v="1045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s v="audio"/>
    <x v="1046"/>
    <x v="104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s v="audio"/>
    <x v="1047"/>
    <x v="1047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s v="audio"/>
    <x v="1048"/>
    <x v="1048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s v="audio"/>
    <x v="1049"/>
    <x v="1049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s v="audio"/>
    <x v="1050"/>
    <x v="1050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s v="audio"/>
    <x v="1051"/>
    <x v="1051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s v="audio"/>
    <x v="1052"/>
    <x v="1052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s v="audio"/>
    <x v="1053"/>
    <x v="1053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s v="audio"/>
    <x v="1054"/>
    <x v="1054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s v="audio"/>
    <x v="1055"/>
    <x v="105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s v="audio"/>
    <x v="1056"/>
    <x v="105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s v="audio"/>
    <x v="1057"/>
    <x v="1057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s v="audio"/>
    <x v="1058"/>
    <x v="1058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s v="audio"/>
    <x v="1059"/>
    <x v="1059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s v="audio"/>
    <x v="1060"/>
    <x v="1060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s v="audio"/>
    <x v="1061"/>
    <x v="1061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s v="audio"/>
    <x v="1062"/>
    <x v="1062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s v="audio"/>
    <x v="1063"/>
    <x v="1063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s v="video games"/>
    <x v="1064"/>
    <x v="1064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s v="video games"/>
    <x v="1065"/>
    <x v="1065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  <x v="1066"/>
    <x v="1066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s v="video games"/>
    <x v="1067"/>
    <x v="106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s v="video games"/>
    <x v="1068"/>
    <x v="1068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  <x v="1069"/>
    <x v="106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s v="video games"/>
    <x v="1070"/>
    <x v="1070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s v="video games"/>
    <x v="1071"/>
    <x v="1071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s v="video games"/>
    <x v="1072"/>
    <x v="1072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s v="video games"/>
    <x v="1073"/>
    <x v="1073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  <x v="1074"/>
    <x v="1074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s v="video games"/>
    <x v="1075"/>
    <x v="1075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  <x v="1076"/>
    <x v="1076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  <x v="1077"/>
    <x v="107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s v="video games"/>
    <x v="1078"/>
    <x v="1078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  <x v="1079"/>
    <x v="1079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  <x v="1080"/>
    <x v="1080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s v="video games"/>
    <x v="1081"/>
    <x v="1081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  <x v="1082"/>
    <x v="1082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s v="video games"/>
    <x v="1083"/>
    <x v="1083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s v="video games"/>
    <x v="1084"/>
    <x v="1084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s v="video games"/>
    <x v="1085"/>
    <x v="1085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s v="video games"/>
    <x v="1086"/>
    <x v="1086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s v="video games"/>
    <x v="1087"/>
    <x v="108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  <x v="1088"/>
    <x v="1088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  <x v="1089"/>
    <x v="1089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s v="video games"/>
    <x v="1090"/>
    <x v="1090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s v="video games"/>
    <x v="1091"/>
    <x v="1091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s v="video games"/>
    <x v="1092"/>
    <x v="1092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s v="video games"/>
    <x v="1093"/>
    <x v="1093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  <x v="1094"/>
    <x v="1094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  <x v="1095"/>
    <x v="1095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  <x v="1096"/>
    <x v="1096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  <x v="1097"/>
    <x v="109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  <x v="1098"/>
    <x v="1098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s v="video games"/>
    <x v="1099"/>
    <x v="1099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s v="video games"/>
    <x v="1100"/>
    <x v="1100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  <x v="1101"/>
    <x v="1101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  <x v="1102"/>
    <x v="1102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s v="video games"/>
    <x v="1103"/>
    <x v="1103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  <x v="1104"/>
    <x v="1104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s v="video games"/>
    <x v="1105"/>
    <x v="1105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  <x v="1106"/>
    <x v="1106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s v="video games"/>
    <x v="1107"/>
    <x v="110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s v="video games"/>
    <x v="1108"/>
    <x v="1108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s v="video games"/>
    <x v="1109"/>
    <x v="1109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  <x v="1110"/>
    <x v="1110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s v="video games"/>
    <x v="1111"/>
    <x v="1111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  <x v="1112"/>
    <x v="1112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s v="video games"/>
    <x v="1113"/>
    <x v="1113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  <x v="1114"/>
    <x v="1114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s v="video games"/>
    <x v="1115"/>
    <x v="1115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s v="video games"/>
    <x v="1116"/>
    <x v="1116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s v="video games"/>
    <x v="1117"/>
    <x v="11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  <x v="1118"/>
    <x v="1118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s v="video games"/>
    <x v="1119"/>
    <x v="1119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s v="video games"/>
    <x v="1120"/>
    <x v="1120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s v="video games"/>
    <x v="1121"/>
    <x v="1121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s v="video games"/>
    <x v="1122"/>
    <x v="1122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  <x v="1123"/>
    <x v="1123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s v="mobile games"/>
    <x v="1124"/>
    <x v="1124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s v="mobile games"/>
    <x v="1125"/>
    <x v="1125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s v="mobile games"/>
    <x v="1126"/>
    <x v="1126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  <x v="1127"/>
    <x v="1127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s v="mobile games"/>
    <x v="1128"/>
    <x v="112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s v="mobile games"/>
    <x v="1129"/>
    <x v="1129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  <x v="1130"/>
    <x v="1130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s v="mobile games"/>
    <x v="1131"/>
    <x v="1131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  <x v="1132"/>
    <x v="1132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s v="mobile games"/>
    <x v="1133"/>
    <x v="1133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s v="mobile games"/>
    <x v="1134"/>
    <x v="1134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s v="mobile games"/>
    <x v="1135"/>
    <x v="1135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s v="mobile games"/>
    <x v="1136"/>
    <x v="1136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  <x v="1137"/>
    <x v="1137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s v="mobile games"/>
    <x v="1138"/>
    <x v="113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s v="mobile games"/>
    <x v="1139"/>
    <x v="1139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s v="mobile games"/>
    <x v="1140"/>
    <x v="1140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s v="mobile games"/>
    <x v="1141"/>
    <x v="1141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s v="mobile games"/>
    <x v="1142"/>
    <x v="1142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s v="mobile games"/>
    <x v="1143"/>
    <x v="1143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s v="food trucks"/>
    <x v="1144"/>
    <x v="1144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s v="food trucks"/>
    <x v="1145"/>
    <x v="1145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  <x v="1146"/>
    <x v="1146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s v="food trucks"/>
    <x v="1147"/>
    <x v="1147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  <x v="1148"/>
    <x v="1148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s v="food trucks"/>
    <x v="1149"/>
    <x v="114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s v="food trucks"/>
    <x v="1150"/>
    <x v="1150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s v="food trucks"/>
    <x v="1151"/>
    <x v="1151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  <x v="1152"/>
    <x v="1152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s v="food trucks"/>
    <x v="1153"/>
    <x v="1153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  <x v="1154"/>
    <x v="1154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s v="food trucks"/>
    <x v="1155"/>
    <x v="1155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s v="food trucks"/>
    <x v="1156"/>
    <x v="1156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  <x v="1157"/>
    <x v="1157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  <x v="1158"/>
    <x v="1158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s v="food trucks"/>
    <x v="1159"/>
    <x v="115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s v="food trucks"/>
    <x v="1160"/>
    <x v="1160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s v="food trucks"/>
    <x v="1161"/>
    <x v="1161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s v="food trucks"/>
    <x v="1162"/>
    <x v="1162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s v="food trucks"/>
    <x v="1163"/>
    <x v="1163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s v="food trucks"/>
    <x v="1164"/>
    <x v="1164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s v="food trucks"/>
    <x v="1165"/>
    <x v="1165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s v="food trucks"/>
    <x v="1166"/>
    <x v="1166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s v="food trucks"/>
    <x v="1167"/>
    <x v="1167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s v="food trucks"/>
    <x v="1168"/>
    <x v="1168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  <x v="1169"/>
    <x v="116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s v="food trucks"/>
    <x v="1170"/>
    <x v="1170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s v="food trucks"/>
    <x v="1171"/>
    <x v="1171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s v="food trucks"/>
    <x v="1172"/>
    <x v="117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s v="food trucks"/>
    <x v="1173"/>
    <x v="1173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  <x v="1174"/>
    <x v="1174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s v="food trucks"/>
    <x v="1175"/>
    <x v="1175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s v="food trucks"/>
    <x v="1176"/>
    <x v="1176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s v="food trucks"/>
    <x v="1177"/>
    <x v="1177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s v="food trucks"/>
    <x v="1178"/>
    <x v="1178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s v="food trucks"/>
    <x v="1179"/>
    <x v="117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  <x v="1180"/>
    <x v="1180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  <x v="1181"/>
    <x v="118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s v="food trucks"/>
    <x v="1182"/>
    <x v="1182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s v="food trucks"/>
    <x v="1183"/>
    <x v="1183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s v="photobooks"/>
    <x v="1184"/>
    <x v="1184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s v="photobooks"/>
    <x v="1185"/>
    <x v="1185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  <x v="1186"/>
    <x v="1186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  <x v="1187"/>
    <x v="1187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  <x v="1188"/>
    <x v="1188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  <x v="1189"/>
    <x v="1189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s v="photobooks"/>
    <x v="1190"/>
    <x v="119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  <x v="1191"/>
    <x v="1191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s v="photobooks"/>
    <x v="1192"/>
    <x v="1192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  <x v="1193"/>
    <x v="119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  <x v="1194"/>
    <x v="1194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s v="photobooks"/>
    <x v="1195"/>
    <x v="1195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  <x v="1196"/>
    <x v="1196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s v="photobooks"/>
    <x v="1197"/>
    <x v="1197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  <x v="1198"/>
    <x v="1198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  <x v="1199"/>
    <x v="1199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  <x v="1200"/>
    <x v="120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  <x v="1201"/>
    <x v="1201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s v="photobooks"/>
    <x v="1202"/>
    <x v="1202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  <x v="1203"/>
    <x v="1203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  <x v="1204"/>
    <x v="1204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  <x v="1205"/>
    <x v="1205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s v="photobooks"/>
    <x v="1206"/>
    <x v="1206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  <x v="1207"/>
    <x v="1207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  <x v="1208"/>
    <x v="1208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s v="photobooks"/>
    <x v="1209"/>
    <x v="1209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  <x v="1210"/>
    <x v="121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s v="photobooks"/>
    <x v="1211"/>
    <x v="121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s v="photobooks"/>
    <x v="1212"/>
    <x v="1212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  <x v="1213"/>
    <x v="1213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s v="photobooks"/>
    <x v="1214"/>
    <x v="1214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  <x v="1215"/>
    <x v="1215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  <x v="1216"/>
    <x v="1216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s v="photobooks"/>
    <x v="1217"/>
    <x v="1217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  <x v="1218"/>
    <x v="1218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  <x v="1219"/>
    <x v="1219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  <x v="1220"/>
    <x v="12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  <x v="1221"/>
    <x v="1221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s v="photobooks"/>
    <x v="1222"/>
    <x v="1222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  <x v="1223"/>
    <x v="1223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s v="world music"/>
    <x v="1224"/>
    <x v="1224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s v="world music"/>
    <x v="1225"/>
    <x v="1225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  <x v="1226"/>
    <x v="1226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s v="world music"/>
    <x v="1227"/>
    <x v="1227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  <x v="1228"/>
    <x v="122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s v="world music"/>
    <x v="1229"/>
    <x v="1229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s v="world music"/>
    <x v="1230"/>
    <x v="12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s v="world music"/>
    <x v="1231"/>
    <x v="123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s v="world music"/>
    <x v="1232"/>
    <x v="1232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  <x v="1233"/>
    <x v="1233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s v="world music"/>
    <x v="1234"/>
    <x v="1234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s v="world music"/>
    <x v="1235"/>
    <x v="1235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s v="world music"/>
    <x v="1236"/>
    <x v="1236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s v="world music"/>
    <x v="1237"/>
    <x v="1237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  <x v="1238"/>
    <x v="1238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s v="world music"/>
    <x v="1239"/>
    <x v="1239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s v="world music"/>
    <x v="1240"/>
    <x v="124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  <x v="1241"/>
    <x v="124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s v="world music"/>
    <x v="1242"/>
    <x v="1242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s v="world music"/>
    <x v="1243"/>
    <x v="1243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s v="rock"/>
    <x v="1244"/>
    <x v="1244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s v="rock"/>
    <x v="1245"/>
    <x v="1245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s v="rock"/>
    <x v="1246"/>
    <x v="1246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s v="rock"/>
    <x v="1247"/>
    <x v="1247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s v="rock"/>
    <x v="1248"/>
    <x v="1248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s v="rock"/>
    <x v="1249"/>
    <x v="1249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s v="rock"/>
    <x v="1250"/>
    <x v="1250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s v="rock"/>
    <x v="1251"/>
    <x v="125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s v="rock"/>
    <x v="1252"/>
    <x v="1252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s v="rock"/>
    <x v="1253"/>
    <x v="1253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s v="rock"/>
    <x v="1254"/>
    <x v="1254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s v="rock"/>
    <x v="1255"/>
    <x v="1255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s v="rock"/>
    <x v="1256"/>
    <x v="1256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s v="rock"/>
    <x v="1257"/>
    <x v="1257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s v="rock"/>
    <x v="1258"/>
    <x v="1258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s v="rock"/>
    <x v="1259"/>
    <x v="1259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s v="rock"/>
    <x v="1260"/>
    <x v="1260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s v="rock"/>
    <x v="1261"/>
    <x v="126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s v="rock"/>
    <x v="1262"/>
    <x v="1262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s v="rock"/>
    <x v="1263"/>
    <x v="1263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s v="rock"/>
    <x v="1264"/>
    <x v="1264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s v="rock"/>
    <x v="1265"/>
    <x v="1265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s v="rock"/>
    <x v="1266"/>
    <x v="1266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s v="rock"/>
    <x v="1267"/>
    <x v="1267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s v="rock"/>
    <x v="1268"/>
    <x v="1268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s v="rock"/>
    <x v="1269"/>
    <x v="1269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s v="rock"/>
    <x v="1270"/>
    <x v="1270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s v="rock"/>
    <x v="1271"/>
    <x v="127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s v="rock"/>
    <x v="1272"/>
    <x v="1272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s v="rock"/>
    <x v="1273"/>
    <x v="1273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s v="rock"/>
    <x v="1274"/>
    <x v="1274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s v="rock"/>
    <x v="1275"/>
    <x v="1275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s v="rock"/>
    <x v="1276"/>
    <x v="1276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s v="rock"/>
    <x v="1277"/>
    <x v="127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s v="rock"/>
    <x v="1278"/>
    <x v="1278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s v="rock"/>
    <x v="1279"/>
    <x v="1279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s v="rock"/>
    <x v="1280"/>
    <x v="1280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s v="rock"/>
    <x v="1281"/>
    <x v="128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s v="rock"/>
    <x v="1282"/>
    <x v="1282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s v="rock"/>
    <x v="1283"/>
    <x v="1283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s v="plays"/>
    <x v="1284"/>
    <x v="1284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s v="plays"/>
    <x v="1285"/>
    <x v="1285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s v="plays"/>
    <x v="1286"/>
    <x v="128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s v="plays"/>
    <x v="1287"/>
    <x v="1287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s v="plays"/>
    <x v="1288"/>
    <x v="1288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s v="plays"/>
    <x v="1289"/>
    <x v="1289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s v="plays"/>
    <x v="1290"/>
    <x v="129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s v="plays"/>
    <x v="1291"/>
    <x v="1291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s v="plays"/>
    <x v="1292"/>
    <x v="1292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s v="plays"/>
    <x v="1293"/>
    <x v="1293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s v="plays"/>
    <x v="1294"/>
    <x v="1294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s v="plays"/>
    <x v="1295"/>
    <x v="1295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s v="plays"/>
    <x v="1296"/>
    <x v="129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s v="plays"/>
    <x v="1297"/>
    <x v="1297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s v="plays"/>
    <x v="1298"/>
    <x v="1298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s v="plays"/>
    <x v="1299"/>
    <x v="1299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s v="plays"/>
    <x v="1300"/>
    <x v="13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s v="plays"/>
    <x v="1301"/>
    <x v="1301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s v="plays"/>
    <x v="1302"/>
    <x v="1302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s v="plays"/>
    <x v="1303"/>
    <x v="1303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s v="wearables"/>
    <x v="1304"/>
    <x v="1304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  <x v="1305"/>
    <x v="1305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  <x v="1306"/>
    <x v="1306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  <x v="1307"/>
    <x v="1307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  <x v="1308"/>
    <x v="130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  <x v="1309"/>
    <x v="1309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s v="wearables"/>
    <x v="1310"/>
    <x v="131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s v="wearables"/>
    <x v="1311"/>
    <x v="1311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s v="wearables"/>
    <x v="1312"/>
    <x v="131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  <x v="1313"/>
    <x v="1313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  <x v="1314"/>
    <x v="1314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  <x v="1315"/>
    <x v="1315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s v="wearables"/>
    <x v="1316"/>
    <x v="1316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  <x v="1317"/>
    <x v="1317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s v="wearables"/>
    <x v="1318"/>
    <x v="131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  <x v="1319"/>
    <x v="1319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  <x v="1320"/>
    <x v="132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  <x v="1321"/>
    <x v="1321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s v="wearables"/>
    <x v="1322"/>
    <x v="1322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  <x v="1323"/>
    <x v="1323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  <x v="1324"/>
    <x v="1324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s v="wearables"/>
    <x v="1325"/>
    <x v="132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  <x v="1326"/>
    <x v="1326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  <x v="1327"/>
    <x v="1327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  <x v="1328"/>
    <x v="132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  <x v="1329"/>
    <x v="1329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s v="wearables"/>
    <x v="1330"/>
    <x v="133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s v="wearables"/>
    <x v="1331"/>
    <x v="1331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s v="wearables"/>
    <x v="1332"/>
    <x v="1332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s v="wearables"/>
    <x v="1333"/>
    <x v="1333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  <x v="1334"/>
    <x v="1334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s v="wearables"/>
    <x v="1335"/>
    <x v="1335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  <x v="1336"/>
    <x v="1336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  <x v="1337"/>
    <x v="1337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  <x v="1338"/>
    <x v="133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  <x v="1339"/>
    <x v="1339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s v="wearables"/>
    <x v="1340"/>
    <x v="1340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s v="wearables"/>
    <x v="1341"/>
    <x v="1341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s v="wearables"/>
    <x v="1342"/>
    <x v="1342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s v="wearables"/>
    <x v="1343"/>
    <x v="1343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s v="nonfiction"/>
    <x v="1344"/>
    <x v="1344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s v="nonfiction"/>
    <x v="1345"/>
    <x v="1345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  <x v="1346"/>
    <x v="1346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s v="nonfiction"/>
    <x v="1347"/>
    <x v="1347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  <x v="1348"/>
    <x v="1348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  <x v="1349"/>
    <x v="134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s v="nonfiction"/>
    <x v="1350"/>
    <x v="1350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  <x v="1351"/>
    <x v="1351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  <x v="1352"/>
    <x v="1352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  <x v="1353"/>
    <x v="1353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s v="nonfiction"/>
    <x v="1354"/>
    <x v="1354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  <x v="1355"/>
    <x v="1355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  <x v="1356"/>
    <x v="1356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  <x v="1357"/>
    <x v="1357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  <x v="1358"/>
    <x v="1358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  <x v="1359"/>
    <x v="135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s v="nonfiction"/>
    <x v="1360"/>
    <x v="136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  <x v="1361"/>
    <x v="1361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s v="nonfiction"/>
    <x v="1362"/>
    <x v="1362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s v="nonfiction"/>
    <x v="1363"/>
    <x v="1363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s v="rock"/>
    <x v="1364"/>
    <x v="1364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s v="rock"/>
    <x v="1365"/>
    <x v="1365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s v="rock"/>
    <x v="1366"/>
    <x v="1366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s v="rock"/>
    <x v="1367"/>
    <x v="1367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s v="rock"/>
    <x v="1368"/>
    <x v="1368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s v="rock"/>
    <x v="1369"/>
    <x v="1369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s v="rock"/>
    <x v="1370"/>
    <x v="137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s v="rock"/>
    <x v="1371"/>
    <x v="137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s v="rock"/>
    <x v="1372"/>
    <x v="1372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s v="rock"/>
    <x v="1373"/>
    <x v="137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s v="rock"/>
    <x v="1374"/>
    <x v="1374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s v="rock"/>
    <x v="1375"/>
    <x v="1375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s v="rock"/>
    <x v="1376"/>
    <x v="137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s v="rock"/>
    <x v="1377"/>
    <x v="1377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s v="rock"/>
    <x v="1378"/>
    <x v="1378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s v="rock"/>
    <x v="1379"/>
    <x v="1379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s v="rock"/>
    <x v="1380"/>
    <x v="138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s v="rock"/>
    <x v="1381"/>
    <x v="138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s v="rock"/>
    <x v="1382"/>
    <x v="1382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s v="rock"/>
    <x v="1383"/>
    <x v="1383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s v="rock"/>
    <x v="1384"/>
    <x v="1384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s v="rock"/>
    <x v="1385"/>
    <x v="1385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s v="rock"/>
    <x v="1386"/>
    <x v="1386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s v="rock"/>
    <x v="1387"/>
    <x v="1387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s v="rock"/>
    <x v="1388"/>
    <x v="1388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s v="rock"/>
    <x v="1389"/>
    <x v="1389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s v="rock"/>
    <x v="1390"/>
    <x v="1390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s v="rock"/>
    <x v="1391"/>
    <x v="139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s v="rock"/>
    <x v="1392"/>
    <x v="1392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s v="rock"/>
    <x v="1393"/>
    <x v="139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s v="rock"/>
    <x v="1394"/>
    <x v="1394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s v="rock"/>
    <x v="1395"/>
    <x v="1395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s v="rock"/>
    <x v="1396"/>
    <x v="1396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s v="rock"/>
    <x v="1397"/>
    <x v="1397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s v="rock"/>
    <x v="1398"/>
    <x v="1398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s v="rock"/>
    <x v="1399"/>
    <x v="1399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s v="rock"/>
    <x v="1400"/>
    <x v="14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s v="rock"/>
    <x v="1401"/>
    <x v="140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s v="rock"/>
    <x v="1402"/>
    <x v="1402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s v="rock"/>
    <x v="1403"/>
    <x v="1403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s v="translations"/>
    <x v="1404"/>
    <x v="1404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x v="1405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s v="translations"/>
    <x v="1406"/>
    <x v="1406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s v="translations"/>
    <x v="1407"/>
    <x v="1407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s v="translations"/>
    <x v="1408"/>
    <x v="1408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s v="translations"/>
    <x v="1409"/>
    <x v="1409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s v="translations"/>
    <x v="1410"/>
    <x v="141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x v="1411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x v="141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s v="translations"/>
    <x v="1413"/>
    <x v="1413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s v="translations"/>
    <x v="1414"/>
    <x v="1414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x v="1415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s v="translations"/>
    <x v="1416"/>
    <x v="1416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s v="translations"/>
    <x v="1417"/>
    <x v="1417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s v="translations"/>
    <x v="1418"/>
    <x v="1418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s v="translations"/>
    <x v="1419"/>
    <x v="1419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s v="translations"/>
    <x v="1420"/>
    <x v="1420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s v="translations"/>
    <x v="1421"/>
    <x v="1421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s v="translations"/>
    <x v="1422"/>
    <x v="14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s v="translations"/>
    <x v="1423"/>
    <x v="1423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s v="translations"/>
    <x v="1424"/>
    <x v="1424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s v="translations"/>
    <x v="1425"/>
    <x v="1425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s v="translations"/>
    <x v="1426"/>
    <x v="1426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  <x v="1427"/>
    <x v="1427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s v="translations"/>
    <x v="1428"/>
    <x v="1428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s v="translations"/>
    <x v="1429"/>
    <x v="1429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x v="1430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x v="1431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s v="translations"/>
    <x v="1432"/>
    <x v="143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s v="translations"/>
    <x v="1433"/>
    <x v="1433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x v="1434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s v="translations"/>
    <x v="1435"/>
    <x v="1435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s v="translations"/>
    <x v="1436"/>
    <x v="1436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x v="1437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s v="translations"/>
    <x v="1438"/>
    <x v="1438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s v="translations"/>
    <x v="1439"/>
    <x v="1439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s v="translations"/>
    <x v="1440"/>
    <x v="1440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x v="1441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s v="translations"/>
    <x v="1442"/>
    <x v="144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s v="translations"/>
    <x v="1443"/>
    <x v="1443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s v="translations"/>
    <x v="1444"/>
    <x v="1444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s v="translations"/>
    <x v="1445"/>
    <x v="144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s v="translations"/>
    <x v="1446"/>
    <x v="1446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s v="translations"/>
    <x v="1447"/>
    <x v="1447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s v="translations"/>
    <x v="1448"/>
    <x v="1448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s v="translations"/>
    <x v="1449"/>
    <x v="1449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s v="translations"/>
    <x v="1450"/>
    <x v="1450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s v="translations"/>
    <x v="1451"/>
    <x v="1451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s v="translations"/>
    <x v="1452"/>
    <x v="145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s v="translations"/>
    <x v="1453"/>
    <x v="1453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s v="translations"/>
    <x v="1454"/>
    <x v="1454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s v="translations"/>
    <x v="1455"/>
    <x v="1455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x v="1456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s v="translations"/>
    <x v="1457"/>
    <x v="1457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s v="translations"/>
    <x v="1458"/>
    <x v="1458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s v="translations"/>
    <x v="1459"/>
    <x v="1459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s v="translations"/>
    <x v="1460"/>
    <x v="1460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x v="1461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x v="1462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x v="146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x v="1464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x v="1465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x v="1466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  <x v="1467"/>
    <x v="1467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x v="1468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x v="146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x v="1470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x v="1471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x v="1472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x v="147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x v="1474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x v="1475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x v="1476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x v="1477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x v="1478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x v="1479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x v="148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s v="fiction"/>
    <x v="1481"/>
    <x v="1481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s v="fiction"/>
    <x v="1482"/>
    <x v="1482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s v="fiction"/>
    <x v="1483"/>
    <x v="1483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s v="fiction"/>
    <x v="1484"/>
    <x v="1484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s v="fiction"/>
    <x v="1485"/>
    <x v="1485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s v="fiction"/>
    <x v="1486"/>
    <x v="1486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s v="fiction"/>
    <x v="1487"/>
    <x v="1487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s v="fiction"/>
    <x v="1488"/>
    <x v="1488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s v="fiction"/>
    <x v="1489"/>
    <x v="1489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s v="fiction"/>
    <x v="1490"/>
    <x v="149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s v="fiction"/>
    <x v="1491"/>
    <x v="1491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s v="fiction"/>
    <x v="1492"/>
    <x v="1492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s v="fiction"/>
    <x v="1493"/>
    <x v="1493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  <x v="1494"/>
    <x v="1494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s v="fiction"/>
    <x v="1495"/>
    <x v="1495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s v="fiction"/>
    <x v="1496"/>
    <x v="1496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s v="fiction"/>
    <x v="1497"/>
    <x v="1497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s v="fiction"/>
    <x v="1498"/>
    <x v="1498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s v="fiction"/>
    <x v="1499"/>
    <x v="1499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  <x v="1500"/>
    <x v="150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s v="photobooks"/>
    <x v="1501"/>
    <x v="1501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  <x v="1502"/>
    <x v="1502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  <x v="1503"/>
    <x v="1503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  <x v="1504"/>
    <x v="1504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s v="photobooks"/>
    <x v="1505"/>
    <x v="1505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  <x v="1506"/>
    <x v="1506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s v="photobooks"/>
    <x v="1507"/>
    <x v="1507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  <x v="1508"/>
    <x v="1508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  <x v="1509"/>
    <x v="1509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  <x v="1510"/>
    <x v="151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  <x v="1511"/>
    <x v="1511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  <x v="1512"/>
    <x v="1512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s v="photobooks"/>
    <x v="1513"/>
    <x v="1513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  <x v="1514"/>
    <x v="1514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s v="photobooks"/>
    <x v="1515"/>
    <x v="1515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  <x v="1516"/>
    <x v="1516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  <x v="1517"/>
    <x v="1517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  <x v="1518"/>
    <x v="1518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  <x v="1519"/>
    <x v="1519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  <x v="1520"/>
    <x v="15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  <x v="1521"/>
    <x v="152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  <x v="1522"/>
    <x v="1522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  <x v="1523"/>
    <x v="1523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  <x v="1524"/>
    <x v="1524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  <x v="1525"/>
    <x v="1525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  <x v="1526"/>
    <x v="1526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  <x v="1527"/>
    <x v="1527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  <x v="1528"/>
    <x v="1528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  <x v="1529"/>
    <x v="1529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  <x v="1530"/>
    <x v="153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  <x v="1531"/>
    <x v="1531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  <x v="1532"/>
    <x v="1532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s v="photobooks"/>
    <x v="1533"/>
    <x v="1533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  <x v="1534"/>
    <x v="1534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  <x v="1535"/>
    <x v="1535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  <x v="1536"/>
    <x v="1536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s v="photobooks"/>
    <x v="1537"/>
    <x v="1537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  <x v="1538"/>
    <x v="1538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s v="photobooks"/>
    <x v="1539"/>
    <x v="15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  <x v="1540"/>
    <x v="154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s v="nature"/>
    <x v="1541"/>
    <x v="1541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s v="nature"/>
    <x v="1542"/>
    <x v="1542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s v="nature"/>
    <x v="1543"/>
    <x v="1543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s v="nature"/>
    <x v="1544"/>
    <x v="154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s v="nature"/>
    <x v="1545"/>
    <x v="1545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s v="nature"/>
    <x v="1546"/>
    <x v="1546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s v="nature"/>
    <x v="1547"/>
    <x v="1547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s v="nature"/>
    <x v="1548"/>
    <x v="1548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s v="nature"/>
    <x v="1549"/>
    <x v="154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s v="nature"/>
    <x v="1550"/>
    <x v="1550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s v="nature"/>
    <x v="1551"/>
    <x v="1551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s v="nature"/>
    <x v="1552"/>
    <x v="341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s v="nature"/>
    <x v="1553"/>
    <x v="1552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s v="nature"/>
    <x v="1554"/>
    <x v="1553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s v="nature"/>
    <x v="1555"/>
    <x v="155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s v="nature"/>
    <x v="1556"/>
    <x v="1555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s v="nature"/>
    <x v="1557"/>
    <x v="1556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  <x v="1558"/>
    <x v="1557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s v="nature"/>
    <x v="1559"/>
    <x v="1558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s v="nature"/>
    <x v="1560"/>
    <x v="1559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s v="art books"/>
    <x v="1561"/>
    <x v="1560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s v="art books"/>
    <x v="1562"/>
    <x v="1561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s v="art books"/>
    <x v="1563"/>
    <x v="1562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s v="art books"/>
    <x v="1564"/>
    <x v="1563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s v="art books"/>
    <x v="1565"/>
    <x v="1564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  <x v="1566"/>
    <x v="156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  <x v="1567"/>
    <x v="1566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s v="art books"/>
    <x v="1568"/>
    <x v="1567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s v="art books"/>
    <x v="1569"/>
    <x v="1568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  <x v="1570"/>
    <x v="1569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s v="art books"/>
    <x v="1571"/>
    <x v="1570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s v="art books"/>
    <x v="1572"/>
    <x v="1571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  <x v="1573"/>
    <x v="1572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  <x v="1574"/>
    <x v="1573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s v="art books"/>
    <x v="1575"/>
    <x v="1574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s v="art books"/>
    <x v="1576"/>
    <x v="157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s v="art books"/>
    <x v="1577"/>
    <x v="1576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s v="art books"/>
    <x v="1578"/>
    <x v="1577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s v="art books"/>
    <x v="1579"/>
    <x v="1578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s v="art books"/>
    <x v="1580"/>
    <x v="1579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s v="places"/>
    <x v="1581"/>
    <x v="1580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s v="places"/>
    <x v="1582"/>
    <x v="1581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s v="places"/>
    <x v="1583"/>
    <x v="1582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s v="places"/>
    <x v="1584"/>
    <x v="1583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s v="places"/>
    <x v="1585"/>
    <x v="1584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s v="places"/>
    <x v="1586"/>
    <x v="1585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s v="places"/>
    <x v="1587"/>
    <x v="158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s v="places"/>
    <x v="1588"/>
    <x v="1587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s v="places"/>
    <x v="1589"/>
    <x v="1588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s v="places"/>
    <x v="1590"/>
    <x v="1589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s v="places"/>
    <x v="1591"/>
    <x v="1590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s v="places"/>
    <x v="1592"/>
    <x v="1591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s v="places"/>
    <x v="1593"/>
    <x v="1592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s v="places"/>
    <x v="1594"/>
    <x v="1593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s v="places"/>
    <x v="1595"/>
    <x v="1594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s v="places"/>
    <x v="1596"/>
    <x v="1595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s v="places"/>
    <x v="1597"/>
    <x v="159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s v="places"/>
    <x v="1598"/>
    <x v="1597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s v="places"/>
    <x v="1599"/>
    <x v="1598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  <x v="1600"/>
    <x v="1599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s v="rock"/>
    <x v="1601"/>
    <x v="1600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s v="rock"/>
    <x v="1602"/>
    <x v="160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s v="rock"/>
    <x v="1603"/>
    <x v="1602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s v="rock"/>
    <x v="1604"/>
    <x v="1603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s v="rock"/>
    <x v="1605"/>
    <x v="1604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s v="rock"/>
    <x v="1606"/>
    <x v="1605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s v="rock"/>
    <x v="1607"/>
    <x v="1606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s v="rock"/>
    <x v="1608"/>
    <x v="1607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s v="rock"/>
    <x v="1609"/>
    <x v="1608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s v="rock"/>
    <x v="1610"/>
    <x v="1609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s v="rock"/>
    <x v="1611"/>
    <x v="1610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s v="rock"/>
    <x v="1612"/>
    <x v="16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s v="rock"/>
    <x v="1613"/>
    <x v="161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s v="rock"/>
    <x v="1614"/>
    <x v="1613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s v="rock"/>
    <x v="1615"/>
    <x v="1614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s v="rock"/>
    <x v="1616"/>
    <x v="1615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s v="rock"/>
    <x v="1617"/>
    <x v="1616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s v="rock"/>
    <x v="1618"/>
    <x v="1617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s v="rock"/>
    <x v="1619"/>
    <x v="1618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s v="rock"/>
    <x v="1620"/>
    <x v="1619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s v="rock"/>
    <x v="1621"/>
    <x v="162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s v="rock"/>
    <x v="1622"/>
    <x v="162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s v="rock"/>
    <x v="1623"/>
    <x v="1622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s v="rock"/>
    <x v="1624"/>
    <x v="1623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s v="rock"/>
    <x v="1625"/>
    <x v="1624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s v="rock"/>
    <x v="1626"/>
    <x v="1625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s v="rock"/>
    <x v="1627"/>
    <x v="1626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s v="rock"/>
    <x v="1628"/>
    <x v="1627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s v="rock"/>
    <x v="1629"/>
    <x v="1628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s v="rock"/>
    <x v="1630"/>
    <x v="1629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s v="rock"/>
    <x v="1631"/>
    <x v="1630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s v="rock"/>
    <x v="1632"/>
    <x v="163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s v="rock"/>
    <x v="1633"/>
    <x v="1632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s v="rock"/>
    <x v="1634"/>
    <x v="1633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s v="rock"/>
    <x v="1635"/>
    <x v="1634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s v="rock"/>
    <x v="1636"/>
    <x v="1635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s v="rock"/>
    <x v="1637"/>
    <x v="1636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s v="rock"/>
    <x v="1638"/>
    <x v="1637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s v="rock"/>
    <x v="1639"/>
    <x v="1638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s v="rock"/>
    <x v="1640"/>
    <x v="1639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s v="pop"/>
    <x v="1641"/>
    <x v="1640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s v="pop"/>
    <x v="1642"/>
    <x v="1641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s v="pop"/>
    <x v="1643"/>
    <x v="164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s v="pop"/>
    <x v="1644"/>
    <x v="1643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s v="pop"/>
    <x v="1645"/>
    <x v="1644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s v="pop"/>
    <x v="1646"/>
    <x v="1645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s v="pop"/>
    <x v="1647"/>
    <x v="1646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s v="pop"/>
    <x v="1648"/>
    <x v="164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s v="pop"/>
    <x v="1649"/>
    <x v="1648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s v="pop"/>
    <x v="1650"/>
    <x v="1649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s v="pop"/>
    <x v="1651"/>
    <x v="165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s v="pop"/>
    <x v="1652"/>
    <x v="1651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s v="pop"/>
    <x v="1653"/>
    <x v="1652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s v="pop"/>
    <x v="1654"/>
    <x v="1653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s v="pop"/>
    <x v="1655"/>
    <x v="1654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s v="pop"/>
    <x v="1656"/>
    <x v="1655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s v="pop"/>
    <x v="1657"/>
    <x v="1656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s v="pop"/>
    <x v="1658"/>
    <x v="165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s v="pop"/>
    <x v="1659"/>
    <x v="1658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s v="pop"/>
    <x v="1660"/>
    <x v="1659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s v="pop"/>
    <x v="1661"/>
    <x v="166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s v="pop"/>
    <x v="1662"/>
    <x v="1661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s v="pop"/>
    <x v="1663"/>
    <x v="1662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s v="pop"/>
    <x v="1664"/>
    <x v="1663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s v="pop"/>
    <x v="1665"/>
    <x v="1664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s v="pop"/>
    <x v="1666"/>
    <x v="1665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s v="pop"/>
    <x v="1667"/>
    <x v="1666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s v="pop"/>
    <x v="1668"/>
    <x v="166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s v="pop"/>
    <x v="1669"/>
    <x v="1668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s v="pop"/>
    <x v="1670"/>
    <x v="1669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s v="pop"/>
    <x v="1671"/>
    <x v="1670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s v="pop"/>
    <x v="1672"/>
    <x v="1671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s v="pop"/>
    <x v="1673"/>
    <x v="167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s v="pop"/>
    <x v="1674"/>
    <x v="1673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s v="pop"/>
    <x v="1675"/>
    <x v="1674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s v="pop"/>
    <x v="1676"/>
    <x v="1675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s v="pop"/>
    <x v="1677"/>
    <x v="1676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s v="pop"/>
    <x v="1678"/>
    <x v="167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s v="pop"/>
    <x v="1679"/>
    <x v="1678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s v="pop"/>
    <x v="1680"/>
    <x v="1679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s v="faith"/>
    <x v="1681"/>
    <x v="1680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s v="faith"/>
    <x v="1682"/>
    <x v="1681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s v="faith"/>
    <x v="1683"/>
    <x v="1682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s v="faith"/>
    <x v="1684"/>
    <x v="1683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s v="faith"/>
    <x v="1685"/>
    <x v="1684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s v="faith"/>
    <x v="1686"/>
    <x v="1685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s v="faith"/>
    <x v="1687"/>
    <x v="1686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s v="faith"/>
    <x v="1688"/>
    <x v="1687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s v="faith"/>
    <x v="1689"/>
    <x v="168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s v="faith"/>
    <x v="1690"/>
    <x v="1689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s v="faith"/>
    <x v="1691"/>
    <x v="1690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s v="faith"/>
    <x v="1692"/>
    <x v="1691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s v="faith"/>
    <x v="1693"/>
    <x v="1692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s v="faith"/>
    <x v="1694"/>
    <x v="1693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s v="faith"/>
    <x v="1695"/>
    <x v="1694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s v="faith"/>
    <x v="1696"/>
    <x v="1695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s v="faith"/>
    <x v="1697"/>
    <x v="1696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s v="faith"/>
    <x v="1698"/>
    <x v="1697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s v="faith"/>
    <x v="1699"/>
    <x v="169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s v="faith"/>
    <x v="1700"/>
    <x v="1699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s v="faith"/>
    <x v="1701"/>
    <x v="1700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s v="faith"/>
    <x v="1702"/>
    <x v="1701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s v="faith"/>
    <x v="1703"/>
    <x v="1702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s v="faith"/>
    <x v="1704"/>
    <x v="1703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s v="faith"/>
    <x v="1705"/>
    <x v="1704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s v="faith"/>
    <x v="1706"/>
    <x v="1705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s v="faith"/>
    <x v="1707"/>
    <x v="1706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s v="faith"/>
    <x v="1708"/>
    <x v="1707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s v="faith"/>
    <x v="1709"/>
    <x v="170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s v="faith"/>
    <x v="1710"/>
    <x v="1709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s v="faith"/>
    <x v="1711"/>
    <x v="1710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s v="faith"/>
    <x v="1712"/>
    <x v="1711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s v="faith"/>
    <x v="1713"/>
    <x v="171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s v="faith"/>
    <x v="1714"/>
    <x v="1713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s v="faith"/>
    <x v="1715"/>
    <x v="1714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s v="faith"/>
    <x v="1716"/>
    <x v="1715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s v="faith"/>
    <x v="1717"/>
    <x v="1716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s v="faith"/>
    <x v="1718"/>
    <x v="1717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s v="faith"/>
    <x v="1719"/>
    <x v="171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s v="faith"/>
    <x v="1720"/>
    <x v="1719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s v="faith"/>
    <x v="1721"/>
    <x v="1720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s v="faith"/>
    <x v="1722"/>
    <x v="1721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s v="faith"/>
    <x v="1723"/>
    <x v="1722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s v="faith"/>
    <x v="1724"/>
    <x v="1723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s v="faith"/>
    <x v="1725"/>
    <x v="1724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s v="faith"/>
    <x v="1726"/>
    <x v="1725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s v="faith"/>
    <x v="1727"/>
    <x v="1726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s v="faith"/>
    <x v="1728"/>
    <x v="1727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s v="faith"/>
    <x v="1729"/>
    <x v="17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s v="faith"/>
    <x v="1730"/>
    <x v="1729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s v="faith"/>
    <x v="1731"/>
    <x v="173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s v="faith"/>
    <x v="1732"/>
    <x v="1731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s v="faith"/>
    <x v="1733"/>
    <x v="1732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s v="faith"/>
    <x v="1734"/>
    <x v="1733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s v="faith"/>
    <x v="1735"/>
    <x v="1734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s v="faith"/>
    <x v="1736"/>
    <x v="1735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s v="faith"/>
    <x v="1737"/>
    <x v="1736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s v="faith"/>
    <x v="1738"/>
    <x v="1737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s v="faith"/>
    <x v="1739"/>
    <x v="173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s v="faith"/>
    <x v="1740"/>
    <x v="1739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s v="photobooks"/>
    <x v="1741"/>
    <x v="174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  <x v="1742"/>
    <x v="1741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  <x v="1743"/>
    <x v="1742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  <x v="1744"/>
    <x v="1743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  <x v="1745"/>
    <x v="1744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  <x v="1746"/>
    <x v="1745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  <x v="1747"/>
    <x v="1746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s v="photobooks"/>
    <x v="1748"/>
    <x v="1747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  <x v="1749"/>
    <x v="1748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s v="photobooks"/>
    <x v="1750"/>
    <x v="1749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  <x v="1751"/>
    <x v="175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  <x v="1752"/>
    <x v="1751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s v="photobooks"/>
    <x v="1753"/>
    <x v="1752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  <x v="1754"/>
    <x v="175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s v="photobooks"/>
    <x v="1755"/>
    <x v="1754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s v="photobooks"/>
    <x v="1756"/>
    <x v="1755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  <x v="1757"/>
    <x v="1756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s v="photobooks"/>
    <x v="1758"/>
    <x v="1757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  <x v="1759"/>
    <x v="1758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  <x v="1760"/>
    <x v="1759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s v="photobooks"/>
    <x v="1761"/>
    <x v="176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s v="photobooks"/>
    <x v="1762"/>
    <x v="1761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  <x v="1763"/>
    <x v="1762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  <x v="1764"/>
    <x v="1763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  <x v="1765"/>
    <x v="1764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s v="photobooks"/>
    <x v="1766"/>
    <x v="1765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s v="photobooks"/>
    <x v="1767"/>
    <x v="1766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x v="1767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s v="photobooks"/>
    <x v="1769"/>
    <x v="1768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s v="photobooks"/>
    <x v="1770"/>
    <x v="1769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  <x v="1771"/>
    <x v="177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s v="photobooks"/>
    <x v="1772"/>
    <x v="1771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  <x v="1773"/>
    <x v="1772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s v="photobooks"/>
    <x v="1774"/>
    <x v="1773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  <x v="1775"/>
    <x v="1774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s v="photobooks"/>
    <x v="1776"/>
    <x v="1775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s v="photobooks"/>
    <x v="1777"/>
    <x v="1776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x v="1777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  <x v="1779"/>
    <x v="1778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  <x v="1780"/>
    <x v="1779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  <x v="1781"/>
    <x v="178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  <x v="1782"/>
    <x v="1781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s v="photobooks"/>
    <x v="1783"/>
    <x v="1782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  <x v="1784"/>
    <x v="1783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  <x v="1785"/>
    <x v="1784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  <x v="1786"/>
    <x v="1785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s v="photobooks"/>
    <x v="1787"/>
    <x v="1786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s v="photobooks"/>
    <x v="1788"/>
    <x v="1787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s v="photobooks"/>
    <x v="1789"/>
    <x v="1788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x v="1789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s v="photobooks"/>
    <x v="1791"/>
    <x v="179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  <x v="1792"/>
    <x v="1791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s v="photobooks"/>
    <x v="1793"/>
    <x v="1792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  <x v="1794"/>
    <x v="1793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  <x v="1795"/>
    <x v="1794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  <x v="1796"/>
    <x v="1795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s v="photobooks"/>
    <x v="1797"/>
    <x v="1796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s v="photobooks"/>
    <x v="1798"/>
    <x v="1797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  <x v="1799"/>
    <x v="179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  <x v="1800"/>
    <x v="1799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  <x v="1801"/>
    <x v="180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  <x v="1802"/>
    <x v="1801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s v="photobooks"/>
    <x v="1803"/>
    <x v="18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  <x v="1804"/>
    <x v="1803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  <x v="1805"/>
    <x v="1804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s v="photobooks"/>
    <x v="1806"/>
    <x v="1805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s v="photobooks"/>
    <x v="1807"/>
    <x v="1806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  <x v="1808"/>
    <x v="1807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  <x v="1809"/>
    <x v="1808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s v="photobooks"/>
    <x v="1810"/>
    <x v="1809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  <x v="1811"/>
    <x v="181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  <x v="1812"/>
    <x v="1811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s v="photobooks"/>
    <x v="1813"/>
    <x v="1812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  <x v="1814"/>
    <x v="1813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s v="photobooks"/>
    <x v="1815"/>
    <x v="1814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s v="photobooks"/>
    <x v="1816"/>
    <x v="1815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s v="photobooks"/>
    <x v="1817"/>
    <x v="1816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s v="photobooks"/>
    <x v="1818"/>
    <x v="1817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s v="photobooks"/>
    <x v="1819"/>
    <x v="1818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s v="photobooks"/>
    <x v="1820"/>
    <x v="1819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s v="rock"/>
    <x v="1821"/>
    <x v="1820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s v="rock"/>
    <x v="1822"/>
    <x v="182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s v="rock"/>
    <x v="1823"/>
    <x v="1822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s v="rock"/>
    <x v="1824"/>
    <x v="1823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s v="rock"/>
    <x v="1825"/>
    <x v="1824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s v="rock"/>
    <x v="1826"/>
    <x v="1825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s v="rock"/>
    <x v="1827"/>
    <x v="1826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s v="rock"/>
    <x v="1828"/>
    <x v="1827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s v="rock"/>
    <x v="1829"/>
    <x v="1828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s v="rock"/>
    <x v="1830"/>
    <x v="1829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s v="rock"/>
    <x v="1831"/>
    <x v="1830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s v="rock"/>
    <x v="1832"/>
    <x v="183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s v="rock"/>
    <x v="1833"/>
    <x v="1832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s v="rock"/>
    <x v="1834"/>
    <x v="1833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s v="rock"/>
    <x v="1835"/>
    <x v="1834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s v="rock"/>
    <x v="1836"/>
    <x v="1835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s v="rock"/>
    <x v="1837"/>
    <x v="1836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s v="rock"/>
    <x v="1838"/>
    <x v="1837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s v="rock"/>
    <x v="1839"/>
    <x v="1838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s v="rock"/>
    <x v="1840"/>
    <x v="1839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s v="rock"/>
    <x v="1841"/>
    <x v="184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s v="rock"/>
    <x v="1842"/>
    <x v="184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s v="rock"/>
    <x v="1843"/>
    <x v="1842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s v="rock"/>
    <x v="1844"/>
    <x v="1843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s v="rock"/>
    <x v="1845"/>
    <x v="1844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s v="rock"/>
    <x v="1846"/>
    <x v="1845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s v="rock"/>
    <x v="1847"/>
    <x v="1846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s v="rock"/>
    <x v="1848"/>
    <x v="1847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s v="rock"/>
    <x v="1849"/>
    <x v="1848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s v="rock"/>
    <x v="1850"/>
    <x v="1849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s v="rock"/>
    <x v="1851"/>
    <x v="185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s v="rock"/>
    <x v="1852"/>
    <x v="185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s v="rock"/>
    <x v="1853"/>
    <x v="1852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s v="rock"/>
    <x v="1854"/>
    <x v="1853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s v="rock"/>
    <x v="1855"/>
    <x v="1854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s v="rock"/>
    <x v="1856"/>
    <x v="1855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s v="rock"/>
    <x v="1857"/>
    <x v="1856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s v="rock"/>
    <x v="1858"/>
    <x v="1857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s v="rock"/>
    <x v="1859"/>
    <x v="1858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s v="rock"/>
    <x v="1860"/>
    <x v="1859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s v="mobile games"/>
    <x v="1861"/>
    <x v="1860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s v="mobile games"/>
    <x v="1862"/>
    <x v="1861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s v="mobile games"/>
    <x v="1863"/>
    <x v="1862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  <x v="1864"/>
    <x v="1863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s v="mobile games"/>
    <x v="1865"/>
    <x v="1864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s v="mobile games"/>
    <x v="1866"/>
    <x v="1865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s v="mobile games"/>
    <x v="1867"/>
    <x v="1866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  <x v="1868"/>
    <x v="1867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s v="mobile games"/>
    <x v="1869"/>
    <x v="186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  <x v="1870"/>
    <x v="1869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  <x v="1871"/>
    <x v="1870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s v="mobile games"/>
    <x v="1872"/>
    <x v="1871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s v="mobile games"/>
    <x v="1873"/>
    <x v="1872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s v="mobile games"/>
    <x v="1874"/>
    <x v="1873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s v="mobile games"/>
    <x v="1875"/>
    <x v="1874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s v="mobile games"/>
    <x v="1876"/>
    <x v="1875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s v="mobile games"/>
    <x v="1877"/>
    <x v="1876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s v="mobile games"/>
    <x v="1878"/>
    <x v="1877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s v="mobile games"/>
    <x v="1879"/>
    <x v="187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  <x v="1880"/>
    <x v="1879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s v="indie rock"/>
    <x v="1881"/>
    <x v="1880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s v="indie rock"/>
    <x v="1882"/>
    <x v="1881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s v="indie rock"/>
    <x v="1883"/>
    <x v="1882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s v="indie rock"/>
    <x v="1884"/>
    <x v="1883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  <x v="1885"/>
    <x v="188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  <x v="1886"/>
    <x v="1885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s v="indie rock"/>
    <x v="1887"/>
    <x v="1886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  <x v="1888"/>
    <x v="1887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  <x v="1889"/>
    <x v="1888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s v="indie rock"/>
    <x v="1890"/>
    <x v="1889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  <x v="1891"/>
    <x v="1890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s v="indie rock"/>
    <x v="1892"/>
    <x v="189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s v="indie rock"/>
    <x v="1893"/>
    <x v="1892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s v="indie rock"/>
    <x v="1894"/>
    <x v="189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  <x v="1895"/>
    <x v="189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s v="indie rock"/>
    <x v="1896"/>
    <x v="189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  <x v="1897"/>
    <x v="1896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s v="indie rock"/>
    <x v="1898"/>
    <x v="1897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  <x v="1899"/>
    <x v="1898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  <x v="1900"/>
    <x v="1899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s v="gadgets"/>
    <x v="1901"/>
    <x v="1900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s v="gadgets"/>
    <x v="1902"/>
    <x v="1901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  <x v="1903"/>
    <x v="1902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s v="gadgets"/>
    <x v="1904"/>
    <x v="1903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s v="gadgets"/>
    <x v="1905"/>
    <x v="190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  <x v="1906"/>
    <x v="1905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s v="gadgets"/>
    <x v="1907"/>
    <x v="1906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s v="gadgets"/>
    <x v="1908"/>
    <x v="1907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  <x v="1909"/>
    <x v="1908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  <x v="1910"/>
    <x v="190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s v="gadgets"/>
    <x v="1911"/>
    <x v="1910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  <x v="1912"/>
    <x v="1911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s v="gadgets"/>
    <x v="1913"/>
    <x v="1912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s v="gadgets"/>
    <x v="1914"/>
    <x v="1913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s v="gadgets"/>
    <x v="1915"/>
    <x v="1914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s v="gadgets"/>
    <x v="1916"/>
    <x v="1915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  <x v="1917"/>
    <x v="1916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s v="gadgets"/>
    <x v="1918"/>
    <x v="1917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s v="gadgets"/>
    <x v="1919"/>
    <x v="1918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  <x v="1920"/>
    <x v="191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s v="indie rock"/>
    <x v="1921"/>
    <x v="1920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s v="indie rock"/>
    <x v="1922"/>
    <x v="1921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  <x v="1923"/>
    <x v="1922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s v="indie rock"/>
    <x v="1924"/>
    <x v="1923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  <x v="1925"/>
    <x v="192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  <x v="1926"/>
    <x v="1925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  <x v="1927"/>
    <x v="1926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  <x v="1928"/>
    <x v="1927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s v="indie rock"/>
    <x v="1929"/>
    <x v="1928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s v="indie rock"/>
    <x v="1930"/>
    <x v="1929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s v="indie rock"/>
    <x v="1931"/>
    <x v="193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  <x v="1932"/>
    <x v="1931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  <x v="1933"/>
    <x v="1932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s v="indie rock"/>
    <x v="1934"/>
    <x v="1933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s v="indie rock"/>
    <x v="1935"/>
    <x v="193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  <x v="1936"/>
    <x v="1935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  <x v="1937"/>
    <x v="1936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  <x v="1938"/>
    <x v="1937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s v="indie rock"/>
    <x v="1939"/>
    <x v="1938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  <x v="1940"/>
    <x v="1939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s v="hardware"/>
    <x v="1941"/>
    <x v="194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  <x v="1942"/>
    <x v="1941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  <x v="1943"/>
    <x v="1942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  <x v="1944"/>
    <x v="1943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  <x v="1945"/>
    <x v="1944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  <x v="1946"/>
    <x v="1945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  <x v="1947"/>
    <x v="1946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  <x v="1948"/>
    <x v="1947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  <x v="1949"/>
    <x v="1948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  <x v="1950"/>
    <x v="1949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  <x v="1951"/>
    <x v="195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  <x v="1952"/>
    <x v="1951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  <x v="1953"/>
    <x v="1952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  <x v="1954"/>
    <x v="1953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  <x v="1955"/>
    <x v="1954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  <x v="1956"/>
    <x v="1955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  <x v="1957"/>
    <x v="1956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  <x v="1958"/>
    <x v="1957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  <x v="1959"/>
    <x v="1958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  <x v="1960"/>
    <x v="1959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  <x v="1961"/>
    <x v="196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  <x v="1962"/>
    <x v="1961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s v="hardware"/>
    <x v="1963"/>
    <x v="1962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  <x v="1964"/>
    <x v="1963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  <x v="1965"/>
    <x v="1964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  <x v="1966"/>
    <x v="1965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  <x v="1967"/>
    <x v="1966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  <x v="1968"/>
    <x v="1967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  <x v="1969"/>
    <x v="1968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s v="hardware"/>
    <x v="1970"/>
    <x v="1969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  <x v="1971"/>
    <x v="197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  <x v="1972"/>
    <x v="1971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  <x v="1973"/>
    <x v="1972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  <x v="1974"/>
    <x v="1973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  <x v="1975"/>
    <x v="1974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  <x v="1976"/>
    <x v="1975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  <x v="1977"/>
    <x v="1976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s v="hardware"/>
    <x v="1978"/>
    <x v="1977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s v="hardware"/>
    <x v="1979"/>
    <x v="1978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  <x v="1980"/>
    <x v="1979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s v="people"/>
    <x v="1981"/>
    <x v="1980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s v="people"/>
    <x v="1982"/>
    <x v="198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s v="people"/>
    <x v="1983"/>
    <x v="1982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s v="people"/>
    <x v="1984"/>
    <x v="1983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s v="people"/>
    <x v="1985"/>
    <x v="1984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s v="people"/>
    <x v="1986"/>
    <x v="1985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  <x v="1987"/>
    <x v="1986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s v="people"/>
    <x v="1988"/>
    <x v="1987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s v="people"/>
    <x v="1989"/>
    <x v="1988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s v="people"/>
    <x v="1990"/>
    <x v="1989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  <x v="1991"/>
    <x v="1990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s v="people"/>
    <x v="1992"/>
    <x v="199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s v="people"/>
    <x v="1993"/>
    <x v="1992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s v="people"/>
    <x v="1994"/>
    <x v="1993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s v="people"/>
    <x v="1995"/>
    <x v="1994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s v="people"/>
    <x v="1996"/>
    <x v="1995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s v="people"/>
    <x v="1997"/>
    <x v="1996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s v="people"/>
    <x v="1998"/>
    <x v="1997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  <x v="1999"/>
    <x v="1998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s v="people"/>
    <x v="2000"/>
    <x v="1999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s v="hardware"/>
    <x v="2001"/>
    <x v="20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  <x v="2002"/>
    <x v="2001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s v="hardware"/>
    <x v="2003"/>
    <x v="2002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s v="hardware"/>
    <x v="2004"/>
    <x v="2003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s v="hardware"/>
    <x v="2005"/>
    <x v="2004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  <x v="2006"/>
    <x v="200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s v="hardware"/>
    <x v="2007"/>
    <x v="2006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  <x v="2008"/>
    <x v="2007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s v="hardware"/>
    <x v="2009"/>
    <x v="2008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  <x v="2010"/>
    <x v="2009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  <x v="2011"/>
    <x v="201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  <x v="2012"/>
    <x v="2011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s v="hardware"/>
    <x v="2013"/>
    <x v="2012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  <x v="2014"/>
    <x v="2013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  <x v="2015"/>
    <x v="2014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  <x v="2016"/>
    <x v="2015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  <x v="2017"/>
    <x v="2016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  <x v="2018"/>
    <x v="2017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  <x v="2019"/>
    <x v="2018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  <x v="2020"/>
    <x v="2019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  <x v="2021"/>
    <x v="202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  <x v="2022"/>
    <x v="2021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s v="hardware"/>
    <x v="2023"/>
    <x v="2022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  <x v="2024"/>
    <x v="2023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  <x v="2025"/>
    <x v="2024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  <x v="2026"/>
    <x v="2025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  <x v="2027"/>
    <x v="2026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  <x v="2028"/>
    <x v="2027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  <x v="2029"/>
    <x v="2028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s v="hardware"/>
    <x v="2030"/>
    <x v="2029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s v="hardware"/>
    <x v="2031"/>
    <x v="20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  <x v="2032"/>
    <x v="2031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  <x v="2033"/>
    <x v="2032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  <x v="2034"/>
    <x v="2033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  <x v="2035"/>
    <x v="2034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  <x v="2036"/>
    <x v="2035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  <x v="2037"/>
    <x v="2036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  <x v="2038"/>
    <x v="2037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s v="hardware"/>
    <x v="2039"/>
    <x v="2038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  <x v="2040"/>
    <x v="2039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  <x v="2041"/>
    <x v="204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  <x v="2042"/>
    <x v="2041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  <x v="2043"/>
    <x v="2042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  <x v="2044"/>
    <x v="2043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  <x v="2045"/>
    <x v="2044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  <x v="2046"/>
    <x v="2045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  <x v="2047"/>
    <x v="2046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  <x v="2048"/>
    <x v="2047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  <x v="2049"/>
    <x v="2048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  <x v="2050"/>
    <x v="2049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s v="hardware"/>
    <x v="2051"/>
    <x v="205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  <x v="2052"/>
    <x v="2051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s v="hardware"/>
    <x v="2053"/>
    <x v="2052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  <x v="2054"/>
    <x v="2053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  <x v="2055"/>
    <x v="2054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  <x v="2056"/>
    <x v="2055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s v="hardware"/>
    <x v="2057"/>
    <x v="2056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s v="hardware"/>
    <x v="2058"/>
    <x v="2057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  <x v="2059"/>
    <x v="2058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s v="hardware"/>
    <x v="2060"/>
    <x v="2059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  <x v="2061"/>
    <x v="206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s v="hardware"/>
    <x v="2062"/>
    <x v="2061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  <x v="2063"/>
    <x v="2062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  <x v="2064"/>
    <x v="2063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s v="hardware"/>
    <x v="2065"/>
    <x v="2064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  <x v="2066"/>
    <x v="2065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s v="hardware"/>
    <x v="2067"/>
    <x v="206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s v="hardware"/>
    <x v="2068"/>
    <x v="2067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  <x v="2069"/>
    <x v="2068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  <x v="2070"/>
    <x v="2069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  <x v="2071"/>
    <x v="207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  <x v="2072"/>
    <x v="2071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s v="hardware"/>
    <x v="2073"/>
    <x v="2072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s v="hardware"/>
    <x v="2074"/>
    <x v="2073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  <x v="2075"/>
    <x v="2074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  <x v="2076"/>
    <x v="2075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  <x v="2077"/>
    <x v="2076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s v="hardware"/>
    <x v="2078"/>
    <x v="207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  <x v="2079"/>
    <x v="2078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s v="hardware"/>
    <x v="2080"/>
    <x v="2079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s v="indie rock"/>
    <x v="2081"/>
    <x v="208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  <x v="2082"/>
    <x v="2081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s v="indie rock"/>
    <x v="2083"/>
    <x v="2082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  <x v="2084"/>
    <x v="2083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  <x v="2085"/>
    <x v="208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  <x v="2086"/>
    <x v="2085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s v="indie rock"/>
    <x v="2087"/>
    <x v="2086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  <x v="2088"/>
    <x v="2087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s v="indie rock"/>
    <x v="2089"/>
    <x v="2088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  <x v="2090"/>
    <x v="2089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  <x v="2091"/>
    <x v="209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  <x v="2092"/>
    <x v="2091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  <x v="2093"/>
    <x v="209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  <x v="2094"/>
    <x v="2093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s v="indie rock"/>
    <x v="2095"/>
    <x v="209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  <x v="2096"/>
    <x v="2095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s v="indie rock"/>
    <x v="2097"/>
    <x v="2096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s v="indie rock"/>
    <x v="2098"/>
    <x v="2097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  <x v="2099"/>
    <x v="2098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s v="indie rock"/>
    <x v="2100"/>
    <x v="2099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  <x v="2101"/>
    <x v="2100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s v="indie rock"/>
    <x v="2102"/>
    <x v="2101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  <x v="2103"/>
    <x v="2102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s v="indie rock"/>
    <x v="2104"/>
    <x v="2103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s v="indie rock"/>
    <x v="2105"/>
    <x v="210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  <x v="2106"/>
    <x v="2105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  <x v="2107"/>
    <x v="2106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  <x v="2108"/>
    <x v="2107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s v="indie rock"/>
    <x v="2109"/>
    <x v="2108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  <x v="2110"/>
    <x v="2109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  <x v="2111"/>
    <x v="2110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s v="indie rock"/>
    <x v="2112"/>
    <x v="2111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  <x v="2113"/>
    <x v="2112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  <x v="2114"/>
    <x v="2113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  <x v="2115"/>
    <x v="21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  <x v="2116"/>
    <x v="2115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s v="indie rock"/>
    <x v="2117"/>
    <x v="2116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  <x v="2118"/>
    <x v="2117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  <x v="2119"/>
    <x v="2118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s v="indie rock"/>
    <x v="2120"/>
    <x v="2119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s v="video games"/>
    <x v="2121"/>
    <x v="2120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s v="video games"/>
    <x v="2122"/>
    <x v="2121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s v="video games"/>
    <x v="2123"/>
    <x v="2122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s v="video games"/>
    <x v="2124"/>
    <x v="2123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  <x v="2125"/>
    <x v="2124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s v="video games"/>
    <x v="2126"/>
    <x v="2125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  <x v="2127"/>
    <x v="2126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s v="video games"/>
    <x v="2128"/>
    <x v="212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  <x v="2129"/>
    <x v="2128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s v="video games"/>
    <x v="2130"/>
    <x v="2129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s v="video games"/>
    <x v="2131"/>
    <x v="2130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  <x v="2132"/>
    <x v="2131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s v="video games"/>
    <x v="2133"/>
    <x v="2132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  <x v="2134"/>
    <x v="2133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  <x v="2135"/>
    <x v="2134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  <x v="2136"/>
    <x v="2135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  <x v="2137"/>
    <x v="2136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s v="video games"/>
    <x v="2138"/>
    <x v="213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  <x v="2139"/>
    <x v="213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  <x v="2140"/>
    <x v="2139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s v="video games"/>
    <x v="2141"/>
    <x v="2140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  <x v="2142"/>
    <x v="2141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s v="video games"/>
    <x v="2143"/>
    <x v="2142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  <x v="2144"/>
    <x v="2143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  <x v="2145"/>
    <x v="2144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s v="video games"/>
    <x v="2146"/>
    <x v="2145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  <x v="2147"/>
    <x v="2146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s v="video games"/>
    <x v="2148"/>
    <x v="214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s v="video games"/>
    <x v="2149"/>
    <x v="2148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s v="video games"/>
    <x v="2150"/>
    <x v="2149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  <x v="2151"/>
    <x v="2150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s v="video games"/>
    <x v="2152"/>
    <x v="2151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s v="video games"/>
    <x v="2153"/>
    <x v="2152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s v="video games"/>
    <x v="2154"/>
    <x v="2153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s v="video games"/>
    <x v="2155"/>
    <x v="2154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  <x v="2156"/>
    <x v="2155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s v="video games"/>
    <x v="2157"/>
    <x v="2156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  <x v="2158"/>
    <x v="215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s v="video games"/>
    <x v="2159"/>
    <x v="2158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s v="video games"/>
    <x v="2160"/>
    <x v="2159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s v="rock"/>
    <x v="2161"/>
    <x v="2160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s v="rock"/>
    <x v="2162"/>
    <x v="216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s v="rock"/>
    <x v="2163"/>
    <x v="2162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s v="rock"/>
    <x v="2164"/>
    <x v="2163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s v="rock"/>
    <x v="2165"/>
    <x v="2164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s v="rock"/>
    <x v="2166"/>
    <x v="2165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s v="rock"/>
    <x v="2167"/>
    <x v="2166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s v="rock"/>
    <x v="2168"/>
    <x v="2167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s v="rock"/>
    <x v="2169"/>
    <x v="2168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s v="rock"/>
    <x v="2170"/>
    <x v="2169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s v="rock"/>
    <x v="2171"/>
    <x v="2170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s v="rock"/>
    <x v="2172"/>
    <x v="217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s v="rock"/>
    <x v="2173"/>
    <x v="2172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s v="rock"/>
    <x v="2174"/>
    <x v="2173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s v="rock"/>
    <x v="2175"/>
    <x v="2174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s v="rock"/>
    <x v="2176"/>
    <x v="2175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s v="rock"/>
    <x v="2177"/>
    <x v="2176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s v="rock"/>
    <x v="2178"/>
    <x v="2177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s v="rock"/>
    <x v="2179"/>
    <x v="2178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s v="rock"/>
    <x v="2180"/>
    <x v="2179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s v="tabletop games"/>
    <x v="2181"/>
    <x v="2180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x v="2181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x v="218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x v="2183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x v="2184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x v="2185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x v="2186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x v="2187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s v="tabletop games"/>
    <x v="2189"/>
    <x v="2188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x v="2189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s v="tabletop games"/>
    <x v="2191"/>
    <x v="2190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x v="2191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x v="219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x v="2193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x v="2194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x v="2195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x v="2196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x v="2197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x v="219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s v="tabletop games"/>
    <x v="2200"/>
    <x v="2199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x v="2200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x v="2201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s v="electronic music"/>
    <x v="2203"/>
    <x v="22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x v="2203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s v="electronic music"/>
    <x v="2205"/>
    <x v="2204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x v="220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s v="electronic music"/>
    <x v="2207"/>
    <x v="2206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s v="electronic music"/>
    <x v="2208"/>
    <x v="2207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s v="electronic music"/>
    <x v="2209"/>
    <x v="2208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  <x v="2210"/>
    <x v="2209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s v="electronic music"/>
    <x v="2211"/>
    <x v="221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x v="2211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s v="electronic music"/>
    <x v="2213"/>
    <x v="2212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x v="2213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x v="2214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x v="22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x v="2216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x v="2217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x v="2218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x v="2219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x v="222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s v="tabletop games"/>
    <x v="2222"/>
    <x v="2221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s v="tabletop games"/>
    <x v="2223"/>
    <x v="222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x v="2223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x v="2224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x v="2225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x v="2226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x v="2227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  <x v="2229"/>
    <x v="2228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x v="2229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x v="2230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x v="2231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x v="22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s v="tabletop games"/>
    <x v="2234"/>
    <x v="2233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x v="2234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x v="2235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x v="2236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  <x v="2238"/>
    <x v="2237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x v="2238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  <x v="2240"/>
    <x v="2239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x v="2240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x v="2241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s v="tabletop games"/>
    <x v="2243"/>
    <x v="224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s v="tabletop games"/>
    <x v="2244"/>
    <x v="2243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  <x v="2245"/>
    <x v="2244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  <x v="2246"/>
    <x v="2245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x v="2246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  <x v="2248"/>
    <x v="2247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  <x v="2249"/>
    <x v="2248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x v="2249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x v="2250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  <x v="2252"/>
    <x v="2251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  <x v="2253"/>
    <x v="225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  <x v="2254"/>
    <x v="2253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x v="2254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s v="tabletop games"/>
    <x v="2256"/>
    <x v="2255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x v="2256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x v="2257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x v="2258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  <x v="2260"/>
    <x v="2259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  <x v="2261"/>
    <x v="2260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x v="2261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  <x v="2263"/>
    <x v="226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x v="2263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  <x v="2265"/>
    <x v="2264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x v="2265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s v="tabletop games"/>
    <x v="2267"/>
    <x v="2266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s v="tabletop games"/>
    <x v="2268"/>
    <x v="2267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x v="2268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x v="2269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x v="2270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x v="2271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x v="227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s v="tabletop games"/>
    <x v="2274"/>
    <x v="2273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  <x v="2275"/>
    <x v="2274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  <x v="2276"/>
    <x v="2275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x v="2276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x v="2277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s v="tabletop games"/>
    <x v="2279"/>
    <x v="2278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x v="2279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s v="rock"/>
    <x v="2281"/>
    <x v="2280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s v="rock"/>
    <x v="2282"/>
    <x v="228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s v="rock"/>
    <x v="2283"/>
    <x v="2282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s v="rock"/>
    <x v="2284"/>
    <x v="2283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s v="rock"/>
    <x v="2285"/>
    <x v="2284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s v="rock"/>
    <x v="2286"/>
    <x v="2285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s v="rock"/>
    <x v="2287"/>
    <x v="2286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s v="rock"/>
    <x v="2288"/>
    <x v="2287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s v="rock"/>
    <x v="2289"/>
    <x v="2288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s v="rock"/>
    <x v="2290"/>
    <x v="2289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s v="rock"/>
    <x v="2291"/>
    <x v="229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s v="rock"/>
    <x v="2292"/>
    <x v="229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s v="rock"/>
    <x v="2293"/>
    <x v="2292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s v="rock"/>
    <x v="2294"/>
    <x v="2293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s v="rock"/>
    <x v="2295"/>
    <x v="2294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s v="rock"/>
    <x v="2296"/>
    <x v="2295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s v="rock"/>
    <x v="2297"/>
    <x v="2296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s v="rock"/>
    <x v="2298"/>
    <x v="2297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s v="rock"/>
    <x v="2299"/>
    <x v="2298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s v="rock"/>
    <x v="2300"/>
    <x v="2299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s v="indie rock"/>
    <x v="2301"/>
    <x v="2300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  <x v="2302"/>
    <x v="2301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  <x v="2303"/>
    <x v="2302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  <x v="2304"/>
    <x v="125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  <x v="2305"/>
    <x v="2303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  <x v="2306"/>
    <x v="230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  <x v="2307"/>
    <x v="2305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s v="indie rock"/>
    <x v="2308"/>
    <x v="2306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  <x v="2309"/>
    <x v="230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  <x v="2310"/>
    <x v="2308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  <x v="2311"/>
    <x v="2309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  <x v="2312"/>
    <x v="2310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  <x v="2313"/>
    <x v="2311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  <x v="2314"/>
    <x v="2312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s v="indie rock"/>
    <x v="2315"/>
    <x v="231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  <x v="2316"/>
    <x v="23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s v="indie rock"/>
    <x v="2317"/>
    <x v="2315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  <x v="2318"/>
    <x v="2316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s v="indie rock"/>
    <x v="2319"/>
    <x v="2317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s v="indie rock"/>
    <x v="2320"/>
    <x v="2318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s v="small batch"/>
    <x v="2321"/>
    <x v="2319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s v="small batch"/>
    <x v="2322"/>
    <x v="2320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s v="small batch"/>
    <x v="2323"/>
    <x v="2321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  <x v="2324"/>
    <x v="2322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s v="small batch"/>
    <x v="2325"/>
    <x v="232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s v="small batch"/>
    <x v="2326"/>
    <x v="2324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  <x v="2327"/>
    <x v="2325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  <x v="2328"/>
    <x v="2326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s v="small batch"/>
    <x v="2329"/>
    <x v="2327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  <x v="2330"/>
    <x v="2328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s v="small batch"/>
    <x v="2331"/>
    <x v="2329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s v="small batch"/>
    <x v="2332"/>
    <x v="2330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  <x v="2333"/>
    <x v="2331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  <x v="2334"/>
    <x v="2332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  <x v="2335"/>
    <x v="23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  <x v="2336"/>
    <x v="2334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  <x v="2337"/>
    <x v="2335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  <x v="2338"/>
    <x v="2336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  <x v="2339"/>
    <x v="2337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  <x v="2340"/>
    <x v="2338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s v="web"/>
    <x v="2341"/>
    <x v="2339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s v="web"/>
    <x v="2342"/>
    <x v="234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s v="web"/>
    <x v="2343"/>
    <x v="2341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s v="web"/>
    <x v="2344"/>
    <x v="2342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s v="web"/>
    <x v="2345"/>
    <x v="2343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s v="web"/>
    <x v="2346"/>
    <x v="2344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s v="web"/>
    <x v="2347"/>
    <x v="2345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s v="web"/>
    <x v="2348"/>
    <x v="2346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s v="web"/>
    <x v="2349"/>
    <x v="234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s v="web"/>
    <x v="2350"/>
    <x v="2348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s v="web"/>
    <x v="2351"/>
    <x v="234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s v="web"/>
    <x v="2352"/>
    <x v="2350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s v="web"/>
    <x v="2353"/>
    <x v="2351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s v="web"/>
    <x v="2354"/>
    <x v="2352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s v="web"/>
    <x v="2355"/>
    <x v="2353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s v="web"/>
    <x v="2356"/>
    <x v="2354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s v="web"/>
    <x v="2357"/>
    <x v="2355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s v="web"/>
    <x v="2358"/>
    <x v="2356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s v="web"/>
    <x v="2359"/>
    <x v="235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s v="web"/>
    <x v="2360"/>
    <x v="2358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s v="web"/>
    <x v="2361"/>
    <x v="2359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s v="web"/>
    <x v="2362"/>
    <x v="236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s v="web"/>
    <x v="2363"/>
    <x v="2361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s v="web"/>
    <x v="2364"/>
    <x v="2362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s v="web"/>
    <x v="2365"/>
    <x v="2363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s v="web"/>
    <x v="2366"/>
    <x v="2364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s v="web"/>
    <x v="2367"/>
    <x v="2365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s v="web"/>
    <x v="2368"/>
    <x v="2366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s v="web"/>
    <x v="2369"/>
    <x v="236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s v="web"/>
    <x v="2370"/>
    <x v="2368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s v="web"/>
    <x v="2371"/>
    <x v="2369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s v="web"/>
    <x v="2372"/>
    <x v="2370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s v="web"/>
    <x v="2373"/>
    <x v="2371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s v="web"/>
    <x v="2374"/>
    <x v="2372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s v="web"/>
    <x v="2375"/>
    <x v="2373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s v="web"/>
    <x v="2376"/>
    <x v="2374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s v="web"/>
    <x v="2377"/>
    <x v="2375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s v="web"/>
    <x v="2378"/>
    <x v="2376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s v="web"/>
    <x v="2379"/>
    <x v="237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s v="web"/>
    <x v="2380"/>
    <x v="2378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s v="web"/>
    <x v="2381"/>
    <x v="2379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s v="web"/>
    <x v="2382"/>
    <x v="2380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s v="web"/>
    <x v="2383"/>
    <x v="2381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s v="web"/>
    <x v="2384"/>
    <x v="2382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s v="web"/>
    <x v="2385"/>
    <x v="2383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s v="web"/>
    <x v="2386"/>
    <x v="238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s v="web"/>
    <x v="2387"/>
    <x v="2385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s v="web"/>
    <x v="2388"/>
    <x v="2386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s v="web"/>
    <x v="2389"/>
    <x v="238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s v="web"/>
    <x v="2390"/>
    <x v="2388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s v="web"/>
    <x v="2391"/>
    <x v="2389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s v="web"/>
    <x v="2392"/>
    <x v="2390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s v="web"/>
    <x v="2393"/>
    <x v="2391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s v="web"/>
    <x v="2394"/>
    <x v="2392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s v="web"/>
    <x v="2395"/>
    <x v="2393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s v="web"/>
    <x v="2396"/>
    <x v="2394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s v="web"/>
    <x v="2397"/>
    <x v="2395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s v="web"/>
    <x v="2398"/>
    <x v="2396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s v="web"/>
    <x v="2399"/>
    <x v="239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s v="web"/>
    <x v="2400"/>
    <x v="2398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s v="food trucks"/>
    <x v="2401"/>
    <x v="239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s v="food trucks"/>
    <x v="2402"/>
    <x v="2400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  <x v="2403"/>
    <x v="2401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s v="food trucks"/>
    <x v="2404"/>
    <x v="2402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s v="food trucks"/>
    <x v="2405"/>
    <x v="2403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s v="food trucks"/>
    <x v="2406"/>
    <x v="2404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  <x v="2407"/>
    <x v="2405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s v="food trucks"/>
    <x v="2408"/>
    <x v="2406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s v="food trucks"/>
    <x v="2409"/>
    <x v="2407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s v="food trucks"/>
    <x v="2410"/>
    <x v="2408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  <x v="2411"/>
    <x v="240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s v="food trucks"/>
    <x v="2412"/>
    <x v="2410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  <x v="2413"/>
    <x v="2411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  <x v="2414"/>
    <x v="2412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  <x v="2415"/>
    <x v="2413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s v="food trucks"/>
    <x v="2416"/>
    <x v="2414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s v="food trucks"/>
    <x v="2417"/>
    <x v="2415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s v="food trucks"/>
    <x v="2418"/>
    <x v="2416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s v="food trucks"/>
    <x v="2419"/>
    <x v="2417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  <x v="2420"/>
    <x v="2418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s v="food trucks"/>
    <x v="2421"/>
    <x v="24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s v="food trucks"/>
    <x v="2422"/>
    <x v="2420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s v="food trucks"/>
    <x v="2423"/>
    <x v="2421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s v="food trucks"/>
    <x v="2424"/>
    <x v="2422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s v="food trucks"/>
    <x v="2425"/>
    <x v="2423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s v="food trucks"/>
    <x v="2426"/>
    <x v="2424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s v="food trucks"/>
    <x v="2427"/>
    <x v="2425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s v="food trucks"/>
    <x v="2428"/>
    <x v="2426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s v="food trucks"/>
    <x v="2429"/>
    <x v="2427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s v="food trucks"/>
    <x v="2430"/>
    <x v="2428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s v="food trucks"/>
    <x v="2431"/>
    <x v="242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s v="food trucks"/>
    <x v="2432"/>
    <x v="2430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s v="food trucks"/>
    <x v="2433"/>
    <x v="2431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s v="food trucks"/>
    <x v="2434"/>
    <x v="2432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s v="food trucks"/>
    <x v="2435"/>
    <x v="2433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s v="food trucks"/>
    <x v="2436"/>
    <x v="2434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s v="food trucks"/>
    <x v="2437"/>
    <x v="2435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s v="food trucks"/>
    <x v="2438"/>
    <x v="2436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s v="food trucks"/>
    <x v="2439"/>
    <x v="2437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s v="food trucks"/>
    <x v="2440"/>
    <x v="2438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s v="small batch"/>
    <x v="2441"/>
    <x v="2439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  <x v="2442"/>
    <x v="2440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  <x v="2443"/>
    <x v="2441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  <x v="2444"/>
    <x v="2442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s v="small batch"/>
    <x v="2445"/>
    <x v="244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s v="small batch"/>
    <x v="2446"/>
    <x v="2444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  <x v="2447"/>
    <x v="2445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s v="small batch"/>
    <x v="2448"/>
    <x v="2446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s v="small batch"/>
    <x v="2449"/>
    <x v="2447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  <x v="2450"/>
    <x v="2448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  <x v="2451"/>
    <x v="2449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s v="small batch"/>
    <x v="2452"/>
    <x v="245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  <x v="2453"/>
    <x v="2451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  <x v="2454"/>
    <x v="2452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s v="small batch"/>
    <x v="2455"/>
    <x v="245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  <x v="2456"/>
    <x v="2454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  <x v="2457"/>
    <x v="2455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  <x v="2458"/>
    <x v="2456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s v="small batch"/>
    <x v="2459"/>
    <x v="2457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  <x v="2460"/>
    <x v="2458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s v="indie rock"/>
    <x v="2461"/>
    <x v="1837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  <x v="2462"/>
    <x v="2459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s v="indie rock"/>
    <x v="2463"/>
    <x v="2460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s v="indie rock"/>
    <x v="2464"/>
    <x v="2461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  <x v="2465"/>
    <x v="2462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s v="indie rock"/>
    <x v="2466"/>
    <x v="2463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  <x v="2467"/>
    <x v="246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s v="indie rock"/>
    <x v="2468"/>
    <x v="2465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  <x v="2469"/>
    <x v="2466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s v="indie rock"/>
    <x v="2470"/>
    <x v="2467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s v="indie rock"/>
    <x v="2471"/>
    <x v="2468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  <x v="2472"/>
    <x v="2469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s v="indie rock"/>
    <x v="2473"/>
    <x v="2470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  <x v="2474"/>
    <x v="2471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  <x v="2475"/>
    <x v="2472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s v="indie rock"/>
    <x v="2476"/>
    <x v="2473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  <x v="2477"/>
    <x v="247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s v="indie rock"/>
    <x v="2478"/>
    <x v="2475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  <x v="2479"/>
    <x v="2476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s v="indie rock"/>
    <x v="2480"/>
    <x v="2477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  <x v="2481"/>
    <x v="247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s v="indie rock"/>
    <x v="2482"/>
    <x v="2479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  <x v="2483"/>
    <x v="2480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  <x v="2484"/>
    <x v="2481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s v="indie rock"/>
    <x v="2485"/>
    <x v="2482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  <x v="2486"/>
    <x v="2483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  <x v="2487"/>
    <x v="248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  <x v="2488"/>
    <x v="2485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s v="indie rock"/>
    <x v="2489"/>
    <x v="2486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s v="indie rock"/>
    <x v="2490"/>
    <x v="2487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s v="indie rock"/>
    <x v="2491"/>
    <x v="2488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s v="indie rock"/>
    <x v="2492"/>
    <x v="2489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  <x v="2493"/>
    <x v="249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  <x v="2494"/>
    <x v="2491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  <x v="2495"/>
    <x v="2492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s v="indie rock"/>
    <x v="2496"/>
    <x v="2493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s v="indie rock"/>
    <x v="2497"/>
    <x v="249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s v="indie rock"/>
    <x v="2498"/>
    <x v="2495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  <x v="2499"/>
    <x v="2496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  <x v="2500"/>
    <x v="2497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s v="restaurants"/>
    <x v="2501"/>
    <x v="2498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s v="restaurants"/>
    <x v="2502"/>
    <x v="2499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s v="restaurants"/>
    <x v="2503"/>
    <x v="2500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s v="restaurants"/>
    <x v="2504"/>
    <x v="2501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s v="restaurants"/>
    <x v="2505"/>
    <x v="2502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s v="restaurants"/>
    <x v="2506"/>
    <x v="2503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s v="restaurants"/>
    <x v="2507"/>
    <x v="25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s v="restaurants"/>
    <x v="2508"/>
    <x v="2505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  <x v="2509"/>
    <x v="2506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s v="restaurants"/>
    <x v="2510"/>
    <x v="2507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s v="restaurants"/>
    <x v="2511"/>
    <x v="2508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s v="restaurants"/>
    <x v="2512"/>
    <x v="2509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s v="restaurants"/>
    <x v="2513"/>
    <x v="2510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s v="restaurants"/>
    <x v="2514"/>
    <x v="2511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s v="restaurants"/>
    <x v="2515"/>
    <x v="2512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s v="restaurants"/>
    <x v="2516"/>
    <x v="2513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  <x v="2517"/>
    <x v="251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s v="restaurants"/>
    <x v="2518"/>
    <x v="2515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s v="restaurants"/>
    <x v="2519"/>
    <x v="2516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s v="restaurants"/>
    <x v="2520"/>
    <x v="2517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x v="2518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s v="classical music"/>
    <x v="2522"/>
    <x v="2519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x v="2520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s v="classical music"/>
    <x v="2524"/>
    <x v="2521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s v="classical music"/>
    <x v="2525"/>
    <x v="2522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x v="2523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s v="classical music"/>
    <x v="2527"/>
    <x v="2524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x v="252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x v="2526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s v="classical music"/>
    <x v="2530"/>
    <x v="2527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s v="classical music"/>
    <x v="2531"/>
    <x v="2528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s v="classical music"/>
    <x v="2532"/>
    <x v="2529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x v="2530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s v="classical music"/>
    <x v="2534"/>
    <x v="2531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s v="classical music"/>
    <x v="2535"/>
    <x v="2532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s v="classical music"/>
    <x v="2536"/>
    <x v="2533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s v="classical music"/>
    <x v="2537"/>
    <x v="2534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x v="25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x v="2536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s v="classical music"/>
    <x v="2540"/>
    <x v="2537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x v="2538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x v="2539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x v="2540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s v="classical music"/>
    <x v="2544"/>
    <x v="2541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x v="2542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x v="2543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x v="2544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s v="classical music"/>
    <x v="2548"/>
    <x v="254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x v="2546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s v="classical music"/>
    <x v="2550"/>
    <x v="2547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x v="2548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s v="classical music"/>
    <x v="2552"/>
    <x v="2549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x v="2550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s v="classical music"/>
    <x v="2554"/>
    <x v="2551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x v="2552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x v="2553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x v="2554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s v="classical music"/>
    <x v="2558"/>
    <x v="255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s v="classical music"/>
    <x v="2559"/>
    <x v="2556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s v="classical music"/>
    <x v="2560"/>
    <x v="2557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s v="food trucks"/>
    <x v="2561"/>
    <x v="2558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s v="food trucks"/>
    <x v="2562"/>
    <x v="255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s v="food trucks"/>
    <x v="2563"/>
    <x v="2560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s v="food trucks"/>
    <x v="2564"/>
    <x v="2561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s v="food trucks"/>
    <x v="2565"/>
    <x v="2562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s v="food trucks"/>
    <x v="2566"/>
    <x v="2563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s v="food trucks"/>
    <x v="2567"/>
    <x v="2564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s v="food trucks"/>
    <x v="2568"/>
    <x v="2565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s v="food trucks"/>
    <x v="2569"/>
    <x v="2566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s v="food trucks"/>
    <x v="2570"/>
    <x v="2567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s v="food trucks"/>
    <x v="2571"/>
    <x v="2568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s v="food trucks"/>
    <x v="2572"/>
    <x v="256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s v="food trucks"/>
    <x v="2573"/>
    <x v="2570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s v="food trucks"/>
    <x v="2574"/>
    <x v="2571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s v="food trucks"/>
    <x v="2575"/>
    <x v="2572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s v="food trucks"/>
    <x v="2576"/>
    <x v="2573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s v="food trucks"/>
    <x v="2577"/>
    <x v="2574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s v="food trucks"/>
    <x v="2578"/>
    <x v="2575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  <x v="2579"/>
    <x v="2576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s v="food trucks"/>
    <x v="2580"/>
    <x v="2577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s v="food trucks"/>
    <x v="2581"/>
    <x v="2578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s v="food trucks"/>
    <x v="2582"/>
    <x v="257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s v="food trucks"/>
    <x v="2583"/>
    <x v="2580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s v="food trucks"/>
    <x v="2584"/>
    <x v="2581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s v="food trucks"/>
    <x v="2585"/>
    <x v="2582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s v="food trucks"/>
    <x v="2586"/>
    <x v="2583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  <x v="2587"/>
    <x v="2584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s v="food trucks"/>
    <x v="2588"/>
    <x v="2585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s v="food trucks"/>
    <x v="2589"/>
    <x v="2586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s v="food trucks"/>
    <x v="2590"/>
    <x v="2587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s v="food trucks"/>
    <x v="2591"/>
    <x v="2588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s v="food trucks"/>
    <x v="2592"/>
    <x v="258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s v="food trucks"/>
    <x v="2593"/>
    <x v="2590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s v="food trucks"/>
    <x v="2594"/>
    <x v="2591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  <x v="2595"/>
    <x v="2592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  <x v="2596"/>
    <x v="2593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  <x v="2597"/>
    <x v="2594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s v="food trucks"/>
    <x v="2598"/>
    <x v="2595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s v="food trucks"/>
    <x v="2599"/>
    <x v="2596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  <x v="2600"/>
    <x v="2597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x v="2598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x v="2599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x v="2600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x v="2601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x v="2602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x v="2603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  <x v="2607"/>
    <x v="2604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x v="2605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x v="260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x v="2607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x v="2608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x v="2609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x v="2610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s v="space exploration"/>
    <x v="2614"/>
    <x v="2611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x v="2612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x v="2613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x v="2614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x v="2615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x v="261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x v="2617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x v="261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x v="2619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x v="2620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x v="2621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  <x v="2625"/>
    <x v="2622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  <x v="2626"/>
    <x v="2623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x v="2624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x v="2625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  <x v="2629"/>
    <x v="262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  <x v="2630"/>
    <x v="2627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x v="2628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x v="2629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x v="2630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  <x v="2634"/>
    <x v="263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  <x v="2635"/>
    <x v="2632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s v="space exploration"/>
    <x v="2636"/>
    <x v="2633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x v="2634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x v="2635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  <x v="2639"/>
    <x v="26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x v="2637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s v="space exploration"/>
    <x v="2641"/>
    <x v="2638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s v="space exploration"/>
    <x v="2642"/>
    <x v="2639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x v="323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x v="2640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  <x v="2645"/>
    <x v="2641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x v="2642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s v="space exploration"/>
    <x v="2647"/>
    <x v="2643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x v="2644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x v="2645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x v="264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x v="2647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x v="2648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x v="2649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  <x v="2654"/>
    <x v="2650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x v="2651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x v="2652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x v="2653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  <x v="2658"/>
    <x v="2654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x v="2655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s v="space exploration"/>
    <x v="2660"/>
    <x v="265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s v="makerspaces"/>
    <x v="2661"/>
    <x v="265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s v="makerspaces"/>
    <x v="2662"/>
    <x v="2658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  <x v="2663"/>
    <x v="2659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  <x v="2664"/>
    <x v="266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  <x v="2665"/>
    <x v="2661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s v="makerspaces"/>
    <x v="2666"/>
    <x v="2662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  <x v="2667"/>
    <x v="2663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  <x v="2668"/>
    <x v="2664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s v="makerspaces"/>
    <x v="2669"/>
    <x v="2665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x v="2666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s v="makerspaces"/>
    <x v="2671"/>
    <x v="266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  <x v="2672"/>
    <x v="2668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  <x v="2673"/>
    <x v="2669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x v="267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x v="2671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  <x v="2676"/>
    <x v="2672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  <x v="2677"/>
    <x v="267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s v="makerspaces"/>
    <x v="2678"/>
    <x v="2674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s v="makerspaces"/>
    <x v="2679"/>
    <x v="2675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s v="makerspaces"/>
    <x v="2680"/>
    <x v="2676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s v="food trucks"/>
    <x v="2681"/>
    <x v="2677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s v="food trucks"/>
    <x v="2682"/>
    <x v="2678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s v="food trucks"/>
    <x v="2683"/>
    <x v="267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s v="food trucks"/>
    <x v="2684"/>
    <x v="2680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s v="food trucks"/>
    <x v="2685"/>
    <x v="2681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s v="food trucks"/>
    <x v="2686"/>
    <x v="2682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s v="food trucks"/>
    <x v="2687"/>
    <x v="2683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s v="food trucks"/>
    <x v="2688"/>
    <x v="2684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s v="food trucks"/>
    <x v="2689"/>
    <x v="2685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s v="food trucks"/>
    <x v="2690"/>
    <x v="2686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s v="food trucks"/>
    <x v="2691"/>
    <x v="268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s v="food trucks"/>
    <x v="2692"/>
    <x v="2688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  <x v="2693"/>
    <x v="268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s v="food trucks"/>
    <x v="2694"/>
    <x v="2690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  <x v="2695"/>
    <x v="2691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  <x v="2696"/>
    <x v="2692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  <x v="2697"/>
    <x v="2693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  <x v="2698"/>
    <x v="2694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s v="food trucks"/>
    <x v="2699"/>
    <x v="2695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s v="food trucks"/>
    <x v="2700"/>
    <x v="2696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s v="spaces"/>
    <x v="2701"/>
    <x v="2697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s v="spaces"/>
    <x v="2702"/>
    <x v="269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s v="spaces"/>
    <x v="2703"/>
    <x v="2699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s v="spaces"/>
    <x v="2704"/>
    <x v="2700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s v="spaces"/>
    <x v="2705"/>
    <x v="2701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s v="spaces"/>
    <x v="2706"/>
    <x v="2702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s v="spaces"/>
    <x v="2707"/>
    <x v="2703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s v="spaces"/>
    <x v="2708"/>
    <x v="2704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s v="spaces"/>
    <x v="2709"/>
    <x v="2705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s v="spaces"/>
    <x v="2710"/>
    <x v="2706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s v="spaces"/>
    <x v="2711"/>
    <x v="2707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s v="spaces"/>
    <x v="2712"/>
    <x v="270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s v="spaces"/>
    <x v="2713"/>
    <x v="2709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s v="spaces"/>
    <x v="2714"/>
    <x v="271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s v="spaces"/>
    <x v="2715"/>
    <x v="2711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s v="spaces"/>
    <x v="2716"/>
    <x v="2712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s v="spaces"/>
    <x v="2717"/>
    <x v="2713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s v="spaces"/>
    <x v="2718"/>
    <x v="2714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s v="spaces"/>
    <x v="2719"/>
    <x v="2715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s v="spaces"/>
    <x v="2720"/>
    <x v="2716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s v="hardware"/>
    <x v="2721"/>
    <x v="2717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  <x v="2722"/>
    <x v="2718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  <x v="2723"/>
    <x v="2719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  <x v="2724"/>
    <x v="272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s v="hardware"/>
    <x v="2725"/>
    <x v="2721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s v="hardware"/>
    <x v="2726"/>
    <x v="2722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  <x v="2727"/>
    <x v="2723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  <x v="2728"/>
    <x v="2724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s v="hardware"/>
    <x v="2729"/>
    <x v="2725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  <x v="2730"/>
    <x v="2726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  <x v="2731"/>
    <x v="2727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  <x v="2732"/>
    <x v="2728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s v="hardware"/>
    <x v="2733"/>
    <x v="2729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s v="hardware"/>
    <x v="2734"/>
    <x v="27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  <x v="2735"/>
    <x v="2731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  <x v="2736"/>
    <x v="2732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  <x v="2737"/>
    <x v="2733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s v="hardware"/>
    <x v="2738"/>
    <x v="273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  <x v="2739"/>
    <x v="2735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  <x v="2740"/>
    <x v="2736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s v="children's books"/>
    <x v="2741"/>
    <x v="2737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x v="2738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s v="children's books"/>
    <x v="2743"/>
    <x v="27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x v="2740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x v="2741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x v="2742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  <x v="2747"/>
    <x v="2743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s v="children's books"/>
    <x v="2748"/>
    <x v="2744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  <x v="2749"/>
    <x v="2745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s v="children's books"/>
    <x v="2750"/>
    <x v="2746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s v="children's books"/>
    <x v="2751"/>
    <x v="2747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x v="2748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s v="children's books"/>
    <x v="2753"/>
    <x v="274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s v="children's books"/>
    <x v="2754"/>
    <x v="2750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  <x v="2755"/>
    <x v="2751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  <x v="2756"/>
    <x v="2752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  <x v="2757"/>
    <x v="2753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  <x v="2758"/>
    <x v="2754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s v="children's books"/>
    <x v="2759"/>
    <x v="2755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s v="children's books"/>
    <x v="2760"/>
    <x v="2756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  <x v="2761"/>
    <x v="2757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  <x v="2762"/>
    <x v="2758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  <x v="2763"/>
    <x v="275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s v="children's books"/>
    <x v="2764"/>
    <x v="2760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s v="children's books"/>
    <x v="2765"/>
    <x v="2761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s v="children's books"/>
    <x v="2766"/>
    <x v="2762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x v="2763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x v="2764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  <x v="2769"/>
    <x v="2765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  <x v="2770"/>
    <x v="2766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s v="children's books"/>
    <x v="2771"/>
    <x v="2767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s v="children's books"/>
    <x v="2772"/>
    <x v="2768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  <x v="2773"/>
    <x v="276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x v="2770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s v="children's books"/>
    <x v="2775"/>
    <x v="2771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x v="2772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  <x v="2777"/>
    <x v="2773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x v="2774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s v="children's books"/>
    <x v="2779"/>
    <x v="2775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s v="children's books"/>
    <x v="2780"/>
    <x v="2776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s v="plays"/>
    <x v="2781"/>
    <x v="2777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s v="plays"/>
    <x v="2782"/>
    <x v="2778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s v="plays"/>
    <x v="2783"/>
    <x v="2779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s v="plays"/>
    <x v="2784"/>
    <x v="2780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s v="plays"/>
    <x v="2785"/>
    <x v="2781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s v="plays"/>
    <x v="2786"/>
    <x v="2782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s v="plays"/>
    <x v="2787"/>
    <x v="2783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s v="plays"/>
    <x v="2788"/>
    <x v="2784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s v="plays"/>
    <x v="2789"/>
    <x v="2785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s v="plays"/>
    <x v="2790"/>
    <x v="278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s v="plays"/>
    <x v="2791"/>
    <x v="2787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s v="plays"/>
    <x v="2792"/>
    <x v="2788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s v="plays"/>
    <x v="2793"/>
    <x v="2789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s v="plays"/>
    <x v="2794"/>
    <x v="2790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s v="plays"/>
    <x v="2795"/>
    <x v="2791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s v="plays"/>
    <x v="2796"/>
    <x v="2792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s v="plays"/>
    <x v="2797"/>
    <x v="2793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s v="plays"/>
    <x v="2798"/>
    <x v="2794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s v="plays"/>
    <x v="2799"/>
    <x v="2795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s v="plays"/>
    <x v="2800"/>
    <x v="279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s v="plays"/>
    <x v="2801"/>
    <x v="2797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s v="plays"/>
    <x v="2802"/>
    <x v="2798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s v="plays"/>
    <x v="2803"/>
    <x v="2799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s v="plays"/>
    <x v="2804"/>
    <x v="280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s v="plays"/>
    <x v="2805"/>
    <x v="2801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s v="plays"/>
    <x v="2806"/>
    <x v="2802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s v="plays"/>
    <x v="2807"/>
    <x v="2803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s v="plays"/>
    <x v="2808"/>
    <x v="2804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s v="plays"/>
    <x v="2809"/>
    <x v="2805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s v="plays"/>
    <x v="2810"/>
    <x v="280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s v="plays"/>
    <x v="2811"/>
    <x v="2807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s v="plays"/>
    <x v="2812"/>
    <x v="2808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s v="plays"/>
    <x v="2813"/>
    <x v="2809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s v="plays"/>
    <x v="2814"/>
    <x v="2810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s v="plays"/>
    <x v="2815"/>
    <x v="2811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s v="plays"/>
    <x v="2816"/>
    <x v="2812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s v="plays"/>
    <x v="2817"/>
    <x v="2813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s v="plays"/>
    <x v="2818"/>
    <x v="2814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s v="plays"/>
    <x v="2819"/>
    <x v="2815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s v="plays"/>
    <x v="2820"/>
    <x v="281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s v="plays"/>
    <x v="2821"/>
    <x v="2817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s v="plays"/>
    <x v="2822"/>
    <x v="2818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s v="plays"/>
    <x v="2823"/>
    <x v="2819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s v="plays"/>
    <x v="2824"/>
    <x v="2820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s v="plays"/>
    <x v="2825"/>
    <x v="2821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s v="plays"/>
    <x v="2826"/>
    <x v="2822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s v="plays"/>
    <x v="2827"/>
    <x v="2823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s v="plays"/>
    <x v="2828"/>
    <x v="2824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s v="plays"/>
    <x v="2829"/>
    <x v="2825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s v="plays"/>
    <x v="2830"/>
    <x v="282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s v="plays"/>
    <x v="2831"/>
    <x v="2827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s v="plays"/>
    <x v="2832"/>
    <x v="2828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s v="plays"/>
    <x v="2833"/>
    <x v="2829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s v="plays"/>
    <x v="2834"/>
    <x v="2830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s v="plays"/>
    <x v="2835"/>
    <x v="2831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s v="plays"/>
    <x v="2836"/>
    <x v="2832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s v="plays"/>
    <x v="2837"/>
    <x v="2833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s v="plays"/>
    <x v="2838"/>
    <x v="2834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s v="plays"/>
    <x v="2839"/>
    <x v="2835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s v="plays"/>
    <x v="2840"/>
    <x v="283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s v="plays"/>
    <x v="2841"/>
    <x v="2837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s v="plays"/>
    <x v="2842"/>
    <x v="2838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s v="plays"/>
    <x v="2843"/>
    <x v="2839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s v="plays"/>
    <x v="2844"/>
    <x v="284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s v="plays"/>
    <x v="2845"/>
    <x v="2841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s v="plays"/>
    <x v="2846"/>
    <x v="2842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s v="plays"/>
    <x v="2847"/>
    <x v="2843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s v="plays"/>
    <x v="2848"/>
    <x v="2844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s v="plays"/>
    <x v="2849"/>
    <x v="2845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s v="plays"/>
    <x v="2850"/>
    <x v="284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s v="plays"/>
    <x v="2851"/>
    <x v="2847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s v="plays"/>
    <x v="2852"/>
    <x v="2848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s v="plays"/>
    <x v="2853"/>
    <x v="2849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s v="plays"/>
    <x v="2854"/>
    <x v="2850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s v="plays"/>
    <x v="2855"/>
    <x v="2851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s v="plays"/>
    <x v="2856"/>
    <x v="2852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s v="plays"/>
    <x v="2857"/>
    <x v="2853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s v="plays"/>
    <x v="2858"/>
    <x v="2854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s v="plays"/>
    <x v="2859"/>
    <x v="2855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s v="plays"/>
    <x v="2860"/>
    <x v="285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s v="plays"/>
    <x v="2861"/>
    <x v="2857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s v="plays"/>
    <x v="2862"/>
    <x v="2858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s v="plays"/>
    <x v="2863"/>
    <x v="2859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s v="plays"/>
    <x v="2864"/>
    <x v="2860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s v="plays"/>
    <x v="2865"/>
    <x v="2861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s v="plays"/>
    <x v="2866"/>
    <x v="2862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s v="plays"/>
    <x v="2867"/>
    <x v="2863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s v="plays"/>
    <x v="2868"/>
    <x v="286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s v="plays"/>
    <x v="2869"/>
    <x v="2865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s v="plays"/>
    <x v="2870"/>
    <x v="286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s v="plays"/>
    <x v="2871"/>
    <x v="2867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s v="plays"/>
    <x v="2872"/>
    <x v="286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s v="plays"/>
    <x v="2873"/>
    <x v="2869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s v="plays"/>
    <x v="2874"/>
    <x v="2870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s v="plays"/>
    <x v="2875"/>
    <x v="2871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s v="plays"/>
    <x v="2876"/>
    <x v="2872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s v="plays"/>
    <x v="2877"/>
    <x v="2873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s v="plays"/>
    <x v="2878"/>
    <x v="2874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s v="plays"/>
    <x v="2879"/>
    <x v="2875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s v="plays"/>
    <x v="2880"/>
    <x v="287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s v="plays"/>
    <x v="2881"/>
    <x v="2877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s v="plays"/>
    <x v="2882"/>
    <x v="287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s v="plays"/>
    <x v="2883"/>
    <x v="2879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s v="plays"/>
    <x v="2884"/>
    <x v="2880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s v="plays"/>
    <x v="2885"/>
    <x v="288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s v="plays"/>
    <x v="2886"/>
    <x v="2882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s v="plays"/>
    <x v="2887"/>
    <x v="2883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s v="plays"/>
    <x v="2888"/>
    <x v="2884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s v="plays"/>
    <x v="2889"/>
    <x v="2885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s v="plays"/>
    <x v="2890"/>
    <x v="288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s v="plays"/>
    <x v="2891"/>
    <x v="2887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s v="plays"/>
    <x v="2892"/>
    <x v="2888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s v="plays"/>
    <x v="2893"/>
    <x v="2889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s v="plays"/>
    <x v="2894"/>
    <x v="2890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s v="plays"/>
    <x v="2895"/>
    <x v="2891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s v="plays"/>
    <x v="2896"/>
    <x v="2892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s v="plays"/>
    <x v="2897"/>
    <x v="2893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s v="plays"/>
    <x v="2898"/>
    <x v="2894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s v="plays"/>
    <x v="2899"/>
    <x v="2895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s v="plays"/>
    <x v="2900"/>
    <x v="289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s v="plays"/>
    <x v="2901"/>
    <x v="2897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s v="plays"/>
    <x v="2902"/>
    <x v="2898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s v="plays"/>
    <x v="2903"/>
    <x v="2899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s v="plays"/>
    <x v="2904"/>
    <x v="29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s v="plays"/>
    <x v="2905"/>
    <x v="2901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s v="plays"/>
    <x v="2906"/>
    <x v="2902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s v="plays"/>
    <x v="2907"/>
    <x v="2903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s v="plays"/>
    <x v="2908"/>
    <x v="2904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s v="plays"/>
    <x v="2909"/>
    <x v="2905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s v="plays"/>
    <x v="2910"/>
    <x v="290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s v="plays"/>
    <x v="2911"/>
    <x v="2907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s v="plays"/>
    <x v="2912"/>
    <x v="2908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s v="plays"/>
    <x v="2913"/>
    <x v="2909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s v="plays"/>
    <x v="2914"/>
    <x v="2910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s v="plays"/>
    <x v="2915"/>
    <x v="2911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s v="plays"/>
    <x v="2916"/>
    <x v="2912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s v="plays"/>
    <x v="2917"/>
    <x v="2913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s v="plays"/>
    <x v="2918"/>
    <x v="2914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s v="plays"/>
    <x v="2919"/>
    <x v="2915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s v="plays"/>
    <x v="2920"/>
    <x v="291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s v="musical"/>
    <x v="2921"/>
    <x v="2917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s v="musical"/>
    <x v="2922"/>
    <x v="2918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s v="musical"/>
    <x v="2923"/>
    <x v="2919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s v="musical"/>
    <x v="2924"/>
    <x v="292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s v="musical"/>
    <x v="2925"/>
    <x v="2921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s v="musical"/>
    <x v="2926"/>
    <x v="2922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s v="musical"/>
    <x v="2927"/>
    <x v="2923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s v="musical"/>
    <x v="2928"/>
    <x v="2924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s v="musical"/>
    <x v="2929"/>
    <x v="2925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s v="musical"/>
    <x v="2930"/>
    <x v="2926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s v="musical"/>
    <x v="2931"/>
    <x v="2927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s v="musical"/>
    <x v="2932"/>
    <x v="2928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s v="musical"/>
    <x v="2933"/>
    <x v="2929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s v="musical"/>
    <x v="2934"/>
    <x v="293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s v="musical"/>
    <x v="2935"/>
    <x v="2931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s v="musical"/>
    <x v="2936"/>
    <x v="2932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s v="musical"/>
    <x v="2937"/>
    <x v="2933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s v="musical"/>
    <x v="2938"/>
    <x v="29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s v="musical"/>
    <x v="2939"/>
    <x v="2935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s v="musical"/>
    <x v="2940"/>
    <x v="2936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s v="spaces"/>
    <x v="2941"/>
    <x v="2937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s v="spaces"/>
    <x v="2942"/>
    <x v="29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s v="spaces"/>
    <x v="2943"/>
    <x v="2939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s v="spaces"/>
    <x v="2944"/>
    <x v="2940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s v="spaces"/>
    <x v="2945"/>
    <x v="2941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s v="spaces"/>
    <x v="2946"/>
    <x v="294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s v="spaces"/>
    <x v="2947"/>
    <x v="2943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s v="spaces"/>
    <x v="2948"/>
    <x v="2944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s v="spaces"/>
    <x v="2949"/>
    <x v="2945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s v="spaces"/>
    <x v="2950"/>
    <x v="2946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s v="spaces"/>
    <x v="2951"/>
    <x v="2947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s v="spaces"/>
    <x v="2952"/>
    <x v="294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s v="spaces"/>
    <x v="2953"/>
    <x v="2949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s v="spaces"/>
    <x v="2954"/>
    <x v="2950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s v="spaces"/>
    <x v="2955"/>
    <x v="2951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s v="spaces"/>
    <x v="2956"/>
    <x v="2952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s v="spaces"/>
    <x v="2957"/>
    <x v="2953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s v="spaces"/>
    <x v="2958"/>
    <x v="2954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s v="spaces"/>
    <x v="2959"/>
    <x v="2955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s v="spaces"/>
    <x v="2960"/>
    <x v="2956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s v="plays"/>
    <x v="2961"/>
    <x v="2957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s v="plays"/>
    <x v="2962"/>
    <x v="2958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s v="plays"/>
    <x v="2963"/>
    <x v="2959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s v="plays"/>
    <x v="2964"/>
    <x v="296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s v="plays"/>
    <x v="2965"/>
    <x v="2961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s v="plays"/>
    <x v="2966"/>
    <x v="2962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s v="plays"/>
    <x v="2967"/>
    <x v="2963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s v="plays"/>
    <x v="2968"/>
    <x v="2964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s v="plays"/>
    <x v="2969"/>
    <x v="2965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s v="plays"/>
    <x v="2970"/>
    <x v="296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s v="plays"/>
    <x v="2971"/>
    <x v="2967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s v="plays"/>
    <x v="2972"/>
    <x v="2968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s v="plays"/>
    <x v="2973"/>
    <x v="2969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s v="plays"/>
    <x v="2974"/>
    <x v="297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s v="plays"/>
    <x v="2975"/>
    <x v="2971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s v="plays"/>
    <x v="2976"/>
    <x v="2972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s v="plays"/>
    <x v="2977"/>
    <x v="2973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s v="plays"/>
    <x v="2978"/>
    <x v="2974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s v="plays"/>
    <x v="2979"/>
    <x v="2975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s v="plays"/>
    <x v="2980"/>
    <x v="297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s v="spaces"/>
    <x v="2981"/>
    <x v="2977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s v="spaces"/>
    <x v="2982"/>
    <x v="297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s v="spaces"/>
    <x v="2983"/>
    <x v="2979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s v="spaces"/>
    <x v="2984"/>
    <x v="2980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s v="spaces"/>
    <x v="2985"/>
    <x v="2981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s v="spaces"/>
    <x v="2986"/>
    <x v="2982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s v="spaces"/>
    <x v="2987"/>
    <x v="2983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s v="spaces"/>
    <x v="2988"/>
    <x v="2984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s v="spaces"/>
    <x v="2989"/>
    <x v="2985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s v="spaces"/>
    <x v="2990"/>
    <x v="2986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s v="spaces"/>
    <x v="2991"/>
    <x v="2987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s v="spaces"/>
    <x v="2992"/>
    <x v="298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s v="spaces"/>
    <x v="2993"/>
    <x v="2989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s v="spaces"/>
    <x v="2994"/>
    <x v="2990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s v="spaces"/>
    <x v="2995"/>
    <x v="2991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s v="spaces"/>
    <x v="2996"/>
    <x v="2992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s v="spaces"/>
    <x v="2997"/>
    <x v="2993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s v="spaces"/>
    <x v="2998"/>
    <x v="2994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s v="spaces"/>
    <x v="2999"/>
    <x v="807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s v="spaces"/>
    <x v="3000"/>
    <x v="2995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s v="spaces"/>
    <x v="3001"/>
    <x v="2996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s v="spaces"/>
    <x v="3002"/>
    <x v="2997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s v="spaces"/>
    <x v="3003"/>
    <x v="299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s v="spaces"/>
    <x v="3004"/>
    <x v="2999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s v="spaces"/>
    <x v="3005"/>
    <x v="3000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s v="spaces"/>
    <x v="3006"/>
    <x v="3001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s v="spaces"/>
    <x v="3007"/>
    <x v="3002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s v="spaces"/>
    <x v="3008"/>
    <x v="3003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s v="spaces"/>
    <x v="3009"/>
    <x v="3004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s v="spaces"/>
    <x v="3010"/>
    <x v="3005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s v="spaces"/>
    <x v="3011"/>
    <x v="3006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s v="spaces"/>
    <x v="3012"/>
    <x v="3007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s v="spaces"/>
    <x v="3013"/>
    <x v="300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s v="spaces"/>
    <x v="3014"/>
    <x v="3009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s v="spaces"/>
    <x v="3015"/>
    <x v="301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s v="spaces"/>
    <x v="3016"/>
    <x v="3011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s v="spaces"/>
    <x v="3017"/>
    <x v="3012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s v="spaces"/>
    <x v="3018"/>
    <x v="3013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s v="spaces"/>
    <x v="3019"/>
    <x v="3014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s v="spaces"/>
    <x v="3020"/>
    <x v="3015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s v="spaces"/>
    <x v="3021"/>
    <x v="3016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s v="spaces"/>
    <x v="3022"/>
    <x v="3017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s v="spaces"/>
    <x v="3023"/>
    <x v="301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s v="spaces"/>
    <x v="3024"/>
    <x v="3019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s v="spaces"/>
    <x v="3025"/>
    <x v="302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s v="spaces"/>
    <x v="3026"/>
    <x v="3021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s v="spaces"/>
    <x v="3027"/>
    <x v="3022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s v="spaces"/>
    <x v="3028"/>
    <x v="3023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s v="spaces"/>
    <x v="3029"/>
    <x v="3024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s v="spaces"/>
    <x v="3030"/>
    <x v="3025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s v="spaces"/>
    <x v="3031"/>
    <x v="3026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s v="spaces"/>
    <x v="3032"/>
    <x v="3027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s v="spaces"/>
    <x v="3033"/>
    <x v="302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s v="spaces"/>
    <x v="3034"/>
    <x v="3029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s v="spaces"/>
    <x v="3035"/>
    <x v="3030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s v="spaces"/>
    <x v="3036"/>
    <x v="3031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s v="spaces"/>
    <x v="3037"/>
    <x v="3032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s v="spaces"/>
    <x v="3038"/>
    <x v="3033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s v="spaces"/>
    <x v="3039"/>
    <x v="3034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s v="spaces"/>
    <x v="3040"/>
    <x v="3035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s v="spaces"/>
    <x v="3041"/>
    <x v="3036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s v="spaces"/>
    <x v="3042"/>
    <x v="303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s v="spaces"/>
    <x v="3043"/>
    <x v="30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s v="spaces"/>
    <x v="3044"/>
    <x v="3039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s v="spaces"/>
    <x v="3045"/>
    <x v="3040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s v="spaces"/>
    <x v="3046"/>
    <x v="3041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s v="spaces"/>
    <x v="3047"/>
    <x v="3042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s v="spaces"/>
    <x v="3048"/>
    <x v="3043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s v="spaces"/>
    <x v="3049"/>
    <x v="3044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s v="spaces"/>
    <x v="3050"/>
    <x v="3045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s v="spaces"/>
    <x v="3051"/>
    <x v="3046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s v="spaces"/>
    <x v="3052"/>
    <x v="3047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s v="spaces"/>
    <x v="3053"/>
    <x v="304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s v="spaces"/>
    <x v="3054"/>
    <x v="3049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s v="spaces"/>
    <x v="3055"/>
    <x v="3050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s v="spaces"/>
    <x v="3056"/>
    <x v="3051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s v="spaces"/>
    <x v="3057"/>
    <x v="3052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s v="spaces"/>
    <x v="3058"/>
    <x v="3053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s v="spaces"/>
    <x v="3059"/>
    <x v="3054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s v="spaces"/>
    <x v="3060"/>
    <x v="3055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s v="spaces"/>
    <x v="3061"/>
    <x v="3056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s v="spaces"/>
    <x v="3062"/>
    <x v="3057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s v="spaces"/>
    <x v="3063"/>
    <x v="305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s v="spaces"/>
    <x v="3064"/>
    <x v="3059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s v="spaces"/>
    <x v="3065"/>
    <x v="3060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s v="spaces"/>
    <x v="3066"/>
    <x v="3061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s v="spaces"/>
    <x v="3067"/>
    <x v="3062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s v="spaces"/>
    <x v="3068"/>
    <x v="3063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s v="spaces"/>
    <x v="3069"/>
    <x v="306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s v="spaces"/>
    <x v="3070"/>
    <x v="3065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s v="spaces"/>
    <x v="3071"/>
    <x v="3066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s v="spaces"/>
    <x v="3072"/>
    <x v="3067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s v="spaces"/>
    <x v="3073"/>
    <x v="306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s v="spaces"/>
    <x v="3074"/>
    <x v="3069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s v="spaces"/>
    <x v="3075"/>
    <x v="3070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s v="spaces"/>
    <x v="3076"/>
    <x v="3071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s v="spaces"/>
    <x v="3077"/>
    <x v="3072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s v="spaces"/>
    <x v="3078"/>
    <x v="3073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s v="spaces"/>
    <x v="3079"/>
    <x v="3074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s v="spaces"/>
    <x v="3080"/>
    <x v="3075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s v="spaces"/>
    <x v="3081"/>
    <x v="3076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s v="spaces"/>
    <x v="3082"/>
    <x v="3077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s v="spaces"/>
    <x v="3083"/>
    <x v="307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s v="spaces"/>
    <x v="3084"/>
    <x v="3079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s v="spaces"/>
    <x v="3085"/>
    <x v="3080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s v="spaces"/>
    <x v="3086"/>
    <x v="3081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s v="spaces"/>
    <x v="3087"/>
    <x v="3082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s v="spaces"/>
    <x v="3088"/>
    <x v="3083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s v="spaces"/>
    <x v="3089"/>
    <x v="3084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s v="spaces"/>
    <x v="3090"/>
    <x v="3085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s v="spaces"/>
    <x v="3091"/>
    <x v="3086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s v="spaces"/>
    <x v="3092"/>
    <x v="3087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s v="spaces"/>
    <x v="3093"/>
    <x v="2806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s v="spaces"/>
    <x v="3094"/>
    <x v="308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s v="spaces"/>
    <x v="3095"/>
    <x v="3089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s v="spaces"/>
    <x v="3096"/>
    <x v="3090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s v="spaces"/>
    <x v="3097"/>
    <x v="3091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s v="spaces"/>
    <x v="3098"/>
    <x v="3092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s v="spaces"/>
    <x v="3099"/>
    <x v="3093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s v="spaces"/>
    <x v="3100"/>
    <x v="3094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s v="spaces"/>
    <x v="3101"/>
    <x v="3095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s v="spaces"/>
    <x v="3102"/>
    <x v="3096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s v="spaces"/>
    <x v="3103"/>
    <x v="3097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s v="spaces"/>
    <x v="3104"/>
    <x v="309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s v="spaces"/>
    <x v="3105"/>
    <x v="3099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s v="spaces"/>
    <x v="3106"/>
    <x v="3100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s v="spaces"/>
    <x v="3107"/>
    <x v="3101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s v="spaces"/>
    <x v="3108"/>
    <x v="3102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s v="spaces"/>
    <x v="3109"/>
    <x v="3103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s v="spaces"/>
    <x v="3110"/>
    <x v="3104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s v="spaces"/>
    <x v="3111"/>
    <x v="3105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s v="spaces"/>
    <x v="3112"/>
    <x v="3106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s v="spaces"/>
    <x v="3113"/>
    <x v="3107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s v="spaces"/>
    <x v="3114"/>
    <x v="310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s v="spaces"/>
    <x v="3115"/>
    <x v="3109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s v="spaces"/>
    <x v="3116"/>
    <x v="3110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s v="spaces"/>
    <x v="3117"/>
    <x v="3111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s v="spaces"/>
    <x v="3118"/>
    <x v="3112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s v="spaces"/>
    <x v="3119"/>
    <x v="3113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s v="spaces"/>
    <x v="3120"/>
    <x v="3114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s v="spaces"/>
    <x v="3121"/>
    <x v="3115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s v="spaces"/>
    <x v="3122"/>
    <x v="3116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s v="spaces"/>
    <x v="3123"/>
    <x v="3117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s v="spaces"/>
    <x v="3124"/>
    <x v="311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s v="spaces"/>
    <x v="3125"/>
    <x v="3119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s v="spaces"/>
    <x v="3126"/>
    <x v="3120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s v="spaces"/>
    <x v="3127"/>
    <x v="3121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s v="plays"/>
    <x v="3128"/>
    <x v="3122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s v="plays"/>
    <x v="3129"/>
    <x v="3123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s v="plays"/>
    <x v="3130"/>
    <x v="3124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s v="plays"/>
    <x v="3131"/>
    <x v="3125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s v="plays"/>
    <x v="3132"/>
    <x v="312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s v="plays"/>
    <x v="3133"/>
    <x v="3127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s v="plays"/>
    <x v="3134"/>
    <x v="3128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s v="plays"/>
    <x v="3135"/>
    <x v="3129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s v="plays"/>
    <x v="3136"/>
    <x v="3130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s v="plays"/>
    <x v="3137"/>
    <x v="3131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s v="plays"/>
    <x v="3138"/>
    <x v="3132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s v="plays"/>
    <x v="3139"/>
    <x v="3133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s v="plays"/>
    <x v="3140"/>
    <x v="3134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s v="plays"/>
    <x v="3141"/>
    <x v="3135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s v="plays"/>
    <x v="3142"/>
    <x v="313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s v="plays"/>
    <x v="3143"/>
    <x v="3137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s v="plays"/>
    <x v="3144"/>
    <x v="3138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s v="plays"/>
    <x v="3145"/>
    <x v="3139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s v="plays"/>
    <x v="3146"/>
    <x v="3140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s v="plays"/>
    <x v="3147"/>
    <x v="3141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s v="plays"/>
    <x v="3148"/>
    <x v="3142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s v="plays"/>
    <x v="3149"/>
    <x v="3143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s v="plays"/>
    <x v="3150"/>
    <x v="3144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s v="plays"/>
    <x v="3151"/>
    <x v="3145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s v="plays"/>
    <x v="3152"/>
    <x v="314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s v="plays"/>
    <x v="3153"/>
    <x v="3147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s v="plays"/>
    <x v="3154"/>
    <x v="314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s v="plays"/>
    <x v="3155"/>
    <x v="3149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s v="plays"/>
    <x v="3156"/>
    <x v="3150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s v="plays"/>
    <x v="3157"/>
    <x v="3151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s v="plays"/>
    <x v="3158"/>
    <x v="3152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s v="plays"/>
    <x v="3159"/>
    <x v="3153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s v="plays"/>
    <x v="3160"/>
    <x v="3154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s v="plays"/>
    <x v="3161"/>
    <x v="3155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s v="plays"/>
    <x v="3162"/>
    <x v="315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s v="plays"/>
    <x v="3163"/>
    <x v="3157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s v="plays"/>
    <x v="3164"/>
    <x v="3158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s v="plays"/>
    <x v="3165"/>
    <x v="73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s v="plays"/>
    <x v="3166"/>
    <x v="3159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s v="plays"/>
    <x v="3167"/>
    <x v="3160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s v="plays"/>
    <x v="3168"/>
    <x v="3161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s v="plays"/>
    <x v="3169"/>
    <x v="3162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s v="plays"/>
    <x v="3170"/>
    <x v="3163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s v="plays"/>
    <x v="3171"/>
    <x v="3164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s v="plays"/>
    <x v="3172"/>
    <x v="3165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s v="plays"/>
    <x v="3173"/>
    <x v="316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s v="plays"/>
    <x v="3174"/>
    <x v="3167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s v="plays"/>
    <x v="3175"/>
    <x v="3168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s v="plays"/>
    <x v="3176"/>
    <x v="3169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s v="plays"/>
    <x v="3177"/>
    <x v="3170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s v="plays"/>
    <x v="3178"/>
    <x v="3171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s v="plays"/>
    <x v="3179"/>
    <x v="3172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s v="plays"/>
    <x v="3180"/>
    <x v="3173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s v="plays"/>
    <x v="3181"/>
    <x v="3174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s v="plays"/>
    <x v="3182"/>
    <x v="3175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s v="plays"/>
    <x v="3183"/>
    <x v="317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s v="plays"/>
    <x v="3184"/>
    <x v="3177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s v="plays"/>
    <x v="3185"/>
    <x v="3178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s v="plays"/>
    <x v="3186"/>
    <x v="3179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s v="plays"/>
    <x v="3187"/>
    <x v="3180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s v="musical"/>
    <x v="3188"/>
    <x v="3181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s v="musical"/>
    <x v="3189"/>
    <x v="3182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s v="musical"/>
    <x v="3190"/>
    <x v="3183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s v="musical"/>
    <x v="3191"/>
    <x v="3184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s v="musical"/>
    <x v="3192"/>
    <x v="3185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s v="musical"/>
    <x v="3193"/>
    <x v="318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s v="musical"/>
    <x v="3194"/>
    <x v="3187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s v="musical"/>
    <x v="3195"/>
    <x v="3188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s v="musical"/>
    <x v="3196"/>
    <x v="3189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s v="musical"/>
    <x v="3197"/>
    <x v="319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s v="musical"/>
    <x v="3198"/>
    <x v="3191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s v="musical"/>
    <x v="3199"/>
    <x v="3192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s v="musical"/>
    <x v="3200"/>
    <x v="3193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s v="musical"/>
    <x v="3201"/>
    <x v="3194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s v="musical"/>
    <x v="3202"/>
    <x v="3195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s v="musical"/>
    <x v="3203"/>
    <x v="3196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s v="musical"/>
    <x v="3204"/>
    <x v="3197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s v="musical"/>
    <x v="3205"/>
    <x v="3198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s v="musical"/>
    <x v="3206"/>
    <x v="3199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s v="musical"/>
    <x v="3207"/>
    <x v="320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s v="plays"/>
    <x v="3208"/>
    <x v="3201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s v="plays"/>
    <x v="3209"/>
    <x v="3202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s v="plays"/>
    <x v="3210"/>
    <x v="3203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s v="plays"/>
    <x v="3211"/>
    <x v="3204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s v="plays"/>
    <x v="3212"/>
    <x v="3205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s v="plays"/>
    <x v="3213"/>
    <x v="320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s v="plays"/>
    <x v="3214"/>
    <x v="3207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s v="plays"/>
    <x v="3215"/>
    <x v="3208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s v="plays"/>
    <x v="3216"/>
    <x v="3209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s v="plays"/>
    <x v="3217"/>
    <x v="3210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s v="plays"/>
    <x v="3218"/>
    <x v="3211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s v="plays"/>
    <x v="3219"/>
    <x v="3212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s v="plays"/>
    <x v="3220"/>
    <x v="3213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s v="plays"/>
    <x v="3221"/>
    <x v="3214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s v="plays"/>
    <x v="3222"/>
    <x v="3215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s v="plays"/>
    <x v="3223"/>
    <x v="321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s v="plays"/>
    <x v="3224"/>
    <x v="3217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s v="plays"/>
    <x v="3225"/>
    <x v="3218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s v="plays"/>
    <x v="3226"/>
    <x v="3219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s v="plays"/>
    <x v="3227"/>
    <x v="3220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s v="plays"/>
    <x v="3228"/>
    <x v="3221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s v="plays"/>
    <x v="3229"/>
    <x v="3222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s v="plays"/>
    <x v="3230"/>
    <x v="341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s v="plays"/>
    <x v="3231"/>
    <x v="3223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s v="plays"/>
    <x v="3232"/>
    <x v="3224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s v="plays"/>
    <x v="3233"/>
    <x v="322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s v="plays"/>
    <x v="3234"/>
    <x v="322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s v="plays"/>
    <x v="3235"/>
    <x v="3227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s v="plays"/>
    <x v="3236"/>
    <x v="3228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s v="plays"/>
    <x v="3237"/>
    <x v="3229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s v="plays"/>
    <x v="3238"/>
    <x v="3230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s v="plays"/>
    <x v="3239"/>
    <x v="3231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s v="plays"/>
    <x v="3240"/>
    <x v="3232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s v="plays"/>
    <x v="3241"/>
    <x v="3233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s v="plays"/>
    <x v="3242"/>
    <x v="3234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s v="plays"/>
    <x v="3243"/>
    <x v="3235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s v="plays"/>
    <x v="3244"/>
    <x v="323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s v="plays"/>
    <x v="3245"/>
    <x v="3237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s v="plays"/>
    <x v="3246"/>
    <x v="3238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s v="plays"/>
    <x v="3247"/>
    <x v="3239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s v="plays"/>
    <x v="3248"/>
    <x v="3240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s v="plays"/>
    <x v="3249"/>
    <x v="3241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s v="plays"/>
    <x v="3250"/>
    <x v="3242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s v="plays"/>
    <x v="3251"/>
    <x v="3243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s v="plays"/>
    <x v="3252"/>
    <x v="3244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s v="plays"/>
    <x v="3253"/>
    <x v="3245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s v="plays"/>
    <x v="3254"/>
    <x v="324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s v="plays"/>
    <x v="3255"/>
    <x v="3247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s v="plays"/>
    <x v="3256"/>
    <x v="3248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s v="plays"/>
    <x v="3257"/>
    <x v="3249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s v="plays"/>
    <x v="3258"/>
    <x v="3250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s v="plays"/>
    <x v="3259"/>
    <x v="3251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s v="plays"/>
    <x v="3260"/>
    <x v="3252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s v="plays"/>
    <x v="3261"/>
    <x v="3253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s v="plays"/>
    <x v="3262"/>
    <x v="3254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s v="plays"/>
    <x v="3263"/>
    <x v="3255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s v="plays"/>
    <x v="3264"/>
    <x v="325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s v="plays"/>
    <x v="3265"/>
    <x v="3257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s v="plays"/>
    <x v="3266"/>
    <x v="3258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s v="plays"/>
    <x v="3267"/>
    <x v="3259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s v="plays"/>
    <x v="3268"/>
    <x v="3260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s v="plays"/>
    <x v="3269"/>
    <x v="3261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s v="plays"/>
    <x v="3270"/>
    <x v="3262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s v="plays"/>
    <x v="3271"/>
    <x v="3263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s v="plays"/>
    <x v="3272"/>
    <x v="3264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s v="plays"/>
    <x v="3273"/>
    <x v="3265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s v="plays"/>
    <x v="3274"/>
    <x v="326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s v="plays"/>
    <x v="3275"/>
    <x v="3267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s v="plays"/>
    <x v="3276"/>
    <x v="3268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s v="plays"/>
    <x v="3277"/>
    <x v="3269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s v="plays"/>
    <x v="3278"/>
    <x v="3270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s v="plays"/>
    <x v="3279"/>
    <x v="3271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s v="plays"/>
    <x v="3280"/>
    <x v="3272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s v="plays"/>
    <x v="3281"/>
    <x v="3273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s v="plays"/>
    <x v="3282"/>
    <x v="3274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s v="plays"/>
    <x v="3283"/>
    <x v="3275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s v="plays"/>
    <x v="3284"/>
    <x v="327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s v="plays"/>
    <x v="3285"/>
    <x v="3277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s v="plays"/>
    <x v="3286"/>
    <x v="3278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s v="plays"/>
    <x v="3287"/>
    <x v="3279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s v="plays"/>
    <x v="3288"/>
    <x v="328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s v="plays"/>
    <x v="3289"/>
    <x v="3281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s v="plays"/>
    <x v="3290"/>
    <x v="3282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s v="plays"/>
    <x v="3291"/>
    <x v="3283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s v="plays"/>
    <x v="3292"/>
    <x v="3284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s v="plays"/>
    <x v="3293"/>
    <x v="3285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s v="plays"/>
    <x v="3294"/>
    <x v="328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s v="plays"/>
    <x v="3295"/>
    <x v="3287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s v="plays"/>
    <x v="3296"/>
    <x v="3288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s v="plays"/>
    <x v="3297"/>
    <x v="3289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s v="plays"/>
    <x v="3298"/>
    <x v="329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s v="plays"/>
    <x v="3299"/>
    <x v="3291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s v="plays"/>
    <x v="3300"/>
    <x v="329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s v="plays"/>
    <x v="3301"/>
    <x v="3293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s v="plays"/>
    <x v="3302"/>
    <x v="3294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s v="plays"/>
    <x v="3303"/>
    <x v="3295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s v="plays"/>
    <x v="3304"/>
    <x v="329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s v="plays"/>
    <x v="3305"/>
    <x v="3297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s v="plays"/>
    <x v="3306"/>
    <x v="3298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s v="plays"/>
    <x v="3307"/>
    <x v="3299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s v="plays"/>
    <x v="3308"/>
    <x v="3300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s v="plays"/>
    <x v="3309"/>
    <x v="3301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s v="plays"/>
    <x v="3310"/>
    <x v="3302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s v="plays"/>
    <x v="3311"/>
    <x v="3303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s v="plays"/>
    <x v="3312"/>
    <x v="3304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s v="plays"/>
    <x v="3313"/>
    <x v="3305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s v="plays"/>
    <x v="3314"/>
    <x v="330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s v="plays"/>
    <x v="3315"/>
    <x v="3307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s v="plays"/>
    <x v="3316"/>
    <x v="3308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s v="plays"/>
    <x v="3317"/>
    <x v="3309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s v="plays"/>
    <x v="3318"/>
    <x v="3310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s v="plays"/>
    <x v="3319"/>
    <x v="3311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s v="plays"/>
    <x v="3320"/>
    <x v="3312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s v="plays"/>
    <x v="3321"/>
    <x v="3313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s v="plays"/>
    <x v="3322"/>
    <x v="3314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s v="plays"/>
    <x v="3323"/>
    <x v="3315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s v="plays"/>
    <x v="3324"/>
    <x v="331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s v="plays"/>
    <x v="3325"/>
    <x v="3317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s v="plays"/>
    <x v="3326"/>
    <x v="3318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s v="plays"/>
    <x v="3327"/>
    <x v="3319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s v="plays"/>
    <x v="3328"/>
    <x v="3320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s v="plays"/>
    <x v="3329"/>
    <x v="3321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s v="plays"/>
    <x v="3330"/>
    <x v="3322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s v="plays"/>
    <x v="3331"/>
    <x v="3323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s v="plays"/>
    <x v="3332"/>
    <x v="3324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s v="plays"/>
    <x v="3333"/>
    <x v="3325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s v="plays"/>
    <x v="3334"/>
    <x v="332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s v="plays"/>
    <x v="3335"/>
    <x v="3327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s v="plays"/>
    <x v="3336"/>
    <x v="3328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s v="plays"/>
    <x v="3337"/>
    <x v="3329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s v="plays"/>
    <x v="3338"/>
    <x v="3330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s v="plays"/>
    <x v="3339"/>
    <x v="3331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s v="plays"/>
    <x v="3340"/>
    <x v="3332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s v="plays"/>
    <x v="3341"/>
    <x v="3333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s v="plays"/>
    <x v="3342"/>
    <x v="3334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s v="plays"/>
    <x v="3343"/>
    <x v="3335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s v="plays"/>
    <x v="3344"/>
    <x v="333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s v="plays"/>
    <x v="3345"/>
    <x v="3337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s v="plays"/>
    <x v="3346"/>
    <x v="3338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s v="plays"/>
    <x v="3347"/>
    <x v="3339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s v="plays"/>
    <x v="3348"/>
    <x v="334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s v="plays"/>
    <x v="3349"/>
    <x v="3341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s v="plays"/>
    <x v="3350"/>
    <x v="3342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s v="plays"/>
    <x v="3351"/>
    <x v="3343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s v="plays"/>
    <x v="3352"/>
    <x v="3344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s v="plays"/>
    <x v="3353"/>
    <x v="3345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s v="plays"/>
    <x v="3354"/>
    <x v="334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s v="plays"/>
    <x v="3355"/>
    <x v="3347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s v="plays"/>
    <x v="3356"/>
    <x v="3348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s v="plays"/>
    <x v="3357"/>
    <x v="3349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s v="plays"/>
    <x v="3358"/>
    <x v="3350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s v="plays"/>
    <x v="3359"/>
    <x v="3351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s v="plays"/>
    <x v="3360"/>
    <x v="3352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s v="plays"/>
    <x v="3361"/>
    <x v="3353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s v="plays"/>
    <x v="3362"/>
    <x v="3354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s v="plays"/>
    <x v="3363"/>
    <x v="3355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s v="plays"/>
    <x v="3364"/>
    <x v="326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s v="plays"/>
    <x v="3365"/>
    <x v="335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s v="plays"/>
    <x v="3366"/>
    <x v="335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s v="plays"/>
    <x v="3367"/>
    <x v="3358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s v="plays"/>
    <x v="3368"/>
    <x v="3359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s v="plays"/>
    <x v="3369"/>
    <x v="3360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s v="plays"/>
    <x v="3370"/>
    <x v="3361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s v="plays"/>
    <x v="3371"/>
    <x v="3362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s v="plays"/>
    <x v="3372"/>
    <x v="2835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s v="plays"/>
    <x v="3373"/>
    <x v="3363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s v="plays"/>
    <x v="3374"/>
    <x v="3364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s v="plays"/>
    <x v="3375"/>
    <x v="3365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s v="plays"/>
    <x v="3376"/>
    <x v="336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s v="plays"/>
    <x v="3377"/>
    <x v="3367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s v="plays"/>
    <x v="3378"/>
    <x v="3368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s v="plays"/>
    <x v="3379"/>
    <x v="3369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s v="plays"/>
    <x v="3380"/>
    <x v="3370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s v="plays"/>
    <x v="3381"/>
    <x v="3371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s v="plays"/>
    <x v="3382"/>
    <x v="3372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s v="plays"/>
    <x v="3383"/>
    <x v="3373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s v="plays"/>
    <x v="3384"/>
    <x v="3374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s v="plays"/>
    <x v="3385"/>
    <x v="3375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s v="plays"/>
    <x v="3386"/>
    <x v="337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s v="plays"/>
    <x v="3387"/>
    <x v="3377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s v="plays"/>
    <x v="3388"/>
    <x v="3378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s v="plays"/>
    <x v="3389"/>
    <x v="3379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s v="plays"/>
    <x v="3390"/>
    <x v="3380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s v="plays"/>
    <x v="3391"/>
    <x v="3381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s v="plays"/>
    <x v="3392"/>
    <x v="3382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s v="plays"/>
    <x v="3393"/>
    <x v="3383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s v="plays"/>
    <x v="3394"/>
    <x v="3384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s v="plays"/>
    <x v="3395"/>
    <x v="3385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s v="plays"/>
    <x v="3396"/>
    <x v="280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s v="plays"/>
    <x v="3397"/>
    <x v="338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s v="plays"/>
    <x v="3398"/>
    <x v="3387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s v="plays"/>
    <x v="3399"/>
    <x v="3388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s v="plays"/>
    <x v="3400"/>
    <x v="3389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s v="plays"/>
    <x v="3401"/>
    <x v="3390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s v="plays"/>
    <x v="3402"/>
    <x v="3391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s v="plays"/>
    <x v="3403"/>
    <x v="3392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s v="plays"/>
    <x v="3404"/>
    <x v="3393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s v="plays"/>
    <x v="3405"/>
    <x v="3394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s v="plays"/>
    <x v="3406"/>
    <x v="3395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s v="plays"/>
    <x v="3407"/>
    <x v="339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s v="plays"/>
    <x v="3408"/>
    <x v="3397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s v="plays"/>
    <x v="3409"/>
    <x v="3398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s v="plays"/>
    <x v="3410"/>
    <x v="3399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s v="plays"/>
    <x v="3411"/>
    <x v="3400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s v="plays"/>
    <x v="3412"/>
    <x v="3401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s v="plays"/>
    <x v="3413"/>
    <x v="3402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s v="plays"/>
    <x v="3414"/>
    <x v="3403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s v="plays"/>
    <x v="3415"/>
    <x v="3404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s v="plays"/>
    <x v="3416"/>
    <x v="3405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s v="plays"/>
    <x v="3417"/>
    <x v="340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s v="plays"/>
    <x v="3418"/>
    <x v="340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s v="plays"/>
    <x v="3419"/>
    <x v="3408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s v="plays"/>
    <x v="3420"/>
    <x v="3409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s v="plays"/>
    <x v="3421"/>
    <x v="3410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s v="plays"/>
    <x v="3422"/>
    <x v="2232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s v="plays"/>
    <x v="3423"/>
    <x v="341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s v="plays"/>
    <x v="3424"/>
    <x v="3412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s v="plays"/>
    <x v="3425"/>
    <x v="3413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s v="plays"/>
    <x v="3426"/>
    <x v="3414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s v="plays"/>
    <x v="3427"/>
    <x v="3415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s v="plays"/>
    <x v="3428"/>
    <x v="341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s v="plays"/>
    <x v="3429"/>
    <x v="3417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s v="plays"/>
    <x v="3430"/>
    <x v="3418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s v="plays"/>
    <x v="3431"/>
    <x v="3419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s v="plays"/>
    <x v="3432"/>
    <x v="3420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s v="plays"/>
    <x v="3433"/>
    <x v="3421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s v="plays"/>
    <x v="3434"/>
    <x v="3422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s v="plays"/>
    <x v="3435"/>
    <x v="3423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s v="plays"/>
    <x v="3436"/>
    <x v="3424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s v="plays"/>
    <x v="3437"/>
    <x v="3425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s v="plays"/>
    <x v="3438"/>
    <x v="342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s v="plays"/>
    <x v="3439"/>
    <x v="3427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s v="plays"/>
    <x v="3440"/>
    <x v="3428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s v="plays"/>
    <x v="3441"/>
    <x v="3429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s v="plays"/>
    <x v="3442"/>
    <x v="3430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s v="plays"/>
    <x v="3443"/>
    <x v="3431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s v="plays"/>
    <x v="3444"/>
    <x v="3432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s v="plays"/>
    <x v="3445"/>
    <x v="3433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s v="plays"/>
    <x v="3446"/>
    <x v="3434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s v="plays"/>
    <x v="3447"/>
    <x v="3435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s v="plays"/>
    <x v="3448"/>
    <x v="343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s v="plays"/>
    <x v="3449"/>
    <x v="3437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s v="plays"/>
    <x v="3450"/>
    <x v="3438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s v="plays"/>
    <x v="3451"/>
    <x v="3439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s v="plays"/>
    <x v="3452"/>
    <x v="3440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s v="plays"/>
    <x v="3453"/>
    <x v="3441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s v="plays"/>
    <x v="3454"/>
    <x v="3442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s v="plays"/>
    <x v="3455"/>
    <x v="3443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s v="plays"/>
    <x v="3456"/>
    <x v="3444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s v="plays"/>
    <x v="3457"/>
    <x v="3445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s v="plays"/>
    <x v="3458"/>
    <x v="344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s v="plays"/>
    <x v="3459"/>
    <x v="3447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s v="plays"/>
    <x v="3460"/>
    <x v="3448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s v="plays"/>
    <x v="3461"/>
    <x v="3449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s v="plays"/>
    <x v="3462"/>
    <x v="345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s v="plays"/>
    <x v="3463"/>
    <x v="3451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s v="plays"/>
    <x v="3464"/>
    <x v="3452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s v="plays"/>
    <x v="3465"/>
    <x v="3453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s v="plays"/>
    <x v="3466"/>
    <x v="3454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s v="plays"/>
    <x v="3467"/>
    <x v="3455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s v="plays"/>
    <x v="3468"/>
    <x v="345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s v="plays"/>
    <x v="3469"/>
    <x v="3457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s v="plays"/>
    <x v="3470"/>
    <x v="3458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s v="plays"/>
    <x v="3471"/>
    <x v="3459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s v="plays"/>
    <x v="3472"/>
    <x v="3460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s v="plays"/>
    <x v="3473"/>
    <x v="3461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s v="plays"/>
    <x v="3474"/>
    <x v="3462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s v="plays"/>
    <x v="3475"/>
    <x v="3463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s v="plays"/>
    <x v="3476"/>
    <x v="3464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s v="plays"/>
    <x v="3477"/>
    <x v="3465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s v="plays"/>
    <x v="3478"/>
    <x v="346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s v="plays"/>
    <x v="3479"/>
    <x v="3467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s v="plays"/>
    <x v="3480"/>
    <x v="3468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s v="plays"/>
    <x v="3481"/>
    <x v="3469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s v="plays"/>
    <x v="3482"/>
    <x v="3470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s v="plays"/>
    <x v="3483"/>
    <x v="347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s v="plays"/>
    <x v="3484"/>
    <x v="3472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s v="plays"/>
    <x v="3485"/>
    <x v="3473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s v="plays"/>
    <x v="3486"/>
    <x v="3474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s v="plays"/>
    <x v="3487"/>
    <x v="3475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s v="plays"/>
    <x v="3488"/>
    <x v="347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s v="plays"/>
    <x v="3489"/>
    <x v="3477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s v="plays"/>
    <x v="3490"/>
    <x v="3478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s v="plays"/>
    <x v="3491"/>
    <x v="3479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s v="plays"/>
    <x v="3492"/>
    <x v="3480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s v="plays"/>
    <x v="3493"/>
    <x v="3481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s v="plays"/>
    <x v="3494"/>
    <x v="3482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s v="plays"/>
    <x v="3495"/>
    <x v="3483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s v="plays"/>
    <x v="3496"/>
    <x v="3484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s v="plays"/>
    <x v="3497"/>
    <x v="3485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s v="plays"/>
    <x v="3498"/>
    <x v="348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s v="plays"/>
    <x v="3499"/>
    <x v="3487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s v="plays"/>
    <x v="3500"/>
    <x v="3488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s v="plays"/>
    <x v="3501"/>
    <x v="3489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s v="plays"/>
    <x v="3502"/>
    <x v="3490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s v="plays"/>
    <x v="3503"/>
    <x v="3491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s v="plays"/>
    <x v="3504"/>
    <x v="3492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s v="plays"/>
    <x v="3505"/>
    <x v="3493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s v="plays"/>
    <x v="3506"/>
    <x v="3494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s v="plays"/>
    <x v="3507"/>
    <x v="3495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s v="plays"/>
    <x v="3508"/>
    <x v="349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s v="plays"/>
    <x v="3509"/>
    <x v="3497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s v="plays"/>
    <x v="3510"/>
    <x v="3498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s v="plays"/>
    <x v="3511"/>
    <x v="3499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s v="plays"/>
    <x v="3512"/>
    <x v="3500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s v="plays"/>
    <x v="3513"/>
    <x v="3501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s v="plays"/>
    <x v="3514"/>
    <x v="3502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s v="plays"/>
    <x v="3515"/>
    <x v="3503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s v="plays"/>
    <x v="3516"/>
    <x v="3504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s v="plays"/>
    <x v="3517"/>
    <x v="3505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s v="plays"/>
    <x v="3518"/>
    <x v="350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s v="plays"/>
    <x v="3519"/>
    <x v="3507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s v="plays"/>
    <x v="3520"/>
    <x v="3508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s v="plays"/>
    <x v="3521"/>
    <x v="3509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s v="plays"/>
    <x v="3522"/>
    <x v="3510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s v="plays"/>
    <x v="3523"/>
    <x v="3511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s v="plays"/>
    <x v="3524"/>
    <x v="3512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s v="plays"/>
    <x v="3525"/>
    <x v="3453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s v="plays"/>
    <x v="3526"/>
    <x v="3513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s v="plays"/>
    <x v="3527"/>
    <x v="3514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s v="plays"/>
    <x v="3528"/>
    <x v="3515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s v="plays"/>
    <x v="3529"/>
    <x v="351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s v="plays"/>
    <x v="3530"/>
    <x v="3517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s v="plays"/>
    <x v="3531"/>
    <x v="3518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s v="plays"/>
    <x v="3532"/>
    <x v="3519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s v="plays"/>
    <x v="3533"/>
    <x v="3520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s v="plays"/>
    <x v="3534"/>
    <x v="3521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s v="plays"/>
    <x v="3535"/>
    <x v="1804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s v="plays"/>
    <x v="3536"/>
    <x v="3522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s v="plays"/>
    <x v="3537"/>
    <x v="3523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s v="plays"/>
    <x v="3538"/>
    <x v="3524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s v="plays"/>
    <x v="3539"/>
    <x v="3525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s v="plays"/>
    <x v="3540"/>
    <x v="352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s v="plays"/>
    <x v="3541"/>
    <x v="3527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s v="plays"/>
    <x v="3542"/>
    <x v="3528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s v="plays"/>
    <x v="3543"/>
    <x v="3529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s v="plays"/>
    <x v="3544"/>
    <x v="3530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s v="plays"/>
    <x v="3545"/>
    <x v="3531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s v="plays"/>
    <x v="3546"/>
    <x v="3532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s v="plays"/>
    <x v="3547"/>
    <x v="3533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s v="plays"/>
    <x v="3548"/>
    <x v="3534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s v="plays"/>
    <x v="3549"/>
    <x v="3535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s v="plays"/>
    <x v="3550"/>
    <x v="353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s v="plays"/>
    <x v="3551"/>
    <x v="3537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s v="plays"/>
    <x v="3552"/>
    <x v="3538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s v="plays"/>
    <x v="3553"/>
    <x v="3539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s v="plays"/>
    <x v="3554"/>
    <x v="354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s v="plays"/>
    <x v="3555"/>
    <x v="3541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s v="plays"/>
    <x v="3556"/>
    <x v="3542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s v="plays"/>
    <x v="3557"/>
    <x v="3543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s v="plays"/>
    <x v="3558"/>
    <x v="3544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s v="plays"/>
    <x v="3559"/>
    <x v="3545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s v="plays"/>
    <x v="3560"/>
    <x v="354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s v="plays"/>
    <x v="3561"/>
    <x v="3547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s v="plays"/>
    <x v="3562"/>
    <x v="3548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s v="plays"/>
    <x v="3563"/>
    <x v="3549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s v="plays"/>
    <x v="3564"/>
    <x v="355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s v="plays"/>
    <x v="3565"/>
    <x v="3551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s v="plays"/>
    <x v="3566"/>
    <x v="3552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s v="plays"/>
    <x v="3567"/>
    <x v="3553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s v="plays"/>
    <x v="3568"/>
    <x v="355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s v="plays"/>
    <x v="3569"/>
    <x v="3555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s v="plays"/>
    <x v="3570"/>
    <x v="355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s v="plays"/>
    <x v="3571"/>
    <x v="3557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s v="plays"/>
    <x v="3572"/>
    <x v="3558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s v="plays"/>
    <x v="3573"/>
    <x v="3559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s v="plays"/>
    <x v="3574"/>
    <x v="3560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s v="plays"/>
    <x v="3575"/>
    <x v="3561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s v="plays"/>
    <x v="3576"/>
    <x v="3562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s v="plays"/>
    <x v="3577"/>
    <x v="3563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s v="plays"/>
    <x v="3578"/>
    <x v="3564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s v="plays"/>
    <x v="3579"/>
    <x v="3565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s v="plays"/>
    <x v="3580"/>
    <x v="356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s v="plays"/>
    <x v="3581"/>
    <x v="3567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s v="plays"/>
    <x v="3582"/>
    <x v="3568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s v="plays"/>
    <x v="3583"/>
    <x v="3569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s v="plays"/>
    <x v="3584"/>
    <x v="3570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s v="plays"/>
    <x v="3585"/>
    <x v="3571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s v="plays"/>
    <x v="3586"/>
    <x v="3572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s v="plays"/>
    <x v="3587"/>
    <x v="3573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s v="plays"/>
    <x v="3588"/>
    <x v="3574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s v="plays"/>
    <x v="3589"/>
    <x v="3575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s v="plays"/>
    <x v="3590"/>
    <x v="357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s v="plays"/>
    <x v="3591"/>
    <x v="3577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s v="plays"/>
    <x v="3592"/>
    <x v="3578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s v="plays"/>
    <x v="3593"/>
    <x v="3579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s v="plays"/>
    <x v="3594"/>
    <x v="3580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s v="plays"/>
    <x v="3595"/>
    <x v="3581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s v="plays"/>
    <x v="3596"/>
    <x v="3582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s v="plays"/>
    <x v="3597"/>
    <x v="3583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s v="plays"/>
    <x v="3598"/>
    <x v="3584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s v="plays"/>
    <x v="3599"/>
    <x v="3585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s v="plays"/>
    <x v="3600"/>
    <x v="358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s v="plays"/>
    <x v="3601"/>
    <x v="3587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s v="plays"/>
    <x v="3602"/>
    <x v="3588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s v="plays"/>
    <x v="3603"/>
    <x v="3589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s v="plays"/>
    <x v="3604"/>
    <x v="359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s v="plays"/>
    <x v="3605"/>
    <x v="3591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s v="plays"/>
    <x v="3606"/>
    <x v="3592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s v="plays"/>
    <x v="3607"/>
    <x v="3593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s v="plays"/>
    <x v="3608"/>
    <x v="3594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s v="plays"/>
    <x v="3609"/>
    <x v="3595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s v="plays"/>
    <x v="3610"/>
    <x v="359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s v="plays"/>
    <x v="3611"/>
    <x v="3597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s v="plays"/>
    <x v="3612"/>
    <x v="3598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s v="plays"/>
    <x v="3613"/>
    <x v="3599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s v="plays"/>
    <x v="3614"/>
    <x v="3600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s v="plays"/>
    <x v="3615"/>
    <x v="3601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s v="plays"/>
    <x v="3616"/>
    <x v="3602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s v="plays"/>
    <x v="3617"/>
    <x v="3603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s v="plays"/>
    <x v="3618"/>
    <x v="3604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s v="plays"/>
    <x v="3619"/>
    <x v="3605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s v="plays"/>
    <x v="3620"/>
    <x v="360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s v="plays"/>
    <x v="3621"/>
    <x v="3607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s v="plays"/>
    <x v="3622"/>
    <x v="3608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s v="plays"/>
    <x v="3623"/>
    <x v="3609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s v="plays"/>
    <x v="3624"/>
    <x v="361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s v="plays"/>
    <x v="3625"/>
    <x v="3611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s v="plays"/>
    <x v="3626"/>
    <x v="3612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s v="plays"/>
    <x v="3627"/>
    <x v="3613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s v="musical"/>
    <x v="3628"/>
    <x v="3614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s v="musical"/>
    <x v="3629"/>
    <x v="3615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s v="musical"/>
    <x v="3630"/>
    <x v="3616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s v="musical"/>
    <x v="3631"/>
    <x v="3617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s v="musical"/>
    <x v="3632"/>
    <x v="3618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s v="musical"/>
    <x v="3633"/>
    <x v="3619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s v="musical"/>
    <x v="3634"/>
    <x v="362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s v="musical"/>
    <x v="3635"/>
    <x v="3621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s v="musical"/>
    <x v="3636"/>
    <x v="3622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s v="musical"/>
    <x v="3637"/>
    <x v="3623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s v="musical"/>
    <x v="3638"/>
    <x v="3624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s v="musical"/>
    <x v="3639"/>
    <x v="3625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s v="musical"/>
    <x v="3640"/>
    <x v="3626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s v="musical"/>
    <x v="3641"/>
    <x v="3627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s v="musical"/>
    <x v="3642"/>
    <x v="3628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s v="musical"/>
    <x v="3643"/>
    <x v="3629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s v="musical"/>
    <x v="3644"/>
    <x v="363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s v="musical"/>
    <x v="3645"/>
    <x v="3631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s v="musical"/>
    <x v="3646"/>
    <x v="3632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s v="musical"/>
    <x v="3647"/>
    <x v="3633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s v="plays"/>
    <x v="3648"/>
    <x v="3634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s v="plays"/>
    <x v="3649"/>
    <x v="3635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s v="plays"/>
    <x v="3650"/>
    <x v="363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s v="plays"/>
    <x v="3651"/>
    <x v="3637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s v="plays"/>
    <x v="3652"/>
    <x v="3638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s v="plays"/>
    <x v="3653"/>
    <x v="3639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s v="plays"/>
    <x v="3654"/>
    <x v="3640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s v="plays"/>
    <x v="3655"/>
    <x v="3641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s v="plays"/>
    <x v="3656"/>
    <x v="3642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s v="plays"/>
    <x v="3657"/>
    <x v="3643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s v="plays"/>
    <x v="3658"/>
    <x v="3644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s v="plays"/>
    <x v="3659"/>
    <x v="3645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s v="plays"/>
    <x v="3660"/>
    <x v="364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s v="plays"/>
    <x v="3661"/>
    <x v="3647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s v="plays"/>
    <x v="3662"/>
    <x v="3648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s v="plays"/>
    <x v="3663"/>
    <x v="3649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s v="plays"/>
    <x v="3664"/>
    <x v="3650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s v="plays"/>
    <x v="3665"/>
    <x v="3651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s v="plays"/>
    <x v="3666"/>
    <x v="3652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s v="plays"/>
    <x v="3667"/>
    <x v="3653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s v="plays"/>
    <x v="3668"/>
    <x v="3654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s v="plays"/>
    <x v="3669"/>
    <x v="3655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s v="plays"/>
    <x v="3670"/>
    <x v="365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s v="plays"/>
    <x v="3671"/>
    <x v="3657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s v="plays"/>
    <x v="3672"/>
    <x v="3658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s v="plays"/>
    <x v="3673"/>
    <x v="3659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s v="plays"/>
    <x v="3674"/>
    <x v="3660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s v="plays"/>
    <x v="3675"/>
    <x v="3661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s v="plays"/>
    <x v="3676"/>
    <x v="3662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s v="plays"/>
    <x v="3677"/>
    <x v="3663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s v="plays"/>
    <x v="3678"/>
    <x v="3664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s v="plays"/>
    <x v="3679"/>
    <x v="3665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s v="plays"/>
    <x v="3680"/>
    <x v="366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s v="plays"/>
    <x v="3681"/>
    <x v="3667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s v="plays"/>
    <x v="3682"/>
    <x v="3668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s v="plays"/>
    <x v="3683"/>
    <x v="3669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s v="plays"/>
    <x v="3684"/>
    <x v="3670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s v="plays"/>
    <x v="3685"/>
    <x v="3671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s v="plays"/>
    <x v="3686"/>
    <x v="3672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s v="plays"/>
    <x v="3687"/>
    <x v="3673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s v="plays"/>
    <x v="3688"/>
    <x v="3674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s v="plays"/>
    <x v="3689"/>
    <x v="3675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s v="plays"/>
    <x v="3690"/>
    <x v="367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s v="plays"/>
    <x v="3691"/>
    <x v="3677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s v="plays"/>
    <x v="3692"/>
    <x v="3678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s v="plays"/>
    <x v="3693"/>
    <x v="3679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s v="plays"/>
    <x v="3694"/>
    <x v="3680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s v="plays"/>
    <x v="3695"/>
    <x v="3681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s v="plays"/>
    <x v="3696"/>
    <x v="3682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s v="plays"/>
    <x v="3697"/>
    <x v="3683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s v="plays"/>
    <x v="3698"/>
    <x v="3684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s v="plays"/>
    <x v="3699"/>
    <x v="3685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s v="plays"/>
    <x v="3700"/>
    <x v="368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s v="plays"/>
    <x v="3701"/>
    <x v="3687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s v="plays"/>
    <x v="3702"/>
    <x v="3688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s v="plays"/>
    <x v="3703"/>
    <x v="3689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s v="plays"/>
    <x v="3704"/>
    <x v="3690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s v="plays"/>
    <x v="3705"/>
    <x v="3691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s v="plays"/>
    <x v="3706"/>
    <x v="3692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s v="plays"/>
    <x v="3707"/>
    <x v="3693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s v="plays"/>
    <x v="3708"/>
    <x v="3694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s v="plays"/>
    <x v="3709"/>
    <x v="3695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s v="plays"/>
    <x v="3710"/>
    <x v="369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s v="plays"/>
    <x v="3711"/>
    <x v="3174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s v="plays"/>
    <x v="3712"/>
    <x v="3697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s v="plays"/>
    <x v="3713"/>
    <x v="3698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s v="plays"/>
    <x v="3714"/>
    <x v="3699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s v="plays"/>
    <x v="3715"/>
    <x v="3700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s v="plays"/>
    <x v="3716"/>
    <x v="3701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s v="plays"/>
    <x v="3717"/>
    <x v="3702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s v="plays"/>
    <x v="3718"/>
    <x v="3703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s v="plays"/>
    <x v="3719"/>
    <x v="3704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s v="plays"/>
    <x v="3720"/>
    <x v="3705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s v="plays"/>
    <x v="3721"/>
    <x v="370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s v="plays"/>
    <x v="3722"/>
    <x v="3707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s v="plays"/>
    <x v="3723"/>
    <x v="3708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s v="plays"/>
    <x v="3724"/>
    <x v="3709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s v="plays"/>
    <x v="3725"/>
    <x v="3710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s v="plays"/>
    <x v="3726"/>
    <x v="3711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s v="plays"/>
    <x v="3727"/>
    <x v="3712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s v="plays"/>
    <x v="3728"/>
    <x v="3713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s v="plays"/>
    <x v="3729"/>
    <x v="3714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s v="plays"/>
    <x v="3730"/>
    <x v="3715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s v="plays"/>
    <x v="3731"/>
    <x v="371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s v="plays"/>
    <x v="3732"/>
    <x v="3717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s v="plays"/>
    <x v="3733"/>
    <x v="3718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s v="plays"/>
    <x v="3734"/>
    <x v="3719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s v="plays"/>
    <x v="3735"/>
    <x v="3720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s v="plays"/>
    <x v="3736"/>
    <x v="3721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s v="plays"/>
    <x v="3737"/>
    <x v="3722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s v="plays"/>
    <x v="3738"/>
    <x v="3723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s v="plays"/>
    <x v="3739"/>
    <x v="3724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s v="plays"/>
    <x v="3740"/>
    <x v="3725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s v="plays"/>
    <x v="3741"/>
    <x v="372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s v="plays"/>
    <x v="3742"/>
    <x v="3727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s v="plays"/>
    <x v="3743"/>
    <x v="3728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s v="plays"/>
    <x v="3744"/>
    <x v="3729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s v="plays"/>
    <x v="3745"/>
    <x v="3730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s v="plays"/>
    <x v="3746"/>
    <x v="3731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s v="plays"/>
    <x v="3747"/>
    <x v="3732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s v="musical"/>
    <x v="3748"/>
    <x v="3733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s v="musical"/>
    <x v="3749"/>
    <x v="3734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s v="musical"/>
    <x v="3750"/>
    <x v="3735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s v="musical"/>
    <x v="3751"/>
    <x v="3736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s v="musical"/>
    <x v="3752"/>
    <x v="3737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s v="musical"/>
    <x v="3753"/>
    <x v="3738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s v="musical"/>
    <x v="3754"/>
    <x v="3739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s v="musical"/>
    <x v="3755"/>
    <x v="37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s v="musical"/>
    <x v="3756"/>
    <x v="3741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s v="musical"/>
    <x v="3757"/>
    <x v="3742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s v="musical"/>
    <x v="3758"/>
    <x v="3743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s v="musical"/>
    <x v="3759"/>
    <x v="3744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s v="musical"/>
    <x v="3760"/>
    <x v="3745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s v="musical"/>
    <x v="3761"/>
    <x v="3746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s v="musical"/>
    <x v="3762"/>
    <x v="3747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s v="musical"/>
    <x v="3763"/>
    <x v="3748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s v="musical"/>
    <x v="3764"/>
    <x v="3749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s v="musical"/>
    <x v="3765"/>
    <x v="375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s v="musical"/>
    <x v="3766"/>
    <x v="3751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s v="musical"/>
    <x v="3767"/>
    <x v="3566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s v="musical"/>
    <x v="3768"/>
    <x v="3752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s v="musical"/>
    <x v="3769"/>
    <x v="3753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s v="musical"/>
    <x v="3770"/>
    <x v="3754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s v="musical"/>
    <x v="3771"/>
    <x v="3755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s v="musical"/>
    <x v="3772"/>
    <x v="3756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s v="musical"/>
    <x v="3773"/>
    <x v="3757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s v="musical"/>
    <x v="3774"/>
    <x v="3758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s v="musical"/>
    <x v="3775"/>
    <x v="3759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s v="musical"/>
    <x v="3776"/>
    <x v="376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s v="musical"/>
    <x v="3777"/>
    <x v="3761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s v="musical"/>
    <x v="3778"/>
    <x v="3762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s v="musical"/>
    <x v="3779"/>
    <x v="3763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s v="musical"/>
    <x v="3780"/>
    <x v="3764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s v="musical"/>
    <x v="3781"/>
    <x v="376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s v="musical"/>
    <x v="3782"/>
    <x v="3766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s v="musical"/>
    <x v="3783"/>
    <x v="3767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s v="musical"/>
    <x v="3784"/>
    <x v="3768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s v="musical"/>
    <x v="3785"/>
    <x v="3769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s v="musical"/>
    <x v="3786"/>
    <x v="377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s v="musical"/>
    <x v="3787"/>
    <x v="3514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s v="musical"/>
    <x v="3788"/>
    <x v="3771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s v="musical"/>
    <x v="3789"/>
    <x v="3772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s v="musical"/>
    <x v="3790"/>
    <x v="3773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s v="musical"/>
    <x v="3791"/>
    <x v="3774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s v="musical"/>
    <x v="3792"/>
    <x v="3775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s v="musical"/>
    <x v="3793"/>
    <x v="3776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s v="musical"/>
    <x v="3794"/>
    <x v="3777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s v="musical"/>
    <x v="3795"/>
    <x v="3778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s v="musical"/>
    <x v="3796"/>
    <x v="3779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s v="musical"/>
    <x v="3797"/>
    <x v="378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s v="musical"/>
    <x v="3798"/>
    <x v="3781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s v="musical"/>
    <x v="3799"/>
    <x v="3782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s v="musical"/>
    <x v="3800"/>
    <x v="3783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s v="musical"/>
    <x v="3801"/>
    <x v="3784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s v="musical"/>
    <x v="3802"/>
    <x v="3785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s v="musical"/>
    <x v="3803"/>
    <x v="3786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s v="musical"/>
    <x v="3804"/>
    <x v="3787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s v="musical"/>
    <x v="3805"/>
    <x v="3788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s v="musical"/>
    <x v="3806"/>
    <x v="3789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s v="musical"/>
    <x v="3807"/>
    <x v="379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s v="plays"/>
    <x v="3808"/>
    <x v="3791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s v="plays"/>
    <x v="3809"/>
    <x v="3792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s v="plays"/>
    <x v="3810"/>
    <x v="3793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s v="plays"/>
    <x v="3811"/>
    <x v="3794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s v="plays"/>
    <x v="3812"/>
    <x v="2551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s v="plays"/>
    <x v="3813"/>
    <x v="3795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s v="plays"/>
    <x v="3814"/>
    <x v="3532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s v="plays"/>
    <x v="3815"/>
    <x v="379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s v="plays"/>
    <x v="3816"/>
    <x v="3797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s v="plays"/>
    <x v="3817"/>
    <x v="3798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s v="plays"/>
    <x v="3818"/>
    <x v="3799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s v="plays"/>
    <x v="3819"/>
    <x v="3800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s v="plays"/>
    <x v="3820"/>
    <x v="3801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s v="plays"/>
    <x v="3821"/>
    <x v="3802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s v="plays"/>
    <x v="3822"/>
    <x v="3803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s v="plays"/>
    <x v="3823"/>
    <x v="3804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s v="plays"/>
    <x v="3824"/>
    <x v="3805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s v="plays"/>
    <x v="3825"/>
    <x v="380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s v="plays"/>
    <x v="3826"/>
    <x v="3807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s v="plays"/>
    <x v="3827"/>
    <x v="3808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s v="plays"/>
    <x v="3828"/>
    <x v="3809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s v="plays"/>
    <x v="3829"/>
    <x v="3810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s v="plays"/>
    <x v="3830"/>
    <x v="381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s v="plays"/>
    <x v="3831"/>
    <x v="3812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s v="plays"/>
    <x v="3832"/>
    <x v="3813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s v="plays"/>
    <x v="3833"/>
    <x v="3814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s v="plays"/>
    <x v="3834"/>
    <x v="3815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s v="plays"/>
    <x v="3835"/>
    <x v="381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s v="plays"/>
    <x v="3836"/>
    <x v="3817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s v="plays"/>
    <x v="3837"/>
    <x v="381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s v="plays"/>
    <x v="3838"/>
    <x v="381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s v="plays"/>
    <x v="3839"/>
    <x v="3820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s v="plays"/>
    <x v="3840"/>
    <x v="3821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s v="plays"/>
    <x v="3841"/>
    <x v="3822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s v="plays"/>
    <x v="3842"/>
    <x v="3823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s v="plays"/>
    <x v="3843"/>
    <x v="38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s v="plays"/>
    <x v="3844"/>
    <x v="3825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s v="plays"/>
    <x v="3845"/>
    <x v="382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s v="plays"/>
    <x v="3846"/>
    <x v="3827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s v="plays"/>
    <x v="3847"/>
    <x v="3828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s v="plays"/>
    <x v="3848"/>
    <x v="38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s v="plays"/>
    <x v="3849"/>
    <x v="3830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s v="plays"/>
    <x v="3850"/>
    <x v="3831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s v="plays"/>
    <x v="3851"/>
    <x v="3832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s v="plays"/>
    <x v="3852"/>
    <x v="3833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s v="plays"/>
    <x v="3853"/>
    <x v="3834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s v="plays"/>
    <x v="3854"/>
    <x v="3835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s v="plays"/>
    <x v="3855"/>
    <x v="383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s v="plays"/>
    <x v="3856"/>
    <x v="3837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s v="plays"/>
    <x v="3857"/>
    <x v="3838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s v="plays"/>
    <x v="3858"/>
    <x v="3839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s v="plays"/>
    <x v="3859"/>
    <x v="384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s v="plays"/>
    <x v="3860"/>
    <x v="3841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s v="plays"/>
    <x v="3861"/>
    <x v="3842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s v="plays"/>
    <x v="3862"/>
    <x v="3843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s v="plays"/>
    <x v="3863"/>
    <x v="3844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s v="plays"/>
    <x v="3864"/>
    <x v="3845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s v="plays"/>
    <x v="3865"/>
    <x v="384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s v="plays"/>
    <x v="3866"/>
    <x v="3847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s v="plays"/>
    <x v="3867"/>
    <x v="3848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s v="musical"/>
    <x v="3868"/>
    <x v="3849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s v="musical"/>
    <x v="3869"/>
    <x v="385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s v="musical"/>
    <x v="3870"/>
    <x v="3851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s v="musical"/>
    <x v="3871"/>
    <x v="3852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s v="musical"/>
    <x v="3872"/>
    <x v="3853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s v="musical"/>
    <x v="3873"/>
    <x v="3854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s v="musical"/>
    <x v="3874"/>
    <x v="3855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s v="musical"/>
    <x v="3875"/>
    <x v="3856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s v="musical"/>
    <x v="3876"/>
    <x v="3857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s v="musical"/>
    <x v="3877"/>
    <x v="3858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s v="musical"/>
    <x v="3878"/>
    <x v="3859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s v="musical"/>
    <x v="3879"/>
    <x v="386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s v="musical"/>
    <x v="3880"/>
    <x v="3792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s v="musical"/>
    <x v="3881"/>
    <x v="3861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s v="musical"/>
    <x v="3882"/>
    <x v="3862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s v="musical"/>
    <x v="3883"/>
    <x v="3863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s v="musical"/>
    <x v="3884"/>
    <x v="3864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s v="musical"/>
    <x v="3885"/>
    <x v="3865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s v="musical"/>
    <x v="3886"/>
    <x v="3866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s v="musical"/>
    <x v="3887"/>
    <x v="3867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s v="plays"/>
    <x v="3888"/>
    <x v="3868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s v="plays"/>
    <x v="3889"/>
    <x v="3869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s v="plays"/>
    <x v="3890"/>
    <x v="3870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s v="plays"/>
    <x v="3891"/>
    <x v="3871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s v="plays"/>
    <x v="3892"/>
    <x v="3872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s v="plays"/>
    <x v="3893"/>
    <x v="3873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s v="plays"/>
    <x v="3894"/>
    <x v="3874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s v="plays"/>
    <x v="3895"/>
    <x v="3875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s v="plays"/>
    <x v="3896"/>
    <x v="387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s v="plays"/>
    <x v="3897"/>
    <x v="3877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s v="plays"/>
    <x v="3898"/>
    <x v="3878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s v="plays"/>
    <x v="3899"/>
    <x v="3879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s v="plays"/>
    <x v="3900"/>
    <x v="3880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s v="plays"/>
    <x v="3901"/>
    <x v="3881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s v="plays"/>
    <x v="3902"/>
    <x v="3882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s v="plays"/>
    <x v="3903"/>
    <x v="3883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s v="plays"/>
    <x v="3904"/>
    <x v="3884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s v="plays"/>
    <x v="3905"/>
    <x v="3885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s v="plays"/>
    <x v="3906"/>
    <x v="388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s v="plays"/>
    <x v="3907"/>
    <x v="3887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s v="plays"/>
    <x v="3908"/>
    <x v="3888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s v="plays"/>
    <x v="3909"/>
    <x v="3889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s v="plays"/>
    <x v="3910"/>
    <x v="3890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s v="plays"/>
    <x v="3911"/>
    <x v="3891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s v="plays"/>
    <x v="3912"/>
    <x v="3892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s v="plays"/>
    <x v="3913"/>
    <x v="3893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s v="plays"/>
    <x v="3914"/>
    <x v="3894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s v="plays"/>
    <x v="3915"/>
    <x v="3895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s v="plays"/>
    <x v="3916"/>
    <x v="389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s v="plays"/>
    <x v="3917"/>
    <x v="3897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s v="plays"/>
    <x v="3918"/>
    <x v="3898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s v="plays"/>
    <x v="3919"/>
    <x v="3899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s v="plays"/>
    <x v="3920"/>
    <x v="390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s v="plays"/>
    <x v="3921"/>
    <x v="3901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s v="plays"/>
    <x v="3922"/>
    <x v="3902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s v="plays"/>
    <x v="3923"/>
    <x v="3903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s v="plays"/>
    <x v="3924"/>
    <x v="3904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s v="plays"/>
    <x v="3925"/>
    <x v="3905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s v="plays"/>
    <x v="3926"/>
    <x v="390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s v="plays"/>
    <x v="3927"/>
    <x v="3907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s v="plays"/>
    <x v="3928"/>
    <x v="3908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s v="plays"/>
    <x v="3929"/>
    <x v="3909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s v="plays"/>
    <x v="3930"/>
    <x v="3910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s v="plays"/>
    <x v="3931"/>
    <x v="3911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s v="plays"/>
    <x v="3932"/>
    <x v="3912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s v="plays"/>
    <x v="3933"/>
    <x v="3913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s v="plays"/>
    <x v="3934"/>
    <x v="3914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s v="plays"/>
    <x v="3935"/>
    <x v="3915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s v="plays"/>
    <x v="3936"/>
    <x v="391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s v="plays"/>
    <x v="3937"/>
    <x v="3917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s v="plays"/>
    <x v="3938"/>
    <x v="3918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s v="plays"/>
    <x v="3939"/>
    <x v="3919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s v="plays"/>
    <x v="3940"/>
    <x v="3920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s v="plays"/>
    <x v="3941"/>
    <x v="3921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s v="plays"/>
    <x v="3942"/>
    <x v="3922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s v="plays"/>
    <x v="3943"/>
    <x v="3923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s v="plays"/>
    <x v="3944"/>
    <x v="3924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s v="plays"/>
    <x v="3945"/>
    <x v="3925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s v="plays"/>
    <x v="3946"/>
    <x v="392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s v="plays"/>
    <x v="3947"/>
    <x v="3927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s v="plays"/>
    <x v="3948"/>
    <x v="3928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s v="plays"/>
    <x v="3949"/>
    <x v="3929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s v="plays"/>
    <x v="3950"/>
    <x v="393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s v="plays"/>
    <x v="3951"/>
    <x v="3931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s v="plays"/>
    <x v="3952"/>
    <x v="3932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s v="plays"/>
    <x v="3953"/>
    <x v="3933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s v="plays"/>
    <x v="3954"/>
    <x v="393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s v="plays"/>
    <x v="3955"/>
    <x v="3935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s v="plays"/>
    <x v="3956"/>
    <x v="393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s v="plays"/>
    <x v="3957"/>
    <x v="3937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s v="plays"/>
    <x v="3958"/>
    <x v="3938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s v="plays"/>
    <x v="3959"/>
    <x v="3939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s v="plays"/>
    <x v="3960"/>
    <x v="3940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s v="plays"/>
    <x v="3961"/>
    <x v="3941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s v="plays"/>
    <x v="3962"/>
    <x v="3942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s v="plays"/>
    <x v="3963"/>
    <x v="3943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s v="plays"/>
    <x v="3964"/>
    <x v="3944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s v="plays"/>
    <x v="3965"/>
    <x v="3945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s v="plays"/>
    <x v="3966"/>
    <x v="394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s v="plays"/>
    <x v="3967"/>
    <x v="3947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s v="plays"/>
    <x v="3968"/>
    <x v="3948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s v="plays"/>
    <x v="3969"/>
    <x v="3949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s v="plays"/>
    <x v="3970"/>
    <x v="3950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s v="plays"/>
    <x v="3971"/>
    <x v="3951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s v="plays"/>
    <x v="3972"/>
    <x v="3952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s v="plays"/>
    <x v="3973"/>
    <x v="3953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s v="plays"/>
    <x v="3974"/>
    <x v="3954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s v="plays"/>
    <x v="3975"/>
    <x v="3955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s v="plays"/>
    <x v="3976"/>
    <x v="395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s v="plays"/>
    <x v="3977"/>
    <x v="3957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s v="plays"/>
    <x v="3978"/>
    <x v="3958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s v="plays"/>
    <x v="3979"/>
    <x v="3959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s v="plays"/>
    <x v="3980"/>
    <x v="3960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s v="plays"/>
    <x v="3981"/>
    <x v="3961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s v="plays"/>
    <x v="3982"/>
    <x v="3962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s v="plays"/>
    <x v="3983"/>
    <x v="3963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s v="plays"/>
    <x v="3984"/>
    <x v="3964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s v="plays"/>
    <x v="3985"/>
    <x v="3965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s v="plays"/>
    <x v="3986"/>
    <x v="396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s v="plays"/>
    <x v="3987"/>
    <x v="3967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s v="plays"/>
    <x v="3988"/>
    <x v="3968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s v="plays"/>
    <x v="3989"/>
    <x v="3969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s v="plays"/>
    <x v="3990"/>
    <x v="3970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s v="plays"/>
    <x v="3991"/>
    <x v="3971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s v="plays"/>
    <x v="3992"/>
    <x v="3972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s v="plays"/>
    <x v="3993"/>
    <x v="3973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s v="plays"/>
    <x v="3994"/>
    <x v="3974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s v="plays"/>
    <x v="3995"/>
    <x v="3975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s v="plays"/>
    <x v="3996"/>
    <x v="397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s v="plays"/>
    <x v="3997"/>
    <x v="3977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s v="plays"/>
    <x v="3998"/>
    <x v="3978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s v="plays"/>
    <x v="3999"/>
    <x v="3979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s v="plays"/>
    <x v="4000"/>
    <x v="3980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s v="plays"/>
    <x v="4001"/>
    <x v="1748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s v="plays"/>
    <x v="4002"/>
    <x v="3981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s v="plays"/>
    <x v="4003"/>
    <x v="3982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s v="plays"/>
    <x v="4004"/>
    <x v="3983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s v="plays"/>
    <x v="4005"/>
    <x v="3984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s v="plays"/>
    <x v="4006"/>
    <x v="3985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s v="plays"/>
    <x v="4007"/>
    <x v="398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s v="plays"/>
    <x v="4008"/>
    <x v="398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s v="plays"/>
    <x v="4009"/>
    <x v="3988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s v="plays"/>
    <x v="4010"/>
    <x v="3989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s v="plays"/>
    <x v="4011"/>
    <x v="3990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s v="plays"/>
    <x v="4012"/>
    <x v="3991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s v="plays"/>
    <x v="4013"/>
    <x v="3992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s v="plays"/>
    <x v="4014"/>
    <x v="3993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s v="plays"/>
    <x v="4015"/>
    <x v="3994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s v="plays"/>
    <x v="4016"/>
    <x v="3995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s v="plays"/>
    <x v="4017"/>
    <x v="399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s v="plays"/>
    <x v="4018"/>
    <x v="3997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s v="plays"/>
    <x v="4019"/>
    <x v="3998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s v="plays"/>
    <x v="4020"/>
    <x v="3999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s v="plays"/>
    <x v="4021"/>
    <x v="4000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s v="plays"/>
    <x v="4022"/>
    <x v="4001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s v="plays"/>
    <x v="4023"/>
    <x v="4002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s v="plays"/>
    <x v="4024"/>
    <x v="4003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s v="plays"/>
    <x v="4025"/>
    <x v="4004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s v="plays"/>
    <x v="4026"/>
    <x v="4005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s v="plays"/>
    <x v="4027"/>
    <x v="400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s v="plays"/>
    <x v="4028"/>
    <x v="4007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s v="plays"/>
    <x v="4029"/>
    <x v="4008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s v="plays"/>
    <x v="4030"/>
    <x v="4009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s v="plays"/>
    <x v="4031"/>
    <x v="4010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s v="plays"/>
    <x v="4032"/>
    <x v="4011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s v="plays"/>
    <x v="4033"/>
    <x v="4012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s v="plays"/>
    <x v="4034"/>
    <x v="4013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s v="plays"/>
    <x v="4035"/>
    <x v="4014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s v="plays"/>
    <x v="4036"/>
    <x v="4015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s v="plays"/>
    <x v="4037"/>
    <x v="401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s v="plays"/>
    <x v="4038"/>
    <x v="4017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s v="plays"/>
    <x v="4039"/>
    <x v="4018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s v="plays"/>
    <x v="4040"/>
    <x v="4019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s v="plays"/>
    <x v="4041"/>
    <x v="4020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s v="plays"/>
    <x v="4042"/>
    <x v="4021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s v="plays"/>
    <x v="4043"/>
    <x v="4022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s v="plays"/>
    <x v="4044"/>
    <x v="4023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s v="plays"/>
    <x v="4045"/>
    <x v="4024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s v="plays"/>
    <x v="4046"/>
    <x v="4025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s v="plays"/>
    <x v="4047"/>
    <x v="402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s v="plays"/>
    <x v="4048"/>
    <x v="402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s v="plays"/>
    <x v="4049"/>
    <x v="4028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s v="plays"/>
    <x v="4050"/>
    <x v="4029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s v="plays"/>
    <x v="4051"/>
    <x v="403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s v="plays"/>
    <x v="4052"/>
    <x v="4031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s v="plays"/>
    <x v="4053"/>
    <x v="4032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s v="plays"/>
    <x v="4054"/>
    <x v="4033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s v="plays"/>
    <x v="4055"/>
    <x v="4034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s v="plays"/>
    <x v="4056"/>
    <x v="4035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s v="plays"/>
    <x v="4057"/>
    <x v="403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s v="plays"/>
    <x v="4058"/>
    <x v="3268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s v="plays"/>
    <x v="4059"/>
    <x v="4037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s v="plays"/>
    <x v="4060"/>
    <x v="4038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s v="plays"/>
    <x v="4061"/>
    <x v="4039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s v="plays"/>
    <x v="4062"/>
    <x v="4040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s v="plays"/>
    <x v="4063"/>
    <x v="4041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s v="plays"/>
    <x v="4064"/>
    <x v="4042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s v="plays"/>
    <x v="4065"/>
    <x v="4043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s v="plays"/>
    <x v="4066"/>
    <x v="4044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s v="plays"/>
    <x v="4067"/>
    <x v="4045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s v="plays"/>
    <x v="4068"/>
    <x v="404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s v="plays"/>
    <x v="4069"/>
    <x v="4047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s v="plays"/>
    <x v="4070"/>
    <x v="4048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s v="plays"/>
    <x v="4071"/>
    <x v="4049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s v="plays"/>
    <x v="4072"/>
    <x v="4050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s v="plays"/>
    <x v="4073"/>
    <x v="4051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s v="plays"/>
    <x v="4074"/>
    <x v="4052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s v="plays"/>
    <x v="4075"/>
    <x v="4053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s v="plays"/>
    <x v="4076"/>
    <x v="4054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s v="plays"/>
    <x v="4077"/>
    <x v="4055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s v="plays"/>
    <x v="4078"/>
    <x v="405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s v="plays"/>
    <x v="4079"/>
    <x v="4057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s v="plays"/>
    <x v="4080"/>
    <x v="4058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s v="plays"/>
    <x v="4081"/>
    <x v="4059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s v="plays"/>
    <x v="4082"/>
    <x v="406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s v="plays"/>
    <x v="4083"/>
    <x v="4061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s v="plays"/>
    <x v="4084"/>
    <x v="4062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s v="plays"/>
    <x v="4085"/>
    <x v="4063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s v="plays"/>
    <x v="4086"/>
    <x v="4064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s v="plays"/>
    <x v="4087"/>
    <x v="4065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s v="plays"/>
    <x v="4088"/>
    <x v="406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s v="plays"/>
    <x v="4089"/>
    <x v="4067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s v="plays"/>
    <x v="4090"/>
    <x v="4068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s v="plays"/>
    <x v="4091"/>
    <x v="4069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s v="plays"/>
    <x v="4092"/>
    <x v="4070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s v="plays"/>
    <x v="4093"/>
    <x v="4071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s v="plays"/>
    <x v="4094"/>
    <x v="4072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s v="plays"/>
    <x v="4095"/>
    <x v="4073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s v="plays"/>
    <x v="4096"/>
    <x v="4074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s v="plays"/>
    <x v="4097"/>
    <x v="4075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s v="plays"/>
    <x v="4098"/>
    <x v="407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s v="plays"/>
    <x v="4099"/>
    <x v="4077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s v="plays"/>
    <x v="4100"/>
    <x v="4078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s v="plays"/>
    <x v="4101"/>
    <x v="4079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s v="plays"/>
    <x v="4102"/>
    <x v="4080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s v="plays"/>
    <x v="4103"/>
    <x v="4081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s v="plays"/>
    <x v="4104"/>
    <x v="4082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s v="plays"/>
    <x v="4105"/>
    <x v="4083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s v="plays"/>
    <x v="4106"/>
    <x v="4084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s v="plays"/>
    <x v="4107"/>
    <x v="4085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s v="plays"/>
    <x v="4108"/>
    <x v="408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s v="plays"/>
    <x v="4109"/>
    <x v="4087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s v="plays"/>
    <x v="4110"/>
    <x v="4088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s v="plays"/>
    <x v="4111"/>
    <x v="4089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s v="plays"/>
    <x v="4112"/>
    <x v="409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s v="plays"/>
    <x v="4113"/>
    <x v="4091"/>
  </r>
  <r>
    <m/>
    <m/>
    <m/>
    <m/>
    <m/>
    <x v="4"/>
    <x v="21"/>
    <m/>
    <m/>
    <m/>
    <m/>
    <m/>
    <m/>
    <m/>
    <m/>
    <m/>
    <x v="9"/>
    <m/>
    <x v="4114"/>
    <x v="409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EA4339-B805-49F2-9316-5B6C74E87886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G15" firstHeaderRow="1" firstDataRow="2" firstDataCol="1" rowPageCount="1" colPageCount="1"/>
  <pivotFields count="18">
    <pivotField showAll="0"/>
    <pivotField axis="axisRow" showAll="0">
      <items count="4109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x="4107"/>
        <item t="default"/>
      </items>
    </pivotField>
    <pivotField showAll="0"/>
    <pivotField showAll="0"/>
    <pivotField showAll="0"/>
    <pivotField axis="axisCol" showAll="0">
      <items count="6">
        <item x="1"/>
        <item x="2"/>
        <item x="3"/>
        <item x="0"/>
        <item x="4"/>
        <item t="default"/>
      </items>
    </pivotField>
    <pivotField axis="axisPage"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sd="0" x="0"/>
        <item sd="0" x="7"/>
        <item sd="0" x="6"/>
        <item sd="0" x="5"/>
        <item sd="0" x="4"/>
        <item sd="0" x="8"/>
        <item sd="0" x="3"/>
        <item sd="0" x="2"/>
        <item sd="0" x="1"/>
        <item sd="0" x="9"/>
        <item t="default"/>
      </items>
    </pivotField>
    <pivotField axis="axisRow" showAll="0">
      <items count="43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x="41"/>
        <item t="default"/>
      </items>
    </pivotField>
  </pivotFields>
  <rowFields count="3">
    <field x="16"/>
    <field x="17"/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6" hier="-1"/>
  </pageFields>
  <dataFields count="1">
    <dataField name="Count of currency" fld="7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C6A7A6-ECAA-44C4-B2C1-FA02EA0A029D}" name="PivotTable9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axis="axisRow" showAll="0">
      <items count="4108">
        <item x="2095"/>
        <item x="4083"/>
        <item x="1529"/>
        <item x="209"/>
        <item x="3929"/>
        <item x="465"/>
        <item x="1202"/>
        <item x="937"/>
        <item x="792"/>
        <item x="3153"/>
        <item x="3118"/>
        <item x="2508"/>
        <item x="865"/>
        <item x="3541"/>
        <item x="75"/>
        <item x="2750"/>
        <item x="2488"/>
        <item x="1771"/>
        <item x="1726"/>
        <item x="3793"/>
        <item x="2872"/>
        <item x="842"/>
        <item x="347"/>
        <item x="2880"/>
        <item x="821"/>
        <item x="1721"/>
        <item x="2007"/>
        <item x="3310"/>
        <item x="1701"/>
        <item x="1827"/>
        <item x="1422"/>
        <item x="2293"/>
        <item x="254"/>
        <item x="1224"/>
        <item x="3530"/>
        <item x="1503"/>
        <item x="3836"/>
        <item x="430"/>
        <item x="3368"/>
        <item x="861"/>
        <item x="3802"/>
        <item x="1394"/>
        <item x="437"/>
        <item x="1281"/>
        <item x="241"/>
        <item x="3692"/>
        <item x="3706"/>
        <item x="3591"/>
        <item x="1381"/>
        <item x="2895"/>
        <item x="59"/>
        <item x="3416"/>
        <item x="742"/>
        <item x="925"/>
        <item x="3271"/>
        <item x="3487"/>
        <item x="94"/>
        <item x="2407"/>
        <item x="921"/>
        <item x="2477"/>
        <item x="2691"/>
        <item x="3068"/>
        <item x="192"/>
        <item x="3406"/>
        <item x="3905"/>
        <item x="363"/>
        <item x="2882"/>
        <item x="3677"/>
        <item x="93"/>
        <item x="2215"/>
        <item x="1628"/>
        <item x="3800"/>
        <item x="54"/>
        <item x="135"/>
        <item x="1187"/>
        <item x="3870"/>
        <item x="82"/>
        <item x="2838"/>
        <item x="2835"/>
        <item x="3984"/>
        <item x="3946"/>
        <item x="1562"/>
        <item x="113"/>
        <item x="2257"/>
        <item x="3150"/>
        <item x="467"/>
        <item x="3774"/>
        <item x="1762"/>
        <item x="3621"/>
        <item x="4000"/>
        <item x="3209"/>
        <item x="1364"/>
        <item x="1288"/>
        <item x="2783"/>
        <item x="3504"/>
        <item x="523"/>
        <item x="539"/>
        <item x="2316"/>
        <item x="2162"/>
        <item x="2907"/>
        <item x="3851"/>
        <item x="3085"/>
        <item x="1713"/>
        <item x="3678"/>
        <item x="3453"/>
        <item x="2110"/>
        <item x="1236"/>
        <item x="582"/>
        <item x="3264"/>
        <item x="2397"/>
        <item x="146"/>
        <item x="3229"/>
        <item x="34"/>
        <item x="1048"/>
        <item x="232"/>
        <item x="2619"/>
        <item x="2877"/>
        <item x="302"/>
        <item x="2309"/>
        <item x="764"/>
        <item x="1025"/>
        <item x="3758"/>
        <item x="3390"/>
        <item x="3056"/>
        <item x="1429"/>
        <item x="2525"/>
        <item x="3075"/>
        <item x="913"/>
        <item x="2848"/>
        <item x="3863"/>
        <item x="3320"/>
        <item x="3804"/>
        <item x="1573"/>
        <item x="2646"/>
        <item x="1109"/>
        <item x="2575"/>
        <item x="2605"/>
        <item x="3549"/>
        <item x="3544"/>
        <item x="1549"/>
        <item x="3488"/>
        <item x="11"/>
        <item x="1184"/>
        <item x="4026"/>
        <item x="1756"/>
        <item x="906"/>
        <item x="2238"/>
        <item x="4029"/>
        <item x="3327"/>
        <item x="1404"/>
        <item x="790"/>
        <item x="14"/>
        <item x="1475"/>
        <item x="195"/>
        <item x="472"/>
        <item x="2123"/>
        <item x="698"/>
        <item x="2014"/>
        <item x="1142"/>
        <item x="356"/>
        <item x="2077"/>
        <item x="4095"/>
        <item x="1900"/>
        <item x="1211"/>
        <item x="726"/>
        <item x="3232"/>
        <item x="173"/>
        <item x="1471"/>
        <item x="382"/>
        <item x="3881"/>
        <item x="1530"/>
        <item x="2971"/>
        <item x="1605"/>
        <item x="2997"/>
        <item x="3131"/>
        <item x="1363"/>
        <item x="1484"/>
        <item x="750"/>
        <item x="3187"/>
        <item x="3515"/>
        <item x="2353"/>
        <item x="366"/>
        <item x="3226"/>
        <item x="1572"/>
        <item x="4085"/>
        <item x="1053"/>
        <item x="768"/>
        <item x="2571"/>
        <item x="2800"/>
        <item x="3979"/>
        <item x="1362"/>
        <item x="3861"/>
        <item x="3823"/>
        <item x="918"/>
        <item x="2580"/>
        <item x="1145"/>
        <item x="3983"/>
        <item x="189"/>
        <item x="4105"/>
        <item x="2914"/>
        <item x="2763"/>
        <item x="3307"/>
        <item x="2955"/>
        <item x="3378"/>
        <item x="3561"/>
        <item x="2716"/>
        <item x="3091"/>
        <item x="3027"/>
        <item x="3814"/>
        <item x="3703"/>
        <item x="3679"/>
        <item x="1495"/>
        <item x="339"/>
        <item x="1344"/>
        <item x="2866"/>
        <item x="2944"/>
        <item x="4058"/>
        <item x="2335"/>
        <item x="264"/>
        <item x="1338"/>
        <item x="2662"/>
        <item x="1468"/>
        <item x="3021"/>
        <item x="2790"/>
        <item x="4002"/>
        <item x="581"/>
        <item x="365"/>
        <item x="3173"/>
        <item x="857"/>
        <item x="744"/>
        <item x="877"/>
        <item x="3977"/>
        <item x="1589"/>
        <item x="3014"/>
        <item x="1860"/>
        <item x="2954"/>
        <item x="3791"/>
        <item x="66"/>
        <item x="2764"/>
        <item x="3794"/>
        <item x="2258"/>
        <item x="2313"/>
        <item x="743"/>
        <item x="515"/>
        <item x="3181"/>
        <item x="3948"/>
        <item x="2748"/>
        <item x="1230"/>
        <item x="1232"/>
        <item x="1320"/>
        <item x="954"/>
        <item x="1113"/>
        <item x="4098"/>
        <item x="3434"/>
        <item x="2106"/>
        <item x="276"/>
        <item x="2303"/>
        <item x="2073"/>
        <item x="1127"/>
        <item x="1577"/>
        <item x="182"/>
        <item x="2022"/>
        <item x="3762"/>
        <item x="2107"/>
        <item x="2804"/>
        <item x="2787"/>
        <item x="3046"/>
        <item x="2614"/>
        <item x="3349"/>
        <item x="3584"/>
        <item x="3016"/>
        <item x="3223"/>
        <item x="2086"/>
        <item x="892"/>
        <item x="1242"/>
        <item x="1752"/>
        <item x="3826"/>
        <item x="2074"/>
        <item x="1100"/>
        <item x="3657"/>
        <item x="1587"/>
        <item x="1883"/>
        <item x="924"/>
        <item x="1205"/>
        <item x="3811"/>
        <item x="3914"/>
        <item x="2816"/>
        <item x="1235"/>
        <item x="3652"/>
        <item x="3759"/>
        <item x="506"/>
        <item x="4078"/>
        <item x="1229"/>
        <item x="2718"/>
        <item x="700"/>
        <item x="2683"/>
        <item x="3169"/>
        <item x="1963"/>
        <item x="694"/>
        <item x="496"/>
        <item x="661"/>
        <item x="3595"/>
        <item x="1311"/>
        <item x="1254"/>
        <item x="2374"/>
        <item x="1879"/>
        <item x="3938"/>
        <item x="1498"/>
        <item x="551"/>
        <item x="3631"/>
        <item x="2894"/>
        <item x="2236"/>
        <item x="3879"/>
        <item x="1716"/>
        <item x="3295"/>
        <item x="1777"/>
        <item x="3237"/>
        <item x="606"/>
        <item x="3110"/>
        <item x="3370"/>
        <item x="1220"/>
        <item x="1046"/>
        <item x="1004"/>
        <item x="543"/>
        <item x="3649"/>
        <item x="1787"/>
        <item x="369"/>
        <item x="1442"/>
        <item x="1616"/>
        <item x="3435"/>
        <item x="2542"/>
        <item x="3603"/>
        <item x="1518"/>
        <item x="4093"/>
        <item x="2869"/>
        <item x="1882"/>
        <item x="1034"/>
        <item x="1806"/>
        <item x="4049"/>
        <item x="2290"/>
        <item x="263"/>
        <item x="344"/>
        <item x="1798"/>
        <item x="2092"/>
        <item x="2459"/>
        <item x="933"/>
        <item x="3467"/>
        <item x="3440"/>
        <item x="3688"/>
        <item x="3483"/>
        <item x="321"/>
        <item x="2915"/>
        <item x="1808"/>
        <item x="1590"/>
        <item x="607"/>
        <item x="2751"/>
        <item x="2886"/>
        <item x="600"/>
        <item x="3573"/>
        <item x="3990"/>
        <item x="2930"/>
        <item x="2805"/>
        <item x="3421"/>
        <item x="4090"/>
        <item x="1677"/>
        <item x="972"/>
        <item x="2203"/>
        <item x="498"/>
        <item x="2707"/>
        <item x="1696"/>
        <item x="164"/>
        <item x="4014"/>
        <item x="43"/>
        <item x="1129"/>
        <item x="884"/>
        <item x="482"/>
        <item x="2304"/>
        <item x="3578"/>
        <item x="216"/>
        <item x="388"/>
        <item x="3120"/>
        <item x="1346"/>
        <item x="711"/>
        <item x="3752"/>
        <item x="2622"/>
        <item x="3900"/>
        <item x="1807"/>
        <item x="1970"/>
        <item x="774"/>
        <item x="2206"/>
        <item x="1893"/>
        <item x="1648"/>
        <item x="221"/>
        <item x="684"/>
        <item x="2608"/>
        <item x="233"/>
        <item x="1141"/>
        <item x="315"/>
        <item x="1977"/>
        <item x="3144"/>
        <item x="2160"/>
        <item x="2406"/>
        <item x="2286"/>
        <item x="2978"/>
        <item x="352"/>
        <item x="2885"/>
        <item x="16"/>
        <item x="2476"/>
        <item x="3191"/>
        <item x="2887"/>
        <item x="3519"/>
        <item x="4024"/>
        <item x="2782"/>
        <item x="1981"/>
        <item x="1274"/>
        <item x="3409"/>
        <item x="2629"/>
        <item x="2193"/>
        <item x="535"/>
        <item x="3323"/>
        <item x="4064"/>
        <item x="1194"/>
        <item x="2023"/>
        <item x="746"/>
        <item x="855"/>
        <item x="1962"/>
        <item x="3935"/>
        <item x="4074"/>
        <item x="2358"/>
        <item x="289"/>
        <item x="648"/>
        <item x="952"/>
        <item x="3844"/>
        <item x="1878"/>
        <item x="3784"/>
        <item x="1652"/>
        <item x="2900"/>
        <item x="1553"/>
        <item x="1638"/>
        <item x="495"/>
        <item x="999"/>
        <item x="153"/>
        <item x="3443"/>
        <item x="2124"/>
        <item x="1978"/>
        <item x="2983"/>
        <item x="478"/>
        <item x="3007"/>
        <item x="3565"/>
        <item x="3962"/>
        <item x="225"/>
        <item x="2232"/>
        <item x="1106"/>
        <item x="23"/>
        <item x="443"/>
        <item x="1175"/>
        <item x="2697"/>
        <item x="1147"/>
        <item x="2654"/>
        <item x="3413"/>
        <item x="2956"/>
        <item x="1554"/>
        <item x="2717"/>
        <item x="3724"/>
        <item x="3012"/>
        <item x="2567"/>
        <item x="1380"/>
        <item x="2005"/>
        <item x="2225"/>
        <item x="1118"/>
        <item x="1164"/>
        <item x="2112"/>
        <item x="537"/>
        <item x="2292"/>
        <item x="838"/>
        <item x="3121"/>
        <item x="2220"/>
        <item x="3472"/>
        <item x="3795"/>
        <item x="1826"/>
        <item x="1264"/>
        <item x="1227"/>
        <item x="3516"/>
        <item x="99"/>
        <item x="1570"/>
        <item x="3719"/>
        <item x="1188"/>
        <item x="2535"/>
        <item x="2125"/>
        <item x="1357"/>
        <item x="1039"/>
        <item x="2867"/>
        <item x="2360"/>
        <item x="249"/>
        <item x="2456"/>
        <item x="2323"/>
        <item x="3020"/>
        <item x="3760"/>
        <item x="1300"/>
        <item x="308"/>
        <item x="1115"/>
        <item x="1454"/>
        <item x="794"/>
        <item x="3428"/>
        <item x="3357"/>
        <item x="296"/>
        <item x="2879"/>
        <item x="1332"/>
        <item x="415"/>
        <item x="3143"/>
        <item x="3798"/>
        <item x="1042"/>
        <item x="1792"/>
        <item x="2715"/>
        <item x="3006"/>
        <item x="967"/>
        <item x="2781"/>
        <item x="3163"/>
        <item x="3829"/>
        <item x="1908"/>
        <item x="2156"/>
        <item x="304"/>
        <item x="419"/>
        <item x="1788"/>
        <item x="1853"/>
        <item x="2061"/>
        <item x="1052"/>
        <item x="619"/>
        <item x="10"/>
        <item x="2119"/>
        <item x="44"/>
        <item x="958"/>
        <item x="1157"/>
        <item x="2454"/>
        <item x="1333"/>
        <item x="718"/>
        <item x="374"/>
        <item x="3354"/>
        <item x="2702"/>
        <item x="217"/>
        <item x="2256"/>
        <item x="3899"/>
        <item x="1482"/>
        <item x="1832"/>
        <item x="2942"/>
        <item x="124"/>
        <item x="185"/>
        <item x="3625"/>
        <item x="4075"/>
        <item x="1151"/>
        <item x="361"/>
        <item x="2265"/>
        <item x="2289"/>
        <item x="436"/>
        <item x="1574"/>
        <item x="3833"/>
        <item x="206"/>
        <item x="1764"/>
        <item x="1275"/>
        <item x="690"/>
        <item x="130"/>
        <item x="2285"/>
        <item x="3585"/>
        <item x="3030"/>
        <item x="3257"/>
        <item x="1965"/>
        <item x="646"/>
        <item x="1526"/>
        <item x="2307"/>
        <item x="1805"/>
        <item x="3558"/>
        <item x="1419"/>
        <item x="3517"/>
        <item x="3590"/>
        <item x="250"/>
        <item x="1308"/>
        <item x="3787"/>
        <item x="2449"/>
        <item x="2759"/>
        <item x="2451"/>
        <item x="2453"/>
        <item x="2505"/>
        <item x="3873"/>
        <item x="27"/>
        <item x="791"/>
        <item x="556"/>
        <item x="1247"/>
        <item x="2171"/>
        <item x="1028"/>
        <item x="2475"/>
        <item x="2976"/>
        <item x="2328"/>
        <item x="342"/>
        <item x="2950"/>
        <item x="1396"/>
        <item x="631"/>
        <item x="2033"/>
        <item x="1197"/>
        <item x="38"/>
        <item x="1676"/>
        <item x="3350"/>
        <item x="2731"/>
        <item x="1920"/>
        <item x="1341"/>
        <item x="2924"/>
        <item x="3162"/>
        <item x="2441"/>
        <item x="2809"/>
        <item x="879"/>
        <item x="1036"/>
        <item x="3249"/>
        <item x="3709"/>
        <item x="2899"/>
        <item x="24"/>
        <item x="2901"/>
        <item x="1474"/>
        <item x="3155"/>
        <item x="3999"/>
        <item x="2526"/>
        <item x="1040"/>
        <item x="499"/>
        <item x="1373"/>
        <item x="3933"/>
        <item x="3822"/>
        <item x="2181"/>
        <item x="2182"/>
        <item x="2446"/>
        <item x="3816"/>
        <item x="42"/>
        <item x="2173"/>
        <item x="3076"/>
        <item x="739"/>
        <item x="19"/>
        <item x="3215"/>
        <item x="2025"/>
        <item x="3392"/>
        <item x="1975"/>
        <item x="1096"/>
        <item x="1918"/>
        <item x="1306"/>
        <item x="3023"/>
        <item x="590"/>
        <item x="2640"/>
        <item x="3099"/>
        <item x="2579"/>
        <item x="2982"/>
        <item x="2387"/>
        <item x="2028"/>
        <item x="2673"/>
        <item x="1942"/>
        <item x="390"/>
        <item x="1955"/>
        <item x="2811"/>
        <item x="431"/>
        <item x="3054"/>
        <item x="2758"/>
        <item x="2566"/>
        <item x="3219"/>
        <item x="3902"/>
        <item x="2348"/>
        <item x="550"/>
        <item x="3090"/>
        <item x="1636"/>
        <item x="984"/>
        <item x="3284"/>
        <item x="2756"/>
        <item x="1870"/>
        <item x="2057"/>
        <item x="2339"/>
        <item x="2233"/>
        <item x="2624"/>
        <item x="2596"/>
        <item x="3878"/>
        <item x="1195"/>
        <item x="866"/>
        <item x="3189"/>
        <item x="2484"/>
        <item x="2161"/>
        <item x="2647"/>
        <item x="3940"/>
        <item x="1700"/>
        <item x="3211"/>
        <item x="3362"/>
        <item x="3287"/>
        <item x="1674"/>
        <item x="1246"/>
        <item x="2381"/>
        <item x="3569"/>
        <item x="13"/>
        <item x="2122"/>
        <item x="3626"/>
        <item x="645"/>
        <item x="640"/>
        <item x="1902"/>
        <item x="985"/>
        <item x="2502"/>
        <item x="840"/>
        <item x="3788"/>
        <item x="4079"/>
        <item x="81"/>
        <item x="3921"/>
        <item x="3138"/>
        <item x="3127"/>
        <item x="1678"/>
        <item x="3680"/>
        <item x="1971"/>
        <item x="1869"/>
        <item x="1619"/>
        <item x="3234"/>
        <item x="141"/>
        <item x="422"/>
        <item x="143"/>
        <item x="1571"/>
        <item x="3743"/>
        <item x="1741"/>
        <item x="2097"/>
        <item x="2896"/>
        <item x="3236"/>
        <item x="938"/>
        <item x="721"/>
        <item x="757"/>
        <item x="1667"/>
        <item x="336"/>
        <item x="3954"/>
        <item x="2659"/>
        <item x="847"/>
        <item x="2249"/>
        <item x="1225"/>
        <item x="1548"/>
        <item x="332"/>
        <item x="1026"/>
        <item x="1614"/>
        <item x="2268"/>
        <item x="1911"/>
        <item x="2"/>
        <item x="3923"/>
        <item x="218"/>
        <item x="749"/>
        <item x="1061"/>
        <item x="561"/>
        <item x="3615"/>
        <item x="1150"/>
        <item x="1014"/>
        <item x="732"/>
        <item x="1385"/>
        <item x="3669"/>
        <item x="3204"/>
        <item x="1186"/>
        <item x="2754"/>
        <item x="2692"/>
        <item x="3387"/>
        <item x="1877"/>
        <item x="2174"/>
        <item x="3405"/>
        <item x="3537"/>
        <item x="2088"/>
        <item x="2461"/>
        <item x="669"/>
        <item x="1732"/>
        <item x="727"/>
        <item x="3201"/>
        <item x="1688"/>
        <item x="542"/>
        <item x="1917"/>
        <item x="2865"/>
        <item x="3268"/>
        <item x="4037"/>
        <item x="15"/>
        <item x="3596"/>
        <item x="976"/>
        <item x="2708"/>
        <item x="3437"/>
        <item x="4070"/>
        <item x="488"/>
        <item x="3949"/>
        <item x="804"/>
        <item x="1840"/>
        <item x="3477"/>
        <item x="1595"/>
        <item x="1819"/>
        <item x="1964"/>
        <item x="1742"/>
        <item x="2546"/>
        <item x="2541"/>
        <item x="1509"/>
        <item x="1875"/>
        <item x="1505"/>
        <item x="381"/>
        <item x="1838"/>
        <item x="2027"/>
        <item x="2046"/>
        <item x="2570"/>
        <item x="507"/>
        <item x="1555"/>
        <item x="1763"/>
        <item x="197"/>
        <item x="2876"/>
        <item x="3308"/>
        <item x="2846"/>
        <item x="3044"/>
        <item x="3214"/>
        <item x="3766"/>
        <item x="1801"/>
        <item x="3924"/>
        <item x="1564"/>
        <item x="3551"/>
        <item x="4081"/>
        <item x="2297"/>
        <item x="522"/>
        <item x="531"/>
        <item x="2499"/>
        <item x="2540"/>
        <item x="160"/>
        <item x="2200"/>
        <item x="1348"/>
        <item x="2471"/>
        <item x="1951"/>
        <item x="3700"/>
        <item x="440"/>
        <item x="147"/>
        <item x="1523"/>
        <item x="1143"/>
        <item x="2908"/>
        <item x="2690"/>
        <item x="2306"/>
        <item x="717"/>
        <item x="2486"/>
        <item x="2545"/>
        <item x="1309"/>
        <item x="3115"/>
        <item x="3694"/>
        <item x="3715"/>
        <item x="3269"/>
        <item x="530"/>
        <item x="3331"/>
        <item x="2263"/>
        <item x="3380"/>
        <item x="1502"/>
        <item x="3167"/>
        <item x="926"/>
        <item x="3819"/>
        <item x="3742"/>
        <item x="2347"/>
        <item x="579"/>
        <item x="2559"/>
        <item x="1485"/>
        <item x="852"/>
        <item x="3116"/>
        <item x="3103"/>
        <item x="2582"/>
        <item x="2291"/>
        <item x="2945"/>
        <item x="1241"/>
        <item x="3106"/>
        <item x="2980"/>
        <item x="22"/>
        <item x="3426"/>
        <item x="3604"/>
        <item x="3463"/>
        <item x="3071"/>
        <item x="2359"/>
        <item x="2287"/>
        <item x="2260"/>
        <item x="3082"/>
        <item x="2972"/>
        <item x="945"/>
        <item x="1260"/>
        <item x="333"/>
        <item x="3660"/>
        <item x="1314"/>
        <item x="665"/>
        <item x="2583"/>
        <item x="1632"/>
        <item x="2501"/>
        <item x="2402"/>
        <item x="1165"/>
        <item x="2437"/>
        <item x="2986"/>
        <item x="1858"/>
        <item x="2987"/>
        <item x="846"/>
        <item x="98"/>
        <item x="2341"/>
        <item x="3177"/>
        <item x="2730"/>
        <item x="1086"/>
        <item x="417"/>
        <item x="1327"/>
        <item x="2373"/>
        <item x="3457"/>
        <item x="2183"/>
        <item x="2573"/>
        <item x="1905"/>
        <item x="1497"/>
        <item x="78"/>
        <item x="1751"/>
        <item x="2070"/>
        <item x="883"/>
        <item x="3470"/>
        <item x="3744"/>
        <item x="109"/>
        <item x="830"/>
        <item x="2136"/>
        <item x="520"/>
        <item x="1831"/>
        <item x="3525"/>
        <item x="460"/>
        <item x="3336"/>
        <item x="3735"/>
        <item x="1414"/>
        <item x="1033"/>
        <item x="4099"/>
        <item x="2551"/>
        <item x="3821"/>
        <item x="995"/>
        <item x="3896"/>
        <item x="458"/>
        <item x="817"/>
        <item x="1376"/>
        <item x="793"/>
        <item x="2159"/>
        <item x="102"/>
        <item x="3683"/>
        <item x="1759"/>
        <item x="1847"/>
        <item x="823"/>
        <item x="1693"/>
        <item x="2199"/>
        <item x="3047"/>
        <item x="682"/>
        <item x="3190"/>
        <item x="39"/>
        <item x="4076"/>
        <item x="4032"/>
        <item x="1898"/>
        <item x="247"/>
        <item x="2154"/>
        <item x="133"/>
        <item x="891"/>
        <item x="118"/>
        <item x="836"/>
        <item x="194"/>
        <item x="3087"/>
        <item x="1508"/>
        <item x="3166"/>
        <item x="1210"/>
        <item x="528"/>
        <item x="541"/>
        <item x="313"/>
        <item x="1566"/>
        <item x="426"/>
        <item x="55"/>
        <item x="2904"/>
        <item x="2240"/>
        <item x="2221"/>
        <item x="149"/>
        <item x="3291"/>
        <item x="3500"/>
        <item x="1724"/>
        <item x="1426"/>
        <item x="3469"/>
        <item x="1065"/>
        <item x="71"/>
        <item x="2724"/>
        <item x="596"/>
        <item x="1417"/>
        <item x="1298"/>
        <item x="2312"/>
        <item x="753"/>
        <item x="1835"/>
        <item x="765"/>
        <item x="1124"/>
        <item x="446"/>
        <item x="1791"/>
        <item x="444"/>
        <item x="298"/>
        <item x="2354"/>
        <item x="4059"/>
        <item x="2678"/>
        <item x="1071"/>
        <item x="272"/>
        <item x="281"/>
        <item x="1679"/>
        <item x="2126"/>
        <item x="3872"/>
        <item x="2968"/>
        <item x="3682"/>
        <item x="3675"/>
        <item x="3697"/>
        <item x="812"/>
        <item x="771"/>
        <item x="761"/>
        <item x="1528"/>
        <item x="604"/>
        <item x="2696"/>
        <item x="2340"/>
        <item x="3738"/>
        <item x="3318"/>
        <item x="560"/>
        <item x="1481"/>
        <item x="681"/>
        <item x="3941"/>
        <item x="2212"/>
        <item x="3868"/>
        <item x="2652"/>
        <item x="1598"/>
        <item x="450"/>
        <item x="2938"/>
        <item x="469"/>
        <item x="3871"/>
        <item x="706"/>
        <item x="49"/>
        <item x="1123"/>
        <item x="424"/>
        <item x="2581"/>
        <item x="957"/>
        <item x="1776"/>
        <item x="666"/>
        <item x="2509"/>
        <item x="3768"/>
        <item x="3790"/>
        <item x="2793"/>
        <item x="2752"/>
        <item x="402"/>
        <item x="1256"/>
        <item x="1749"/>
        <item x="3605"/>
        <item x="2076"/>
        <item x="110"/>
        <item x="2612"/>
        <item x="2071"/>
        <item x="565"/>
        <item x="737"/>
        <item x="630"/>
        <item x="3184"/>
        <item x="328"/>
        <item x="1746"/>
        <item x="319"/>
        <item x="3411"/>
        <item x="3267"/>
        <item x="2852"/>
        <item x="2085"/>
        <item x="1217"/>
        <item x="2479"/>
        <item x="1179"/>
        <item x="3834"/>
        <item x="2591"/>
        <item x="3301"/>
        <item x="703"/>
        <item x="178"/>
        <item x="1017"/>
        <item x="752"/>
        <item x="3728"/>
        <item x="2916"/>
        <item x="2314"/>
        <item x="1633"/>
        <item x="986"/>
        <item x="1946"/>
        <item x="3194"/>
        <item x="1854"/>
        <item x="2463"/>
        <item x="1167"/>
        <item x="3252"/>
        <item x="2185"/>
        <item x="261"/>
        <item x="586"/>
        <item x="2598"/>
        <item x="730"/>
        <item x="3931"/>
        <item x="3180"/>
        <item x="1421"/>
        <item x="1291"/>
        <item x="3937"/>
        <item x="2862"/>
        <item x="2616"/>
        <item x="3183"/>
        <item x="481"/>
        <item x="798"/>
        <item x="3202"/>
        <item x="306"/>
        <item x="260"/>
        <item x="1430"/>
        <item x="2389"/>
        <item x="2278"/>
        <item x="1987"/>
        <item x="92"/>
        <item x="525"/>
        <item x="1825"/>
        <item x="2556"/>
        <item x="2799"/>
        <item x="60"/>
        <item x="3618"/>
        <item x="577"/>
        <item x="2584"/>
        <item x="3628"/>
        <item x="1410"/>
        <item x="1444"/>
        <item x="773"/>
        <item x="3710"/>
        <item x="1563"/>
        <item x="929"/>
        <item x="2015"/>
        <item x="1515"/>
        <item x="3218"/>
        <item x="3809"/>
        <item x="2346"/>
        <item x="950"/>
        <item x="602"/>
        <item x="3203"/>
        <item x="3066"/>
        <item x="3527"/>
        <item x="1537"/>
        <item x="1580"/>
        <item x="1212"/>
        <item x="228"/>
        <item x="3792"/>
        <item x="2911"/>
        <item x="572"/>
        <item x="360"/>
        <item x="2521"/>
        <item x="3321"/>
        <item x="169"/>
        <item x="1387"/>
        <item x="1"/>
        <item x="3978"/>
        <item x="3528"/>
        <item x="248"/>
        <item x="1089"/>
        <item x="3832"/>
        <item x="231"/>
        <item x="1321"/>
        <item x="1003"/>
        <item x="1864"/>
        <item x="2694"/>
        <item x="2965"/>
        <item x="447"/>
        <item x="1067"/>
        <item x="3401"/>
        <item x="3670"/>
        <item x="3160"/>
        <item x="544"/>
        <item x="2423"/>
        <item x="3577"/>
        <item x="186"/>
        <item x="3818"/>
        <item x="1369"/>
        <item x="310"/>
        <item x="3497"/>
        <item x="3860"/>
        <item x="1438"/>
        <item x="2216"/>
        <item x="3932"/>
        <item x="3950"/>
        <item x="2785"/>
        <item x="1687"/>
        <item x="235"/>
        <item x="1810"/>
        <item x="2520"/>
        <item x="239"/>
        <item x="1063"/>
        <item x="3911"/>
        <item x="4018"/>
        <item x="670"/>
        <item x="327"/>
        <item x="20"/>
        <item x="2372"/>
        <item x="275"/>
        <item x="1560"/>
        <item x="1353"/>
        <item x="2380"/>
        <item x="1445"/>
        <item x="416"/>
        <item x="1166"/>
        <item x="2650"/>
        <item x="3241"/>
        <item x="3901"/>
        <item x="931"/>
        <item x="923"/>
        <item x="2704"/>
        <item x="2012"/>
        <item x="2795"/>
        <item x="1326"/>
        <item x="3479"/>
        <item x="1271"/>
        <item x="3976"/>
        <item x="2377"/>
        <item x="2011"/>
        <item x="1689"/>
        <item x="1128"/>
        <item x="871"/>
        <item x="1448"/>
        <item x="3982"/>
        <item x="1583"/>
        <item x="243"/>
        <item x="2425"/>
        <item x="1370"/>
        <item x="2594"/>
        <item x="1154"/>
        <item x="2438"/>
        <item x="2412"/>
        <item x="3459"/>
        <item x="2920"/>
        <item x="3973"/>
        <item x="1412"/>
        <item x="2247"/>
        <item x="2929"/>
        <item x="1005"/>
        <item x="533"/>
        <item x="157"/>
        <item x="320"/>
        <item x="4016"/>
        <item x="3992"/>
        <item x="1303"/>
        <item x="898"/>
        <item x="3925"/>
        <item x="1267"/>
        <item x="2180"/>
        <item x="1214"/>
        <item x="1284"/>
        <item x="1169"/>
        <item x="3553"/>
        <item x="2851"/>
        <item x="1957"/>
        <item x="2934"/>
        <item x="2434"/>
        <item x="3338"/>
        <item x="1183"/>
        <item x="318"/>
        <item x="2864"/>
        <item x="3960"/>
        <item x="1820"/>
        <item x="1851"/>
        <item x="2753"/>
        <item x="3332"/>
        <item x="1542"/>
        <item x="3363"/>
        <item x="400"/>
        <item x="844"/>
        <item x="2576"/>
        <item x="2478"/>
        <item x="1268"/>
        <item x="783"/>
        <item x="3107"/>
        <item x="3785"/>
        <item x="3051"/>
        <item x="2432"/>
        <item x="3650"/>
        <item x="117"/>
        <item x="1111"/>
        <item x="881"/>
        <item x="1177"/>
        <item x="1122"/>
        <item x="3415"/>
        <item x="1947"/>
        <item x="1316"/>
        <item x="1861"/>
        <item x="2897"/>
        <item x="497"/>
        <item x="3572"/>
        <item x="367"/>
        <item x="2393"/>
        <item x="1126"/>
        <item x="2066"/>
        <item x="3117"/>
        <item x="975"/>
        <item x="642"/>
        <item x="2857"/>
        <item x="1927"/>
        <item x="1937"/>
        <item x="2096"/>
        <item x="2100"/>
        <item x="3965"/>
        <item x="858"/>
        <item x="1532"/>
        <item x="1706"/>
        <item x="1408"/>
        <item x="3696"/>
        <item x="2470"/>
        <item x="286"/>
        <item x="3478"/>
        <item x="3817"/>
        <item x="3839"/>
        <item x="2273"/>
        <item x="617"/>
        <item x="3579"/>
        <item x="2087"/>
        <item x="3289"/>
        <item x="589"/>
        <item x="1609"/>
        <item x="1844"/>
        <item x="3225"/>
        <item x="1692"/>
        <item x="2861"/>
        <item x="3297"/>
        <item x="2902"/>
        <item x="3746"/>
        <item x="1663"/>
        <item x="3964"/>
        <item x="1388"/>
        <item x="2607"/>
        <item x="3540"/>
        <item x="2276"/>
        <item x="3151"/>
        <item x="2664"/>
        <item x="2990"/>
        <item x="888"/>
        <item x="0"/>
        <item x="2878"/>
        <item x="3773"/>
        <item x="1845"/>
        <item x="1818"/>
        <item x="1174"/>
        <item x="1884"/>
        <item x="1821"/>
        <item x="1340"/>
        <item x="3179"/>
        <item x="108"/>
        <item x="4039"/>
        <item x="1416"/>
        <item x="470"/>
        <item x="58"/>
        <item x="3079"/>
        <item x="740"/>
        <item x="708"/>
        <item x="411"/>
        <item x="3276"/>
        <item x="592"/>
        <item x="598"/>
        <item x="2266"/>
        <item x="848"/>
        <item x="3587"/>
        <item x="3384"/>
        <item x="3065"/>
        <item x="806"/>
        <item x="1630"/>
        <item x="3673"/>
        <item x="964"/>
        <item x="3555"/>
        <item x="4053"/>
        <item x="2714"/>
        <item x="252"/>
        <item x="2794"/>
        <item x="317"/>
        <item x="1191"/>
        <item x="104"/>
        <item x="3278"/>
        <item x="3222"/>
        <item x="1684"/>
        <item x="175"/>
        <item x="3381"/>
        <item x="3486"/>
        <item x="1312"/>
        <item x="95"/>
        <item x="2326"/>
        <item x="2669"/>
        <item x="1664"/>
        <item x="3859"/>
        <item x="307"/>
        <item x="1941"/>
        <item x="1936"/>
        <item x="2460"/>
        <item x="2961"/>
        <item x="2419"/>
        <item x="2254"/>
        <item x="3567"/>
        <item x="399"/>
        <item x="282"/>
        <item x="3279"/>
        <item x="907"/>
        <item x="1403"/>
        <item x="3282"/>
        <item x="2555"/>
        <item x="1181"/>
        <item x="3028"/>
        <item x="2858"/>
        <item x="554"/>
        <item x="3438"/>
        <item x="3542"/>
        <item x="2943"/>
        <item x="491"/>
        <item x="3029"/>
        <item x="3733"/>
        <item x="3140"/>
        <item x="3360"/>
        <item x="2844"/>
        <item x="240"/>
        <item x="583"/>
        <item x="2663"/>
        <item x="1833"/>
        <item x="2503"/>
        <item x="2329"/>
        <item x="2888"/>
        <item x="1012"/>
        <item x="1397"/>
        <item x="2296"/>
        <item x="1809"/>
        <item x="3853"/>
        <item x="3417"/>
        <item x="719"/>
        <item x="2151"/>
        <item x="2305"/>
        <item x="1785"/>
        <item x="3782"/>
        <item x="2797"/>
        <item x="540"/>
        <item x="427"/>
        <item x="3910"/>
        <item x="896"/>
        <item x="2356"/>
        <item x="242"/>
        <item x="1156"/>
        <item x="4006"/>
        <item x="213"/>
        <item x="479"/>
        <item x="1160"/>
        <item x="710"/>
        <item x="910"/>
        <item x="2863"/>
        <item x="407"/>
        <item x="2143"/>
        <item x="942"/>
        <item x="3989"/>
        <item x="917"/>
        <item x="3869"/>
        <item x="1737"/>
        <item x="3227"/>
        <item x="1455"/>
        <item x="2120"/>
        <item x="1959"/>
        <item x="1524"/>
        <item x="1304"/>
        <item x="3592"/>
        <item x="3188"/>
        <item x="3761"/>
        <item x="2643"/>
        <item x="3132"/>
        <item x="3256"/>
        <item x="2770"/>
        <item x="65"/>
        <item x="1425"/>
        <item x="1294"/>
        <item x="2689"/>
        <item x="2414"/>
        <item x="2994"/>
        <item x="2472"/>
        <item x="1302"/>
        <item x="3372"/>
        <item x="1868"/>
        <item x="2599"/>
        <item x="2506"/>
        <item x="1239"/>
        <item x="2462"/>
        <item x="2362"/>
        <item x="3778"/>
        <item x="1259"/>
        <item x="2299"/>
        <item x="816"/>
        <item x="864"/>
        <item x="3283"/>
        <item x="863"/>
        <item x="641"/>
        <item x="890"/>
        <item x="2208"/>
        <item x="2552"/>
        <item x="3001"/>
        <item x="1093"/>
        <item x="90"/>
        <item x="1939"/>
        <item x="1829"/>
        <item x="1090"/>
        <item x="3820"/>
        <item x="1670"/>
        <item x="3995"/>
        <item x="3096"/>
        <item x="745"/>
        <item x="1923"/>
        <item x="1158"/>
        <item x="1894"/>
        <item x="2485"/>
        <item x="3198"/>
        <item x="2163"/>
        <item x="1383"/>
        <item x="1277"/>
        <item x="814"/>
        <item x="3026"/>
        <item x="3920"/>
        <item x="3060"/>
        <item x="4060"/>
        <item x="3036"/>
        <item x="1245"/>
        <item x="2422"/>
        <item x="1685"/>
        <item x="3288"/>
        <item x="1839"/>
        <item x="1828"/>
        <item x="908"/>
        <item x="193"/>
        <item x="788"/>
        <item x="2789"/>
        <item x="810"/>
        <item x="2940"/>
        <item x="3126"/>
        <item x="4057"/>
        <item x="2367"/>
        <item x="2672"/>
        <item x="2634"/>
        <item x="1830"/>
        <item x="3080"/>
        <item x="1546"/>
        <item x="3254"/>
        <item x="2784"/>
        <item x="2072"/>
        <item x="2913"/>
        <item x="1895"/>
        <item x="2603"/>
        <item x="2261"/>
        <item x="508"/>
        <item x="3135"/>
        <item x="1269"/>
        <item x="1457"/>
        <item x="824"/>
        <item x="2812"/>
        <item x="1511"/>
        <item x="2841"/>
        <item x="978"/>
        <item x="1672"/>
        <item x="2985"/>
        <item x="763"/>
        <item x="3109"/>
        <item x="3980"/>
        <item x="3611"/>
        <item x="2601"/>
        <item x="2606"/>
        <item x="1940"/>
        <item x="1180"/>
        <item x="370"/>
        <item x="1506"/>
        <item x="2172"/>
        <item x="2699"/>
        <item x="3424"/>
        <item x="2532"/>
        <item x="1857"/>
        <item x="3576"/>
        <item x="3831"/>
        <item x="3185"/>
        <item x="3247"/>
        <item x="3646"/>
        <item x="2743"/>
        <item x="517"/>
        <item x="3231"/>
        <item x="3041"/>
        <item x="1848"/>
        <item x="2557"/>
        <item x="673"/>
        <item x="2421"/>
        <item x="3732"/>
        <item x="911"/>
        <item x="1131"/>
        <item x="701"/>
        <item x="2078"/>
        <item x="1350"/>
        <item x="1367"/>
        <item x="2709"/>
        <item x="2893"/>
        <item x="2745"/>
        <item x="2761"/>
        <item x="675"/>
        <item x="258"/>
        <item x="3559"/>
        <item x="4050"/>
        <item x="3722"/>
        <item x="2350"/>
        <item x="3895"/>
        <item x="2050"/>
        <item x="1783"/>
        <item x="2140"/>
        <item x="127"/>
        <item x="3524"/>
        <item x="17"/>
        <item x="2217"/>
        <item x="2847"/>
        <item x="1707"/>
        <item x="707"/>
        <item x="1841"/>
        <item x="2016"/>
        <item x="1328"/>
        <item x="2701"/>
        <item x="477"/>
        <item x="131"/>
        <item x="174"/>
        <item x="3414"/>
        <item x="3303"/>
        <item x="1486"/>
        <item x="1290"/>
        <item x="3178"/>
        <item x="3776"/>
        <item x="3852"/>
        <item x="2417"/>
        <item x="1761"/>
        <item x="2317"/>
        <item x="96"/>
        <item x="966"/>
        <item x="1213"/>
        <item x="3386"/>
        <item x="962"/>
        <item x="2366"/>
        <item x="2218"/>
        <item x="1087"/>
        <item x="1465"/>
        <item x="3642"/>
        <item x="3659"/>
        <item x="2679"/>
        <item x="2390"/>
        <item x="993"/>
        <item x="1698"/>
        <item x="514"/>
        <item x="103"/>
        <item x="2881"/>
        <item x="33"/>
        <item x="2964"/>
        <item x="2365"/>
        <item x="181"/>
        <item x="3554"/>
        <item x="2034"/>
        <item x="3927"/>
        <item x="3045"/>
        <item x="928"/>
        <item x="1045"/>
        <item x="287"/>
        <item x="438"/>
        <item x="85"/>
        <item x="1736"/>
        <item x="230"/>
        <item x="2815"/>
        <item x="274"/>
        <item x="754"/>
        <item x="158"/>
        <item x="3512"/>
        <item x="4034"/>
        <item x="2104"/>
        <item x="3955"/>
        <item x="101"/>
        <item x="1216"/>
        <item x="949"/>
        <item x="2979"/>
        <item x="199"/>
        <item x="2558"/>
        <item x="18"/>
        <item x="509"/>
        <item x="1447"/>
        <item x="1041"/>
        <item x="3324"/>
        <item x="1966"/>
        <item x="2243"/>
        <item x="97"/>
        <item x="2090"/>
        <item x="1522"/>
        <item x="119"/>
        <item x="2585"/>
        <item x="1305"/>
        <item x="279"/>
        <item x="2482"/>
        <item x="994"/>
        <item x="557"/>
        <item x="562"/>
        <item x="1355"/>
        <item x="1208"/>
        <item x="290"/>
        <item x="30"/>
        <item x="3987"/>
        <item x="1926"/>
        <item x="1886"/>
        <item x="1201"/>
        <item x="1322"/>
        <item x="215"/>
        <item x="3757"/>
        <item x="1967"/>
        <item x="997"/>
        <item x="2737"/>
        <item x="668"/>
        <item x="1591"/>
        <item x="171"/>
        <item x="953"/>
        <item x="620"/>
        <item x="269"/>
        <item x="1527"/>
        <item x="1119"/>
        <item x="3662"/>
        <item x="1209"/>
        <item x="2632"/>
        <item x="875"/>
        <item x="1446"/>
        <item x="1207"/>
        <item x="2939"/>
        <item x="3326"/>
        <item x="1170"/>
        <item x="1507"/>
        <item x="3708"/>
        <item x="1550"/>
        <item x="828"/>
        <item x="2767"/>
        <item x="2430"/>
        <item x="2153"/>
        <item x="2547"/>
        <item x="1182"/>
        <item x="3456"/>
        <item x="1379"/>
        <item x="1049"/>
        <item x="3789"/>
        <item x="1251"/>
        <item x="4102"/>
        <item x="2000"/>
        <item x="650"/>
        <item x="2561"/>
        <item x="2765"/>
        <item x="453"/>
        <item x="2615"/>
        <item x="47"/>
        <item x="410"/>
        <item x="1618"/>
        <item x="79"/>
        <item x="1656"/>
        <item x="3689"/>
        <item x="1278"/>
        <item x="3039"/>
        <item x="1647"/>
        <item x="980"/>
        <item x="860"/>
        <item x="919"/>
        <item x="905"/>
        <item x="936"/>
        <item x="3353"/>
        <item x="2322"/>
        <item x="2524"/>
        <item x="1843"/>
        <item x="3627"/>
        <item x="3485"/>
        <item x="1704"/>
        <item x="2466"/>
        <item x="3328"/>
        <item x="1519"/>
        <item x="927"/>
        <item x="2002"/>
        <item x="795"/>
        <item x="503"/>
        <item x="916"/>
        <item x="493"/>
        <item x="3410"/>
        <item x="2817"/>
        <item x="2445"/>
        <item x="1624"/>
        <item x="1972"/>
        <item x="1645"/>
        <item x="28"/>
        <item x="1237"/>
        <item x="2310"/>
        <item x="2166"/>
        <item x="2147"/>
        <item x="1112"/>
        <item x="2409"/>
        <item x="1612"/>
        <item x="3078"/>
        <item x="2111"/>
        <item x="3907"/>
        <item x="1928"/>
        <item x="2680"/>
        <item x="1938"/>
        <item x="3050"/>
        <item x="77"/>
        <item x="1668"/>
        <item x="2298"/>
        <item x="357"/>
        <item x="2481"/>
        <item x="3922"/>
        <item x="1703"/>
        <item x="2405"/>
        <item x="111"/>
        <item x="2860"/>
        <item x="4068"/>
        <item x="2255"/>
        <item x="1336"/>
        <item x="767"/>
        <item x="4004"/>
        <item x="2682"/>
        <item x="1755"/>
        <item x="129"/>
        <item x="1720"/>
        <item x="878"/>
        <item x="1310"/>
        <item x="2843"/>
        <item x="3148"/>
        <item x="960"/>
        <item x="2613"/>
        <item x="3263"/>
        <item x="1076"/>
        <item x="1193"/>
        <item x="1885"/>
        <item x="3010"/>
        <item x="1185"/>
        <item x="2922"/>
        <item x="2937"/>
        <item x="1477"/>
        <item x="324"/>
        <item x="3259"/>
        <item x="2283"/>
        <item x="2300"/>
        <item x="1782"/>
        <item x="2378"/>
        <item x="2518"/>
        <item x="1796"/>
        <item x="636"/>
        <item x="1644"/>
        <item x="549"/>
        <item x="3607"/>
        <item x="2009"/>
        <item x="1366"/>
        <item x="3280"/>
        <item x="1680"/>
        <item x="1098"/>
        <item x="1356"/>
        <item x="1567"/>
        <item x="2452"/>
        <item x="2483"/>
        <item x="1620"/>
        <item x="1836"/>
        <item x="3063"/>
        <item x="2211"/>
        <item x="1901"/>
        <item x="591"/>
        <item x="639"/>
        <item x="2774"/>
        <item x="3111"/>
        <item x="987"/>
        <item x="825"/>
        <item x="2383"/>
        <item x="68"/>
        <item x="3208"/>
        <item x="3339"/>
        <item x="2141"/>
        <item x="3471"/>
        <item x="2231"/>
        <item x="1074"/>
        <item x="205"/>
        <item x="1460"/>
        <item x="3436"/>
        <item x="974"/>
        <item x="3898"/>
        <item x="2047"/>
        <item x="52"/>
        <item x="280"/>
        <item x="2327"/>
        <item x="2725"/>
        <item x="1661"/>
        <item x="934"/>
        <item x="3667"/>
        <item x="2036"/>
        <item x="2592"/>
        <item x="4092"/>
        <item x="268"/>
        <item x="220"/>
        <item x="2196"/>
        <item x="1544"/>
        <item x="3716"/>
        <item x="184"/>
        <item x="2834"/>
        <item x="548"/>
        <item x="3095"/>
        <item x="2544"/>
        <item x="322"/>
        <item x="1038"/>
        <item x="2137"/>
        <item x="1578"/>
        <item x="2186"/>
        <item x="3729"/>
        <item x="3258"/>
        <item x="2600"/>
        <item x="2116"/>
        <item x="2368"/>
        <item x="2105"/>
        <item x="1856"/>
        <item x="433"/>
        <item x="1413"/>
        <item x="2165"/>
        <item x="2873"/>
        <item x="2969"/>
        <item x="2760"/>
        <item x="246"/>
        <item x="1919"/>
        <item x="948"/>
        <item x="1001"/>
        <item x="1932"/>
        <item x="2121"/>
        <item x="224"/>
        <item x="1077"/>
        <item x="2192"/>
        <item x="2361"/>
        <item x="3664"/>
        <item x="1037"/>
        <item x="3040"/>
        <item x="253"/>
        <item x="1735"/>
        <item x="2523"/>
        <item x="2921"/>
        <item x="114"/>
        <item x="2205"/>
        <item x="831"/>
        <item x="3058"/>
        <item x="3015"/>
        <item x="1172"/>
        <item x="1243"/>
        <item x="2951"/>
        <item x="899"/>
        <item x="3557"/>
        <item x="2330"/>
        <item x="2988"/>
        <item x="2492"/>
        <item x="614"/>
        <item x="1584"/>
        <item x="1479"/>
        <item x="3843"/>
        <item x="170"/>
        <item x="2281"/>
        <item x="800"/>
        <item x="3400"/>
        <item x="3385"/>
        <item x="1813"/>
        <item x="3571"/>
        <item x="4091"/>
        <item x="1238"/>
        <item x="21"/>
        <item x="201"/>
        <item x="1996"/>
        <item x="689"/>
        <item x="880"/>
        <item x="2093"/>
        <item x="546"/>
        <item x="394"/>
        <item x="1973"/>
        <item x="2064"/>
        <item x="2184"/>
        <item x="1459"/>
        <item x="210"/>
        <item x="3042"/>
        <item x="2424"/>
        <item x="4020"/>
        <item x="1891"/>
        <item x="585"/>
        <item x="2031"/>
        <item x="1339"/>
        <item x="1234"/>
        <item x="1031"/>
        <item x="2890"/>
        <item x="1907"/>
        <item x="428"/>
        <item x="2230"/>
        <item x="459"/>
        <item x="2089"/>
        <item x="2906"/>
        <item x="1909"/>
        <item x="2703"/>
        <item x="3749"/>
        <item x="1889"/>
        <item x="1585"/>
        <item x="4087"/>
        <item x="869"/>
        <item x="1793"/>
        <item x="331"/>
        <item x="2578"/>
        <item x="3676"/>
        <item x="2415"/>
        <item x="3429"/>
        <item x="3550"/>
        <item x="2049"/>
        <item x="74"/>
        <item x="1002"/>
        <item x="2510"/>
        <item x="1091"/>
        <item x="2413"/>
        <item x="1982"/>
        <item x="3217"/>
        <item x="1682"/>
        <item x="4088"/>
        <item x="3396"/>
        <item x="1317"/>
        <item x="2856"/>
        <item x="827"/>
        <item x="452"/>
        <item x="106"/>
        <item x="2871"/>
        <item x="3430"/>
        <item x="326"/>
        <item x="3447"/>
        <item x="1984"/>
        <item x="811"/>
        <item x="1750"/>
        <item x="3315"/>
        <item x="4001"/>
        <item x="1640"/>
        <item x="2020"/>
        <item x="1922"/>
        <item x="2738"/>
        <item x="1318"/>
        <item x="1558"/>
        <item x="3753"/>
        <item x="385"/>
        <item x="1671"/>
        <item x="659"/>
        <item x="709"/>
        <item x="2029"/>
        <item x="2067"/>
        <item x="2513"/>
        <item x="797"/>
        <item x="662"/>
        <item x="1702"/>
        <item x="2495"/>
        <item x="2959"/>
        <item x="519"/>
        <item x="2021"/>
        <item x="851"/>
        <item x="207"/>
        <item x="2223"/>
        <item x="3769"/>
        <item x="2687"/>
        <item x="3265"/>
        <item x="2859"/>
        <item x="3482"/>
        <item x="1906"/>
        <item x="461"/>
        <item x="1646"/>
        <item x="3842"/>
        <item x="559"/>
        <item x="3889"/>
        <item x="2577"/>
        <item x="796"/>
        <item x="2325"/>
        <item x="226"/>
        <item x="3422"/>
        <item x="2589"/>
        <item x="1933"/>
        <item x="2746"/>
        <item x="3081"/>
        <item x="1930"/>
        <item x="3521"/>
        <item x="2931"/>
        <item x="787"/>
        <item x="2006"/>
        <item x="599"/>
        <item x="2128"/>
        <item x="3767"/>
        <item x="969"/>
        <item x="2284"/>
        <item x="2818"/>
        <item x="3077"/>
        <item x="314"/>
        <item x="237"/>
        <item x="3361"/>
        <item x="1279"/>
        <item x="1386"/>
        <item x="3997"/>
        <item x="3319"/>
        <item x="3717"/>
        <item x="1449"/>
        <item x="3496"/>
        <item x="3959"/>
        <item x="2565"/>
        <item x="1406"/>
        <item x="2271"/>
        <item x="932"/>
        <item x="1683"/>
        <item x="2602"/>
        <item x="1384"/>
        <item x="2139"/>
        <item x="1568"/>
        <item x="3128"/>
        <item x="2777"/>
        <item x="188"/>
        <item x="3840"/>
        <item x="2534"/>
        <item x="3726"/>
        <item x="555"/>
        <item x="134"/>
        <item x="2618"/>
        <item x="3756"/>
        <item x="3865"/>
        <item x="2311"/>
        <item x="3632"/>
        <item x="2641"/>
        <item x="3552"/>
        <item x="968"/>
        <item x="1673"/>
        <item x="2569"/>
        <item x="1866"/>
        <item x="1249"/>
        <item x="2103"/>
        <item x="2674"/>
        <item x="3299"/>
        <item x="1603"/>
        <item x="2728"/>
        <item x="2270"/>
        <item x="1361"/>
        <item x="2537"/>
        <item x="3325"/>
        <item x="2331"/>
        <item x="3476"/>
        <item x="3347"/>
        <item x="2429"/>
        <item x="2227"/>
        <item x="3129"/>
        <item x="2142"/>
        <item x="1140"/>
        <item x="1117"/>
        <item x="748"/>
        <item x="4094"/>
        <item x="1655"/>
        <item x="2722"/>
        <item x="3312"/>
        <item x="3172"/>
        <item x="3775"/>
        <item x="1867"/>
        <item x="3671"/>
        <item x="766"/>
        <item x="4009"/>
        <item x="3586"/>
        <item x="3877"/>
        <item x="1729"/>
        <item x="1240"/>
        <item x="4035"/>
        <item x="1719"/>
        <item x="1985"/>
        <item x="2418"/>
        <item x="920"/>
        <item x="1662"/>
        <item x="1846"/>
        <item x="1054"/>
        <item x="1401"/>
        <item x="867"/>
        <item x="2825"/>
        <item x="1008"/>
        <item x="121"/>
        <item x="136"/>
        <item x="2026"/>
        <item x="161"/>
        <item x="1712"/>
        <item x="3484"/>
        <item x="3322"/>
        <item x="1876"/>
        <item x="2176"/>
        <item x="2473"/>
        <item x="1204"/>
        <item x="64"/>
        <item x="2651"/>
        <item x="3721"/>
        <item x="2364"/>
        <item x="695"/>
        <item x="2235"/>
        <item x="3906"/>
        <item x="4007"/>
        <item x="3043"/>
        <item x="569"/>
        <item x="1903"/>
        <item x="3393"/>
        <item x="1176"/>
        <item x="2925"/>
        <item x="3196"/>
        <item x="608"/>
        <item x="1295"/>
        <item x="483"/>
        <item x="2638"/>
        <item x="1586"/>
        <item x="683"/>
        <item x="902"/>
        <item x="112"/>
        <item x="1155"/>
        <item x="2343"/>
        <item x="2530"/>
        <item x="202"/>
        <item x="901"/>
        <item x="1451"/>
        <item x="1409"/>
        <item x="3251"/>
        <item x="1200"/>
        <item x="1958"/>
        <item x="2219"/>
        <item x="1816"/>
        <item x="403"/>
        <item x="829"/>
        <item x="679"/>
        <item x="3570"/>
        <item x="2194"/>
        <item x="2237"/>
        <item x="3008"/>
        <item x="3364"/>
        <item x="3402"/>
        <item x="2294"/>
        <item x="3970"/>
        <item x="2653"/>
        <item x="3548"/>
        <item x="2655"/>
        <item x="3536"/>
        <item x="69"/>
        <item x="392"/>
        <item x="2515"/>
        <item x="3961"/>
        <item x="887"/>
        <item x="156"/>
        <item x="3687"/>
        <item x="3645"/>
        <item x="257"/>
        <item x="656"/>
        <item x="1855"/>
        <item x="2493"/>
        <item x="4055"/>
        <item x="3100"/>
        <item x="2338"/>
        <item x="715"/>
        <item x="663"/>
        <item x="2688"/>
        <item x="3212"/>
        <item x="168"/>
        <item x="2550"/>
        <item x="3930"/>
        <item x="350"/>
        <item x="1276"/>
        <item x="3654"/>
        <item x="3918"/>
        <item x="2740"/>
        <item x="2819"/>
        <item x="3704"/>
        <item x="536"/>
        <item x="1775"/>
        <item x="2727"/>
        <item x="2828"/>
        <item x="2686"/>
        <item x="2431"/>
        <item x="2820"/>
        <item x="2927"/>
        <item x="1651"/>
        <item x="1258"/>
        <item x="2698"/>
        <item x="2749"/>
        <item x="2762"/>
        <item x="3296"/>
        <item x="1814"/>
        <item x="305"/>
        <item x="3841"/>
        <item x="1407"/>
        <item x="1084"/>
        <item x="3639"/>
        <item x="3888"/>
        <item x="3876"/>
        <item x="1334"/>
        <item x="505"/>
        <item x="595"/>
        <item x="1365"/>
        <item x="2776"/>
        <item x="1272"/>
        <item x="3124"/>
        <item x="1196"/>
        <item x="2829"/>
        <item x="397"/>
        <item x="2684"/>
        <item x="2146"/>
        <item x="1488"/>
        <item x="3661"/>
        <item x="676"/>
        <item x="1282"/>
        <item x="2490"/>
        <item x="2747"/>
        <item x="1780"/>
        <item x="2467"/>
        <item x="1769"/>
        <item x="2457"/>
        <item x="624"/>
        <item x="293"/>
        <item x="1892"/>
        <item x="658"/>
        <item x="165"/>
        <item x="325"/>
        <item x="2068"/>
        <item x="2319"/>
        <item x="1545"/>
        <item x="1613"/>
        <item x="2468"/>
        <item x="2400"/>
        <item x="1727"/>
        <item x="786"/>
        <item x="1658"/>
        <item x="3000"/>
        <item x="3956"/>
        <item x="46"/>
        <item x="1078"/>
        <item x="874"/>
        <item x="2496"/>
        <item x="1931"/>
        <item x="1134"/>
        <item x="335"/>
        <item x="1390"/>
        <item x="1607"/>
        <item x="1263"/>
        <item x="3419"/>
        <item x="1690"/>
        <item x="4022"/>
        <item x="3532"/>
        <item x="1105"/>
        <item x="2082"/>
        <item x="2157"/>
        <item x="198"/>
        <item x="1402"/>
        <item x="2448"/>
        <item x="1952"/>
        <item x="396"/>
        <item x="1289"/>
        <item x="1804"/>
        <item x="2905"/>
        <item x="3777"/>
        <item x="358"/>
        <item x="2177"/>
        <item x="1137"/>
        <item x="48"/>
        <item x="685"/>
        <item x="2705"/>
        <item x="1559"/>
        <item x="1349"/>
        <item x="4036"/>
        <item x="3281"/>
        <item x="3491"/>
        <item x="3200"/>
        <item x="1280"/>
        <item x="3093"/>
        <item x="1173"/>
        <item x="1051"/>
        <item x="3985"/>
        <item x="1953"/>
        <item x="3351"/>
        <item x="2001"/>
        <item x="384"/>
        <item x="3157"/>
        <item x="2209"/>
        <item x="236"/>
        <item x="2351"/>
        <item x="4043"/>
        <item x="1786"/>
        <item x="2320"/>
        <item x="2668"/>
        <item x="3186"/>
        <item x="1986"/>
        <item x="2039"/>
        <item x="2189"/>
        <item x="1629"/>
        <item x="1377"/>
        <item x="1754"/>
        <item x="1221"/>
        <item x="4065"/>
        <item x="2529"/>
        <item x="1765"/>
        <item x="2450"/>
        <item x="3293"/>
        <item x="3480"/>
        <item x="208"/>
        <item x="998"/>
        <item x="527"/>
        <item x="832"/>
        <item x="946"/>
        <item x="387"/>
        <item x="1453"/>
        <item x="3450"/>
        <item x="1803"/>
        <item x="2796"/>
        <item x="1132"/>
        <item x="2962"/>
        <item x="3614"/>
        <item x="1473"/>
        <item x="777"/>
        <item x="3624"/>
        <item x="1136"/>
        <item x="3356"/>
        <item x="2732"/>
        <item x="2953"/>
        <item x="2357"/>
        <item x="3365"/>
        <item x="3005"/>
        <item x="1993"/>
        <item x="770"/>
        <item x="3736"/>
        <item x="3246"/>
        <item x="2045"/>
        <item x="2735"/>
        <item x="3057"/>
        <item x="2671"/>
        <item x="2035"/>
        <item x="3266"/>
        <item x="2786"/>
        <item x="664"/>
        <item x="1767"/>
        <item x="1600"/>
        <item x="1540"/>
        <item x="2332"/>
        <item x="885"/>
        <item x="1954"/>
        <item x="3273"/>
        <item x="4066"/>
        <item x="1192"/>
        <item x="512"/>
        <item x="2391"/>
        <item x="1823"/>
        <item x="3137"/>
        <item x="57"/>
        <item x="3195"/>
        <item x="2778"/>
        <item x="3643"/>
        <item x="2081"/>
        <item x="1510"/>
        <item x="3886"/>
        <item x="1802"/>
        <item x="3171"/>
        <item x="3002"/>
        <item x="1945"/>
        <item x="32"/>
        <item x="3897"/>
        <item x="3520"/>
        <item x="2190"/>
        <item x="3037"/>
        <item x="91"/>
        <item x="1018"/>
        <item x="2038"/>
        <item x="288"/>
        <item x="1779"/>
        <item x="3193"/>
        <item x="702"/>
        <item x="651"/>
        <item x="3104"/>
        <item x="1789"/>
        <item x="947"/>
        <item x="3055"/>
        <item x="2435"/>
        <item x="965"/>
        <item x="1375"/>
        <item x="2420"/>
        <item x="3004"/>
        <item x="3084"/>
        <item x="3255"/>
        <item x="513"/>
        <item x="3754"/>
        <item x="3534"/>
        <item x="3598"/>
        <item x="897"/>
        <item x="4"/>
        <item x="2222"/>
        <item x="167"/>
        <item x="2504"/>
        <item x="3451"/>
        <item x="2553"/>
        <item x="425"/>
        <item x="2590"/>
        <item x="2522"/>
        <item x="1874"/>
        <item x="1023"/>
        <item x="716"/>
        <item x="1226"/>
        <item x="955"/>
        <item x="3412"/>
        <item x="3475"/>
        <item x="2827"/>
        <item x="2037"/>
        <item x="2169"/>
        <item x="841"/>
        <item x="2941"/>
        <item x="3701"/>
        <item x="2158"/>
        <item x="2533"/>
        <item x="3205"/>
        <item x="3072"/>
        <item x="1440"/>
        <item x="1152"/>
        <item x="4097"/>
        <item x="3366"/>
        <item x="3771"/>
        <item x="809"/>
        <item x="3606"/>
        <item x="4044"/>
        <item x="1032"/>
        <item x="457"/>
        <item x="1988"/>
        <item x="909"/>
        <item x="2188"/>
        <item x="2562"/>
        <item x="643"/>
        <item x="2376"/>
        <item x="1766"/>
        <item x="1997"/>
        <item x="1998"/>
        <item x="2720"/>
        <item x="1976"/>
        <item x="2079"/>
        <item x="2734"/>
        <item x="1705"/>
        <item x="2030"/>
        <item x="3725"/>
        <item x="2272"/>
        <item x="3048"/>
        <item x="398"/>
        <item x="2837"/>
        <item x="2334"/>
        <item x="2807"/>
        <item x="1593"/>
        <item x="2726"/>
        <item x="2627"/>
        <item x="2637"/>
        <item x="2207"/>
        <item x="2324"/>
        <item x="3499"/>
        <item x="1323"/>
        <item x="2439"/>
        <item x="377"/>
        <item x="2234"/>
        <item x="1133"/>
        <item x="3599"/>
        <item x="2044"/>
        <item x="1770"/>
        <item x="634"/>
        <item x="1319"/>
        <item x="615"/>
        <item x="2168"/>
        <item x="2975"/>
        <item x="3507"/>
        <item x="2167"/>
        <item x="435"/>
        <item x="1478"/>
        <item x="1120"/>
        <item x="568"/>
        <item x="1999"/>
        <item x="3330"/>
        <item x="635"/>
        <item x="3866"/>
        <item x="2032"/>
        <item x="1044"/>
        <item x="3636"/>
        <item x="6"/>
        <item x="464"/>
        <item x="3355"/>
        <item x="3988"/>
        <item x="2277"/>
        <item x="1781"/>
        <item x="2349"/>
        <item x="1642"/>
        <item x="3747"/>
        <item x="3444"/>
        <item x="3883"/>
        <item x="2118"/>
        <item x="2013"/>
        <item x="731"/>
        <item x="1778"/>
        <item x="1760"/>
        <item x="1991"/>
        <item x="1714"/>
        <item x="680"/>
        <item x="3934"/>
        <item x="256"/>
        <item x="687"/>
        <item x="989"/>
        <item x="856"/>
        <item x="1708"/>
        <item x="3582"/>
        <item x="693"/>
        <item x="1615"/>
        <item x="137"/>
        <item x="2134"/>
        <item x="2428"/>
        <item x="1389"/>
        <item x="714"/>
        <item x="211"/>
        <item x="401"/>
        <item x="1722"/>
        <item x="2288"/>
        <item x="2204"/>
        <item x="277"/>
        <item x="166"/>
        <item x="3358"/>
        <item x="2129"/>
        <item x="107"/>
        <item x="1070"/>
        <item x="348"/>
        <item x="2355"/>
        <item x="3019"/>
        <item x="2802"/>
        <item x="3239"/>
        <item x="1622"/>
        <item x="2004"/>
        <item x="2757"/>
        <item x="1043"/>
        <item x="3261"/>
        <item x="627"/>
        <item x="601"/>
        <item x="2239"/>
        <item x="4061"/>
        <item x="4054"/>
        <item x="1710"/>
        <item x="3102"/>
        <item x="4072"/>
        <item x="660"/>
        <item x="2040"/>
        <item x="1423"/>
        <item x="2560"/>
        <item x="2642"/>
        <item x="2628"/>
        <item x="2149"/>
        <item x="3635"/>
        <item x="490"/>
        <item x="420"/>
        <item x="1222"/>
        <item x="375"/>
        <item x="900"/>
        <item x="1095"/>
        <item x="2144"/>
        <item x="2633"/>
        <item x="2644"/>
        <item x="73"/>
        <item x="1863"/>
        <item x="2084"/>
        <item x="492"/>
        <item x="2371"/>
        <item x="2396"/>
        <item x="3597"/>
        <item x="2656"/>
        <item x="826"/>
        <item x="3518"/>
        <item x="3665"/>
        <item x="2043"/>
        <item x="1709"/>
        <item x="1110"/>
        <item x="1579"/>
        <item x="3718"/>
        <item x="3781"/>
        <item x="3640"/>
        <item x="1961"/>
        <item x="3466"/>
        <item x="758"/>
        <item x="1490"/>
        <item x="1431"/>
        <item x="1969"/>
        <item x="2952"/>
        <item x="2963"/>
        <item x="2487"/>
        <item x="3714"/>
        <item x="2252"/>
        <item x="2195"/>
        <item x="1862"/>
        <item x="3069"/>
        <item x="1351"/>
        <item x="3458"/>
        <item x="2935"/>
        <item x="3009"/>
        <item x="3439"/>
        <item x="1121"/>
        <item x="1161"/>
        <item x="154"/>
        <item x="473"/>
        <item x="1859"/>
        <item x="338"/>
        <item x="1116"/>
        <item x="1489"/>
        <item x="1395"/>
        <item x="376"/>
        <item x="1296"/>
        <item x="3971"/>
        <item x="2024"/>
        <item x="1097"/>
        <item x="2497"/>
        <item x="2069"/>
        <item x="1514"/>
        <item x="1467"/>
        <item x="1852"/>
        <item x="833"/>
        <item x="2981"/>
        <item x="3894"/>
        <item x="1073"/>
        <item x="3394"/>
        <item x="128"/>
        <item x="25"/>
        <item x="760"/>
        <item x="3685"/>
        <item x="603"/>
        <item x="1551"/>
        <item x="2721"/>
        <item x="2768"/>
        <item x="1974"/>
        <item x="2058"/>
        <item x="2723"/>
        <item x="2998"/>
        <item x="2810"/>
        <item x="1009"/>
        <item x="2984"/>
        <item x="3086"/>
        <item x="3441"/>
        <item x="3856"/>
        <item x="1418"/>
        <item x="1060"/>
        <item x="3655"/>
        <item x="2386"/>
        <item x="3580"/>
        <item x="1203"/>
        <item x="3699"/>
        <item x="3474"/>
        <item x="4104"/>
        <item x="1740"/>
        <item x="3314"/>
        <item x="3600"/>
        <item x="471"/>
        <item x="3369"/>
        <item x="345"/>
        <item x="1711"/>
        <item x="84"/>
        <item x="1625"/>
        <item x="2892"/>
        <item x="1557"/>
        <item x="40"/>
        <item x="190"/>
        <item x="1461"/>
        <item x="570"/>
        <item x="1601"/>
        <item x="1849"/>
        <item x="789"/>
        <item x="299"/>
        <item x="1252"/>
        <item x="3139"/>
        <item x="1797"/>
        <item x="818"/>
        <item x="3233"/>
        <item x="2175"/>
        <item x="1270"/>
        <item x="2019"/>
        <item x="2549"/>
        <item x="2609"/>
        <item x="3494"/>
        <item x="3750"/>
        <item x="1790"/>
        <item x="1062"/>
        <item x="3824"/>
        <item x="408"/>
        <item x="741"/>
        <item x="355"/>
        <item x="2062"/>
        <item x="2315"/>
        <item x="3311"/>
        <item x="3136"/>
        <item x="782"/>
        <item x="1021"/>
        <item x="712"/>
        <item x="2262"/>
        <item x="3300"/>
        <item x="2928"/>
        <item x="2874"/>
        <item x="2059"/>
        <item x="1337"/>
        <item x="859"/>
        <item x="1660"/>
        <item x="1010"/>
        <item x="1000"/>
        <item x="2198"/>
        <item x="1627"/>
        <item x="1189"/>
        <item x="3199"/>
        <item x="944"/>
        <item x="3847"/>
        <item x="2568"/>
        <item x="270"/>
        <item x="1399"/>
        <item x="295"/>
        <item x="2398"/>
        <item x="3506"/>
        <item x="53"/>
        <item x="597"/>
        <item x="139"/>
        <item x="140"/>
        <item x="3805"/>
        <item x="3175"/>
        <item x="3912"/>
        <item x="2849"/>
        <item x="3975"/>
        <item x="3317"/>
        <item x="2099"/>
        <item x="2164"/>
        <item x="3376"/>
        <item x="159"/>
        <item x="3244"/>
        <item x="3418"/>
        <item x="2597"/>
        <item x="3666"/>
        <item x="343"/>
        <item x="1634"/>
        <item x="895"/>
        <item x="1391"/>
        <item x="813"/>
        <item x="755"/>
        <item x="566"/>
        <item x="3825"/>
        <item x="1273"/>
        <item x="776"/>
        <item x="1812"/>
        <item x="1102"/>
        <item x="915"/>
        <item x="991"/>
        <item x="1513"/>
        <item x="3862"/>
        <item x="1943"/>
        <item x="799"/>
        <item x="2498"/>
        <item x="889"/>
        <item x="1504"/>
        <item x="2274"/>
        <item x="977"/>
        <item x="2408"/>
        <item x="4100"/>
        <item x="2625"/>
        <item x="2282"/>
        <item x="894"/>
        <item x="1731"/>
        <item x="1649"/>
        <item x="142"/>
        <item x="1022"/>
        <item x="835"/>
        <item x="2275"/>
        <item x="1654"/>
        <item x="3698"/>
        <item x="886"/>
        <item x="1368"/>
        <item x="2241"/>
        <item x="3807"/>
        <item x="3033"/>
        <item x="3003"/>
        <item x="2639"/>
        <item x="3122"/>
        <item x="3059"/>
        <item x="3089"/>
        <item x="2919"/>
        <item x="3035"/>
        <item x="3108"/>
        <item x="3270"/>
        <item x="3827"/>
        <item x="3915"/>
        <item x="2839"/>
        <item x="3963"/>
        <item x="1594"/>
        <item x="1582"/>
        <item x="1464"/>
        <item x="391"/>
        <item x="2966"/>
        <item x="3473"/>
        <item x="775"/>
        <item x="2131"/>
        <item x="3260"/>
        <item x="70"/>
        <item x="3098"/>
        <item x="2018"/>
        <item x="584"/>
        <item x="3346"/>
        <item x="2995"/>
        <item x="3403"/>
        <item x="2385"/>
        <item x="3658"/>
        <item x="2094"/>
        <item x="2563"/>
        <item x="1292"/>
        <item x="3503"/>
        <item x="86"/>
        <item x="2831"/>
        <item x="4051"/>
        <item x="547"/>
        <item x="713"/>
        <item x="611"/>
        <item x="3612"/>
        <item x="162"/>
        <item x="2379"/>
        <item x="2822"/>
        <item x="553"/>
        <item x="956"/>
        <item x="3780"/>
        <item x="3720"/>
        <item x="2554"/>
        <item x="3495"/>
        <item x="3253"/>
        <item x="3511"/>
        <item x="1266"/>
        <item x="123"/>
        <item x="2744"/>
        <item x="1313"/>
        <item x="3316"/>
        <item x="3134"/>
        <item x="3594"/>
        <item x="845"/>
        <item x="2295"/>
        <item x="1837"/>
        <item x="3053"/>
        <item x="1949"/>
        <item x="3221"/>
        <item x="3730"/>
        <item x="1420"/>
        <item x="4008"/>
        <item x="2960"/>
        <item x="3508"/>
        <item x="3828"/>
        <item x="538"/>
        <item x="3939"/>
        <item x="3953"/>
        <item x="3543"/>
        <item x="3345"/>
        <item x="3619"/>
        <item x="3916"/>
        <item x="3837"/>
        <item x="1233"/>
        <item x="691"/>
        <item x="1035"/>
        <item x="1347"/>
        <item x="3468"/>
        <item x="3462"/>
        <item x="2399"/>
        <item x="449"/>
        <item x="3038"/>
        <item x="756"/>
        <item x="3884"/>
        <item x="1717"/>
        <item x="657"/>
        <item x="3867"/>
        <item x="516"/>
        <item x="3192"/>
        <item x="1215"/>
        <item x="3052"/>
        <item x="3641"/>
        <item x="1989"/>
        <item x="445"/>
        <item x="807"/>
        <item x="222"/>
        <item x="3693"/>
        <item x="734"/>
        <item x="456"/>
        <item x="476"/>
        <item x="692"/>
        <item x="1441"/>
        <item x="176"/>
        <item x="3509"/>
        <item x="3031"/>
        <item x="779"/>
        <item x="647"/>
        <item x="1525"/>
        <item x="2507"/>
        <item x="1880"/>
        <item x="1168"/>
        <item x="1665"/>
        <item x="2845"/>
        <item x="733"/>
        <item x="3620"/>
        <item x="1691"/>
        <item x="2543"/>
        <item x="105"/>
        <item x="1079"/>
        <item x="1374"/>
        <item x="2369"/>
        <item x="2054"/>
        <item x="1378"/>
        <item x="1494"/>
        <item x="8"/>
        <item x="1611"/>
        <item x="1283"/>
        <item x="1159"/>
        <item x="1015"/>
        <item x="7"/>
        <item x="1080"/>
        <item x="51"/>
        <item x="1979"/>
        <item x="2109"/>
        <item x="625"/>
        <item x="1138"/>
        <item x="83"/>
        <item x="1343"/>
        <item x="943"/>
        <item x="1020"/>
        <item x="1146"/>
        <item x="2375"/>
        <item x="337"/>
        <item x="853"/>
        <item x="1681"/>
        <item x="801"/>
        <item x="1904"/>
        <item x="1535"/>
        <item x="3018"/>
        <item x="982"/>
        <item x="951"/>
        <item x="1007"/>
        <item x="2008"/>
        <item x="2060"/>
        <item x="1531"/>
        <item x="629"/>
        <item x="2458"/>
        <item x="3630"/>
        <item x="2416"/>
        <item x="671"/>
        <item x="571"/>
        <item x="3130"/>
        <item x="2065"/>
        <item x="941"/>
        <item x="529"/>
        <item x="1006"/>
        <item x="1360"/>
        <item x="1066"/>
        <item x="1748"/>
        <item x="1610"/>
        <item x="3145"/>
        <item x="996"/>
        <item x="2345"/>
        <item x="2384"/>
        <item x="644"/>
        <item x="1325"/>
        <item x="283"/>
        <item x="309"/>
        <item x="1912"/>
        <item x="340"/>
        <item x="3674"/>
        <item x="2469"/>
        <item x="3629"/>
        <item x="815"/>
        <item x="2511"/>
        <item x="2891"/>
        <item x="674"/>
        <item x="3885"/>
        <item x="1456"/>
        <item x="705"/>
        <item x="518"/>
        <item x="2280"/>
        <item x="3755"/>
        <item x="2933"/>
        <item x="2318"/>
        <item x="872"/>
        <item x="2996"/>
        <item x="769"/>
        <item x="2336"/>
        <item x="822"/>
        <item x="914"/>
        <item x="1139"/>
        <item x="876"/>
        <item x="1547"/>
        <item x="2042"/>
        <item x="3998"/>
        <item x="2517"/>
        <item x="2572"/>
        <item x="412"/>
        <item x="4063"/>
        <item x="558"/>
        <item x="2617"/>
        <item x="2623"/>
        <item x="148"/>
        <item x="2152"/>
        <item x="2645"/>
        <item x="655"/>
        <item x="2017"/>
        <item x="312"/>
        <item x="1956"/>
        <item x="4019"/>
        <item x="3062"/>
        <item x="2191"/>
        <item x="3492"/>
        <item x="62"/>
        <item x="294"/>
        <item x="126"/>
        <item x="4041"/>
        <item x="2636"/>
        <item x="545"/>
        <item x="2214"/>
        <item x="3556"/>
        <item x="3786"/>
        <item x="552"/>
        <item x="3397"/>
        <item x="12"/>
        <item x="2948"/>
        <item x="61"/>
        <item x="3114"/>
        <item x="3464"/>
        <item x="3637"/>
        <item x="3799"/>
        <item x="1094"/>
        <item x="2404"/>
        <item x="2993"/>
        <item x="2742"/>
        <item x="2587"/>
        <item x="1888"/>
        <item x="3154"/>
        <item x="3741"/>
        <item x="4080"/>
        <item x="2854"/>
        <item x="3648"/>
        <item x="3968"/>
        <item x="3032"/>
        <item x="2832"/>
        <item x="150"/>
        <item x="125"/>
        <item x="76"/>
        <item x="2635"/>
        <item x="3745"/>
        <item x="2611"/>
        <item x="2630"/>
        <item x="3723"/>
        <item x="1047"/>
        <item x="439"/>
        <item x="2665"/>
        <item x="380"/>
        <item x="2685"/>
        <item x="784"/>
        <item x="2657"/>
        <item x="593"/>
        <item x="500"/>
        <item x="1842"/>
        <item x="3502"/>
        <item x="2170"/>
        <item x="1088"/>
        <item x="3926"/>
        <item x="616"/>
        <item x="2813"/>
        <item x="2053"/>
        <item x="1400"/>
        <item x="2267"/>
        <item x="2836"/>
        <item x="613"/>
        <item x="1881"/>
        <item x="468"/>
        <item x="1723"/>
        <item x="1101"/>
        <item x="3352"/>
        <item x="349"/>
        <item x="502"/>
        <item x="1104"/>
        <item x="2226"/>
        <item x="1734"/>
        <item x="1521"/>
        <item x="1011"/>
        <item x="2909"/>
        <item x="1029"/>
        <item x="3230"/>
        <item x="329"/>
        <item x="511"/>
        <item x="2626"/>
        <item x="3235"/>
        <item x="386"/>
        <item x="3119"/>
        <item x="1056"/>
        <item x="1253"/>
        <item x="1424"/>
        <item x="3808"/>
        <item x="3602"/>
        <item x="2808"/>
        <item x="2474"/>
        <item x="2842"/>
        <item x="2660"/>
        <item x="3156"/>
        <item x="1669"/>
        <item x="2113"/>
        <item x="778"/>
        <item x="1085"/>
        <item x="1324"/>
        <item x="1543"/>
        <item x="4017"/>
        <item x="454"/>
        <item x="1162"/>
        <item x="2491"/>
        <item x="3882"/>
        <item x="2775"/>
        <item x="2201"/>
        <item x="3388"/>
        <item x="3909"/>
        <item x="2700"/>
        <item x="1057"/>
        <item x="3830"/>
        <item x="1929"/>
        <item x="751"/>
        <item x="179"/>
        <item x="3149"/>
        <item x="609"/>
        <item x="1287"/>
        <item x="1739"/>
        <item x="3522"/>
        <item x="1768"/>
        <item x="418"/>
        <item x="368"/>
        <item x="80"/>
        <item x="3712"/>
        <item x="3379"/>
        <item x="981"/>
        <item x="2693"/>
        <item x="2830"/>
        <item x="2949"/>
        <item x="1496"/>
        <item x="837"/>
        <item x="4103"/>
        <item x="4031"/>
        <item x="939"/>
        <item x="580"/>
        <item x="3972"/>
        <item x="1491"/>
        <item x="2138"/>
        <item x="3523"/>
        <item x="3613"/>
        <item x="1641"/>
        <item x="474"/>
        <item x="2588"/>
        <item x="699"/>
        <item x="3501"/>
        <item x="1500"/>
        <item x="2370"/>
        <item x="1834"/>
        <item x="605"/>
        <item x="3986"/>
        <item x="3653"/>
        <item x="4027"/>
        <item x="1372"/>
        <item x="1114"/>
        <item x="1392"/>
        <item x="3695"/>
        <item x="1345"/>
        <item x="3942"/>
        <item x="1019"/>
        <item x="3855"/>
        <item x="868"/>
        <item x="3197"/>
        <item x="3152"/>
        <item x="1130"/>
        <item x="5"/>
        <item x="3996"/>
        <item x="3892"/>
        <item x="2187"/>
        <item x="2135"/>
        <item x="2229"/>
        <item x="2658"/>
        <item x="1815"/>
        <item x="1082"/>
        <item x="3073"/>
        <item x="3947"/>
        <item x="3656"/>
        <item x="2833"/>
        <item x="3601"/>
        <item x="2791"/>
        <item x="1299"/>
        <item x="1050"/>
        <item x="723"/>
        <item x="1330"/>
        <item x="346"/>
        <item x="9"/>
        <item x="2712"/>
        <item x="2926"/>
        <item x="724"/>
        <item x="2788"/>
        <item x="1871"/>
        <item x="487"/>
        <item x="1795"/>
        <item x="728"/>
        <item x="31"/>
        <item x="1218"/>
        <item x="622"/>
        <item x="3813"/>
        <item x="1534"/>
        <item x="1450"/>
        <item x="45"/>
        <item x="935"/>
        <item x="151"/>
        <item x="2041"/>
        <item x="1458"/>
        <item x="63"/>
        <item x="2519"/>
        <item x="3147"/>
        <item x="278"/>
        <item x="1437"/>
        <item x="3634"/>
        <item x="722"/>
        <item x="3943"/>
        <item x="2514"/>
        <item x="2958"/>
        <item x="3448"/>
        <item x="803"/>
        <item x="2500"/>
        <item x="2246"/>
        <item x="1405"/>
        <item x="893"/>
        <item x="1944"/>
        <item x="2870"/>
        <item x="3672"/>
        <item x="3049"/>
        <item x="4101"/>
        <item x="172"/>
        <item x="3207"/>
        <item x="2772"/>
        <item x="1058"/>
        <item x="3025"/>
        <item x="373"/>
        <item x="3668"/>
        <item x="1623"/>
        <item x="1483"/>
        <item x="3238"/>
        <item x="1219"/>
        <item x="3589"/>
        <item x="1896"/>
        <item x="4040"/>
        <item x="3633"/>
        <item x="300"/>
        <item x="2974"/>
        <item x="4005"/>
        <item x="480"/>
        <item x="1533"/>
        <item x="2516"/>
        <item x="3810"/>
        <item x="354"/>
        <item x="1470"/>
        <item x="3849"/>
        <item x="3064"/>
        <item x="1915"/>
        <item x="3505"/>
        <item x="227"/>
        <item x="2595"/>
        <item x="2098"/>
        <item x="2480"/>
        <item x="1934"/>
        <item x="3088"/>
        <item x="3034"/>
        <item x="1617"/>
        <item x="1153"/>
        <item x="3367"/>
        <item x="259"/>
        <item x="1476"/>
        <item x="3061"/>
        <item x="2719"/>
        <item x="2806"/>
        <item x="1415"/>
        <item x="3305"/>
        <item x="4003"/>
        <item x="3857"/>
        <item x="1561"/>
        <item x="2713"/>
        <item x="1081"/>
        <item x="200"/>
        <item x="3383"/>
        <item x="2967"/>
        <item x="2401"/>
        <item x="423"/>
        <item x="2840"/>
        <item x="1657"/>
        <item x="1371"/>
        <item x="406"/>
        <item x="1608"/>
        <item x="1286"/>
        <item x="484"/>
        <item x="2850"/>
        <item x="1411"/>
        <item x="3294"/>
        <item x="2910"/>
        <item x="3702"/>
        <item x="2224"/>
        <item x="1301"/>
        <item x="873"/>
        <item x="3290"/>
        <item x="3431"/>
        <item x="3070"/>
        <item x="212"/>
        <item x="2308"/>
        <item x="3097"/>
        <item x="2464"/>
        <item x="3423"/>
        <item x="3994"/>
        <item x="2898"/>
        <item x="3146"/>
        <item x="2801"/>
        <item x="266"/>
        <item x="3481"/>
        <item x="3566"/>
        <item x="3285"/>
        <item x="3170"/>
        <item x="2977"/>
        <item x="1921"/>
        <item x="988"/>
        <item x="1621"/>
        <item x="2440"/>
        <item x="961"/>
        <item x="1265"/>
        <item x="1738"/>
        <item x="2946"/>
        <item x="1382"/>
        <item x="3608"/>
        <item x="1149"/>
        <item x="3593"/>
        <item x="2538"/>
        <item x="389"/>
        <item x="303"/>
        <item x="462"/>
        <item x="1925"/>
        <item x="4067"/>
        <item x="3373"/>
        <item x="1743"/>
        <item x="455"/>
        <item x="429"/>
        <item x="2342"/>
        <item x="2250"/>
        <item x="3739"/>
        <item x="451"/>
        <item x="265"/>
        <item x="1433"/>
        <item x="2766"/>
        <item x="3342"/>
        <item x="1995"/>
        <item x="3498"/>
        <item x="3588"/>
        <item x="2989"/>
        <item x="177"/>
        <item x="2792"/>
        <item x="1030"/>
        <item x="3245"/>
        <item x="152"/>
        <item x="3945"/>
        <item x="144"/>
        <item x="3908"/>
        <item x="1493"/>
        <item x="1675"/>
        <item x="494"/>
        <item x="4086"/>
        <item x="1492"/>
        <item x="489"/>
        <item x="2102"/>
        <item x="3850"/>
        <item x="3382"/>
        <item x="405"/>
        <item x="1715"/>
        <item x="1753"/>
        <item x="3691"/>
        <item x="3220"/>
        <item x="1432"/>
        <item x="3563"/>
        <item x="4038"/>
        <item x="990"/>
        <item x="4042"/>
        <item x="2337"/>
        <item x="3274"/>
        <item x="2055"/>
        <item x="3796"/>
        <item x="187"/>
        <item x="3455"/>
        <item x="3242"/>
        <item x="3711"/>
        <item x="234"/>
        <item x="3617"/>
        <item x="3309"/>
        <item x="3737"/>
        <item x="29"/>
        <item x="922"/>
        <item x="2855"/>
        <item x="37"/>
        <item x="3304"/>
        <item x="1452"/>
        <item x="1107"/>
        <item x="3174"/>
        <item x="3575"/>
        <item x="155"/>
        <item x="1024"/>
        <item x="262"/>
        <item x="3337"/>
        <item x="1935"/>
        <item x="4033"/>
        <item x="3764"/>
        <item x="3206"/>
        <item x="4021"/>
        <item x="448"/>
        <item x="404"/>
        <item x="466"/>
        <item x="2178"/>
        <item x="485"/>
        <item x="2465"/>
        <item x="36"/>
        <item x="334"/>
        <item x="3074"/>
        <item x="2883"/>
        <item x="1469"/>
        <item x="862"/>
        <item x="1599"/>
        <item x="1472"/>
        <item x="4028"/>
        <item x="3583"/>
        <item x="409"/>
        <item x="3797"/>
        <item x="50"/>
        <item x="2903"/>
        <item x="2426"/>
        <item x="3568"/>
        <item x="940"/>
        <item x="3919"/>
        <item x="3298"/>
        <item x="729"/>
        <item x="3391"/>
        <item x="3490"/>
        <item x="273"/>
        <item x="214"/>
        <item x="3514"/>
        <item x="4023"/>
        <item x="1358"/>
        <item x="3864"/>
        <item x="1602"/>
        <item x="271"/>
        <item x="1171"/>
        <item x="3806"/>
        <item x="4015"/>
        <item x="132"/>
        <item x="3250"/>
        <item x="2733"/>
        <item x="808"/>
        <item x="2695"/>
        <item x="2548"/>
        <item x="4052"/>
        <item x="2661"/>
        <item x="2648"/>
        <item x="4025"/>
        <item x="421"/>
        <item x="3164"/>
        <item x="1103"/>
        <item x="688"/>
        <item x="2755"/>
        <item x="2604"/>
        <item x="3446"/>
        <item x="3547"/>
        <item x="1539"/>
        <item x="3772"/>
        <item x="1653"/>
        <item x="1565"/>
        <item x="870"/>
        <item x="843"/>
        <item x="930"/>
        <item x="2824"/>
        <item x="3022"/>
        <item x="849"/>
        <item x="3013"/>
        <item x="3452"/>
        <item x="2649"/>
        <item x="1576"/>
        <item x="2489"/>
        <item x="3094"/>
        <item x="1297"/>
        <item x="1639"/>
        <item x="3848"/>
        <item x="3343"/>
        <item x="3024"/>
        <item x="2531"/>
        <item x="1916"/>
        <item x="1541"/>
        <item x="442"/>
        <item x="223"/>
        <item x="395"/>
        <item x="4030"/>
        <item x="4062"/>
        <item x="3141"/>
        <item x="393"/>
        <item x="2826"/>
        <item x="1659"/>
        <item x="229"/>
        <item x="285"/>
        <item x="2536"/>
        <item x="959"/>
        <item x="2803"/>
        <item x="3562"/>
        <item x="2706"/>
        <item x="1199"/>
        <item x="330"/>
        <item x="2736"/>
        <item x="2075"/>
        <item x="1695"/>
        <item x="1994"/>
        <item x="2242"/>
        <item x="1718"/>
        <item x="3377"/>
        <item x="1626"/>
        <item x="3638"/>
        <item x="1650"/>
        <item x="1261"/>
        <item x="3751"/>
        <item x="1068"/>
        <item x="3727"/>
        <item x="2114"/>
        <item x="1190"/>
        <item x="88"/>
        <item x="1873"/>
        <item x="2710"/>
        <item x="3529"/>
        <item x="3306"/>
        <item x="180"/>
        <item x="1757"/>
        <item x="3893"/>
        <item x="3801"/>
        <item x="362"/>
        <item x="1588"/>
        <item x="4010"/>
        <item x="1463"/>
        <item x="2823"/>
        <item x="2248"/>
        <item x="3705"/>
        <item x="3371"/>
        <item x="1865"/>
        <item x="353"/>
        <item x="2108"/>
        <item x="2912"/>
        <item x="3333"/>
        <item x="2889"/>
        <item x="882"/>
        <item x="1606"/>
        <item x="3887"/>
        <item x="3182"/>
        <item x="3228"/>
        <item x="2259"/>
        <item x="1499"/>
        <item x="3420"/>
        <item x="316"/>
        <item x="2352"/>
        <item x="3966"/>
        <item x="1027"/>
        <item x="2210"/>
        <item x="3880"/>
        <item x="3112"/>
        <item x="1581"/>
        <item x="2593"/>
        <item x="1800"/>
        <item x="3538"/>
        <item x="3913"/>
        <item x="2875"/>
        <item x="3993"/>
        <item x="2048"/>
        <item x="2564"/>
        <item x="1055"/>
        <item x="4082"/>
        <item x="1924"/>
        <item x="3240"/>
        <item x="3408"/>
        <item x="89"/>
        <item x="1255"/>
        <item x="1890"/>
        <item x="1480"/>
        <item x="311"/>
        <item x="3663"/>
        <item x="2769"/>
        <item x="626"/>
        <item x="3957"/>
        <item x="1631"/>
        <item x="3969"/>
        <item x="4048"/>
        <item x="4084"/>
        <item x="122"/>
        <item x="1686"/>
        <item x="1596"/>
        <item x="4106"/>
        <item x="3581"/>
        <item x="3684"/>
        <item x="3651"/>
        <item x="3374"/>
        <item x="3449"/>
        <item x="963"/>
        <item x="3546"/>
        <item x="1799"/>
        <item x="292"/>
        <item x="2610"/>
        <item x="2150"/>
        <item x="379"/>
        <item x="3535"/>
        <item x="3445"/>
        <item x="3845"/>
        <item x="1248"/>
        <item x="1592"/>
        <item x="3493"/>
        <item x="2115"/>
        <item x="1990"/>
        <item x="2711"/>
        <item x="839"/>
        <item x="4069"/>
        <item x="1517"/>
        <item x="251"/>
        <item x="2884"/>
        <item x="3313"/>
        <item x="1198"/>
        <item x="3765"/>
        <item x="3432"/>
        <item x="3168"/>
        <item x="3951"/>
        <item x="1992"/>
        <item x="904"/>
        <item x="2447"/>
        <item x="1635"/>
        <item x="2973"/>
        <item x="1774"/>
        <item x="2101"/>
        <item x="973"/>
        <item x="971"/>
        <item x="115"/>
        <item x="2052"/>
        <item x="970"/>
        <item x="1699"/>
        <item x="725"/>
        <item x="1811"/>
        <item x="3707"/>
        <item x="432"/>
        <item x="652"/>
        <item x="3123"/>
        <item x="3067"/>
        <item x="3101"/>
        <item x="4089"/>
        <item x="534"/>
        <item x="2821"/>
        <item x="4071"/>
        <item x="3092"/>
        <item x="3874"/>
        <item x="2868"/>
        <item x="1244"/>
        <item x="1178"/>
        <item x="203"/>
        <item x="2145"/>
        <item x="2923"/>
        <item x="3623"/>
        <item x="2382"/>
        <item x="2083"/>
        <item x="3454"/>
        <item x="1745"/>
        <item x="2403"/>
        <item x="1910"/>
        <item x="1643"/>
        <item x="3142"/>
        <item x="772"/>
        <item x="1501"/>
        <item x="3399"/>
        <item x="414"/>
        <item x="3875"/>
        <item x="4013"/>
        <item x="138"/>
        <item x="3133"/>
        <item x="3690"/>
        <item x="3928"/>
        <item x="183"/>
        <item x="1257"/>
        <item x="2127"/>
        <item x="2932"/>
        <item x="3286"/>
        <item x="2527"/>
        <item x="3292"/>
        <item x="3560"/>
        <item x="145"/>
        <item x="413"/>
        <item x="1817"/>
        <item x="4045"/>
        <item x="2264"/>
        <item x="196"/>
        <item x="1694"/>
        <item x="2991"/>
        <item x="1913"/>
        <item x="3433"/>
        <item x="2091"/>
        <item x="3176"/>
        <item x="4046"/>
        <item x="3803"/>
        <item x="2301"/>
        <item x="120"/>
        <item x="3243"/>
        <item x="4011"/>
        <item x="563"/>
        <item x="2245"/>
        <item x="1824"/>
        <item x="2080"/>
        <item x="2676"/>
        <item x="2344"/>
        <item x="3329"/>
        <item x="588"/>
        <item x="3210"/>
        <item x="3262"/>
        <item x="1569"/>
        <item x="3375"/>
        <item x="2681"/>
        <item x="564"/>
        <item x="3340"/>
        <item x="1092"/>
        <item x="3713"/>
        <item x="3545"/>
        <item x="3835"/>
        <item x="735"/>
        <item x="2363"/>
        <item x="383"/>
        <item x="2675"/>
        <item x="3272"/>
        <item x="1604"/>
        <item x="781"/>
        <item x="2228"/>
        <item x="1075"/>
        <item x="510"/>
        <item x="3442"/>
        <item x="1443"/>
        <item x="1436"/>
        <item x="1434"/>
        <item x="1428"/>
        <item x="654"/>
        <item x="747"/>
        <item x="2779"/>
        <item x="3389"/>
        <item x="3770"/>
        <item x="2269"/>
        <item x="1950"/>
        <item x="785"/>
        <item x="1960"/>
        <item x="979"/>
        <item x="912"/>
        <item x="2197"/>
        <item x="72"/>
        <item x="191"/>
        <item x="1435"/>
        <item x="2444"/>
        <item x="1730"/>
        <item x="475"/>
        <item x="219"/>
        <item x="1773"/>
        <item x="2992"/>
        <item x="1135"/>
        <item x="434"/>
        <item x="696"/>
        <item x="4047"/>
        <item x="3917"/>
        <item x="1747"/>
        <item x="1520"/>
        <item x="2670"/>
        <item x="3815"/>
        <item x="463"/>
        <item x="3513"/>
        <item x="3539"/>
        <item x="3533"/>
        <item x="3812"/>
        <item x="2433"/>
        <item x="3224"/>
        <item x="3936"/>
        <item x="2333"/>
        <item x="3681"/>
        <item x="100"/>
        <item x="3740"/>
        <item x="2056"/>
        <item x="903"/>
        <item x="521"/>
        <item x="1335"/>
        <item x="667"/>
        <item x="2936"/>
        <item x="1948"/>
        <item x="633"/>
        <item x="1899"/>
        <item x="2853"/>
        <item x="1125"/>
        <item x="3344"/>
        <item x="3858"/>
        <item x="1462"/>
        <item x="371"/>
        <item x="3461"/>
        <item x="267"/>
        <item x="4073"/>
        <item x="3903"/>
        <item x="1359"/>
        <item x="738"/>
        <item x="1575"/>
        <item x="163"/>
        <item x="1697"/>
        <item x="3958"/>
        <item x="3763"/>
        <item x="3334"/>
        <item x="567"/>
        <item x="637"/>
        <item x="610"/>
        <item x="574"/>
        <item x="2132"/>
        <item x="2780"/>
        <item x="2631"/>
        <item x="632"/>
        <item x="594"/>
        <item x="1512"/>
        <item x="3"/>
        <item x="1206"/>
        <item x="1069"/>
        <item x="3277"/>
        <item x="1725"/>
        <item x="2667"/>
        <item x="41"/>
        <item x="2063"/>
        <item x="2621"/>
        <item x="3011"/>
        <item x="2957"/>
        <item x="3341"/>
        <item x="3460"/>
        <item x="1552"/>
        <item x="3113"/>
        <item x="3125"/>
        <item x="2528"/>
        <item x="1108"/>
        <item x="3083"/>
        <item x="1538"/>
        <item x="359"/>
        <item x="575"/>
        <item x="576"/>
        <item x="1597"/>
        <item x="3967"/>
        <item x="1897"/>
        <item x="3564"/>
        <item x="834"/>
        <item x="1784"/>
        <item x="3944"/>
        <item x="802"/>
        <item x="2574"/>
        <item x="2443"/>
        <item x="1983"/>
        <item x="2003"/>
        <item x="3838"/>
        <item x="2395"/>
        <item x="1794"/>
        <item x="3465"/>
        <item x="1666"/>
        <item x="3165"/>
        <item x="3734"/>
        <item x="1013"/>
        <item x="2739"/>
        <item x="3890"/>
        <item x="526"/>
        <item x="1083"/>
        <item x="341"/>
        <item x="3359"/>
        <item x="87"/>
        <item x="3622"/>
        <item x="116"/>
        <item x="1231"/>
        <item x="1064"/>
        <item x="2494"/>
        <item x="805"/>
        <item x="3427"/>
        <item x="2388"/>
        <item x="3302"/>
        <item x="3348"/>
        <item x="686"/>
        <item x="649"/>
        <item x="2539"/>
        <item x="1059"/>
        <item x="2999"/>
        <item x="3404"/>
        <item x="3574"/>
        <item x="2155"/>
        <item x="56"/>
        <item x="1307"/>
        <item x="697"/>
        <item x="3616"/>
        <item x="2620"/>
        <item x="1342"/>
        <item x="638"/>
        <item x="2133"/>
        <item x="3748"/>
        <item x="992"/>
        <item x="2436"/>
        <item x="3395"/>
        <item x="587"/>
        <item x="3216"/>
        <item x="532"/>
        <item x="4077"/>
        <item x="2244"/>
        <item x="1148"/>
        <item x="2411"/>
        <item x="1744"/>
        <item x="1439"/>
        <item x="2677"/>
        <item x="3846"/>
        <item x="3158"/>
        <item x="1466"/>
        <item x="1354"/>
        <item x="1536"/>
        <item x="621"/>
        <item x="4012"/>
        <item x="1637"/>
        <item x="1398"/>
        <item x="1285"/>
        <item x="245"/>
        <item x="1144"/>
        <item x="3159"/>
        <item x="3686"/>
        <item x="3275"/>
        <item x="3425"/>
        <item x="3647"/>
        <item x="653"/>
        <item x="4096"/>
        <item x="612"/>
        <item x="628"/>
        <item x="2666"/>
        <item x="2410"/>
        <item x="578"/>
        <item x="2010"/>
        <item x="3610"/>
        <item x="1516"/>
        <item x="2773"/>
        <item x="1887"/>
        <item x="573"/>
        <item x="983"/>
        <item x="2251"/>
        <item x="780"/>
        <item x="1556"/>
        <item x="854"/>
        <item x="3974"/>
        <item x="2741"/>
        <item x="1427"/>
        <item x="3854"/>
        <item x="1733"/>
        <item x="736"/>
        <item x="3783"/>
        <item x="623"/>
        <item x="1163"/>
        <item x="2917"/>
        <item x="204"/>
        <item x="378"/>
        <item x="762"/>
        <item x="2918"/>
        <item x="4056"/>
        <item x="1772"/>
        <item x="323"/>
        <item x="3779"/>
        <item x="297"/>
        <item x="3407"/>
        <item x="35"/>
        <item x="3017"/>
        <item x="2771"/>
        <item x="2814"/>
        <item x="2321"/>
        <item x="372"/>
        <item x="364"/>
        <item x="3105"/>
        <item x="759"/>
        <item x="2302"/>
        <item x="3335"/>
        <item x="1850"/>
        <item x="2392"/>
        <item x="3489"/>
        <item x="1352"/>
        <item x="1250"/>
        <item x="819"/>
        <item x="2213"/>
        <item x="284"/>
        <item x="1728"/>
        <item x="3510"/>
        <item x="238"/>
        <item x="720"/>
        <item x="441"/>
        <item x="1393"/>
        <item x="3904"/>
        <item x="3731"/>
        <item x="2130"/>
        <item x="1822"/>
        <item x="2179"/>
        <item x="504"/>
        <item x="3991"/>
        <item x="1228"/>
        <item x="1072"/>
        <item x="301"/>
        <item x="486"/>
        <item x="2970"/>
        <item x="3526"/>
        <item x="3213"/>
        <item x="501"/>
        <item x="1331"/>
        <item x="1315"/>
        <item x="677"/>
        <item x="678"/>
        <item x="1293"/>
        <item x="1262"/>
        <item x="2427"/>
        <item x="3981"/>
        <item x="2394"/>
        <item x="820"/>
        <item x="3609"/>
        <item x="1099"/>
        <item x="2947"/>
        <item x="255"/>
        <item x="1968"/>
        <item x="1329"/>
        <item x="618"/>
        <item x="2729"/>
        <item x="3952"/>
        <item x="2512"/>
        <item x="1758"/>
        <item x="1016"/>
        <item x="3248"/>
        <item x="850"/>
        <item x="351"/>
        <item x="2455"/>
        <item x="3891"/>
        <item x="1223"/>
        <item x="67"/>
        <item x="1487"/>
        <item x="2117"/>
        <item x="26"/>
        <item x="3398"/>
        <item x="1980"/>
        <item x="2442"/>
        <item x="3531"/>
        <item x="3161"/>
        <item x="672"/>
        <item x="2051"/>
        <item x="2586"/>
        <item x="2798"/>
        <item x="3644"/>
        <item x="524"/>
        <item x="2202"/>
        <item x="704"/>
        <item x="291"/>
        <item x="2279"/>
        <item x="1872"/>
        <item x="2148"/>
        <item x="2253"/>
        <item x="1914"/>
        <item x="244"/>
        <item t="default"/>
      </items>
    </pivotField>
    <pivotField showAll="0"/>
    <pivotField numFmtId="44" showAll="0"/>
    <pivotField numFmtId="44"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sd="0" x="0"/>
        <item sd="0" x="7"/>
        <item sd="0" x="6"/>
        <item sd="0" x="5"/>
        <item sd="0" x="4"/>
        <item sd="0" x="8"/>
        <item sd="0" x="3"/>
        <item sd="0" x="2"/>
        <item sd="0" x="1"/>
        <item t="default"/>
      </items>
    </pivotField>
    <pivotField axis="axisRow" showAll="0">
      <items count="42">
        <item sd="0" x="5"/>
        <item sd="0" x="25"/>
        <item sd="0" x="16"/>
        <item sd="0" x="39"/>
        <item sd="0" x="35"/>
        <item sd="0" x="4"/>
        <item sd="0" x="3"/>
        <item sd="0" x="15"/>
        <item sd="0" x="28"/>
        <item sd="0" x="10"/>
        <item sd="0" x="19"/>
        <item sd="0" x="29"/>
        <item sd="0" x="30"/>
        <item sd="0" x="14"/>
        <item sd="0" x="13"/>
        <item sd="0" x="37"/>
        <item sd="0" x="12"/>
        <item sd="0" x="18"/>
        <item sd="0" x="40"/>
        <item sd="0" x="24"/>
        <item sd="0" x="9"/>
        <item sd="0" x="31"/>
        <item sd="0" x="20"/>
        <item sd="0" x="26"/>
        <item sd="0" x="6"/>
        <item sd="0" x="27"/>
        <item sd="0" x="23"/>
        <item sd="0" x="34"/>
        <item sd="0" x="11"/>
        <item sd="0" x="2"/>
        <item sd="0" x="1"/>
        <item sd="0" x="33"/>
        <item sd="0" x="36"/>
        <item sd="0" x="38"/>
        <item sd="0" x="32"/>
        <item sd="0" x="0"/>
        <item sd="0" x="22"/>
        <item sd="0" x="17"/>
        <item sd="0" x="8"/>
        <item sd="0" x="7"/>
        <item sd="0" x="21"/>
        <item t="default"/>
      </items>
    </pivotField>
  </pivotFields>
  <rowFields count="2">
    <field x="17"/>
    <field x="1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currency" fld="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D698D0-0CA6-4DD3-95A7-AC4A8802F605}" name="PivotTable1" cacheId="1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G19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6">
        <item x="1"/>
        <item x="2"/>
        <item x="3"/>
        <item x="0"/>
        <item x="4"/>
        <item t="default"/>
      </items>
    </pivotField>
    <pivotField showAll="0">
      <items count="23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x="2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1">
        <item x="0"/>
        <item x="7"/>
        <item x="6"/>
        <item x="5"/>
        <item x="4"/>
        <item x="8"/>
        <item x="3"/>
        <item x="2"/>
        <item x="1"/>
        <item x="9"/>
        <item t="default"/>
      </items>
    </pivotField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ame="Years" axis="axisPage" showAll="0">
      <items count="4094">
        <item x="281"/>
        <item x="1276"/>
        <item x="2316"/>
        <item x="499"/>
        <item x="772"/>
        <item x="1946"/>
        <item x="429"/>
        <item x="867"/>
        <item x="2289"/>
        <item x="1561"/>
        <item x="2314"/>
        <item x="1636"/>
        <item x="2531"/>
        <item x="319"/>
        <item x="2315"/>
        <item x="282"/>
        <item x="2122"/>
        <item x="2027"/>
        <item x="244"/>
        <item x="824"/>
        <item x="266"/>
        <item x="272"/>
        <item x="363"/>
        <item x="500"/>
        <item x="265"/>
        <item x="1507"/>
        <item x="252"/>
        <item x="1887"/>
        <item x="87"/>
        <item x="901"/>
        <item x="117"/>
        <item x="1272"/>
        <item x="930"/>
        <item x="2002"/>
        <item x="1669"/>
        <item x="926"/>
        <item x="2472"/>
        <item x="260"/>
        <item x="294"/>
        <item x="2142"/>
        <item x="1890"/>
        <item x="908"/>
        <item x="2148"/>
        <item x="96"/>
        <item x="892"/>
        <item x="1639"/>
        <item x="313"/>
        <item x="249"/>
        <item x="2006"/>
        <item x="397"/>
        <item x="1577"/>
        <item x="2469"/>
        <item x="2087"/>
        <item x="3032"/>
        <item x="758"/>
        <item x="2471"/>
        <item x="779"/>
        <item x="247"/>
        <item x="916"/>
        <item x="895"/>
        <item x="1925"/>
        <item x="299"/>
        <item x="2123"/>
        <item x="1265"/>
        <item x="2113"/>
        <item x="246"/>
        <item x="102"/>
        <item x="878"/>
        <item x="1254"/>
        <item x="2540"/>
        <item x="2488"/>
        <item x="1828"/>
        <item x="905"/>
        <item x="3144"/>
        <item x="290"/>
        <item x="2298"/>
        <item x="2466"/>
        <item x="3168"/>
        <item x="2114"/>
        <item x="1842"/>
        <item x="1664"/>
        <item x="1230"/>
        <item x="109"/>
        <item x="262"/>
        <item x="1280"/>
        <item x="2090"/>
        <item x="1826"/>
        <item x="1831"/>
        <item x="308"/>
        <item x="872"/>
        <item x="2283"/>
        <item x="255"/>
        <item x="1647"/>
        <item x="1605"/>
        <item x="104"/>
        <item x="1257"/>
        <item x="116"/>
        <item x="1892"/>
        <item x="756"/>
        <item x="1949"/>
        <item x="2132"/>
        <item x="1652"/>
        <item x="300"/>
        <item x="107"/>
        <item x="1650"/>
        <item x="3147"/>
        <item x="73"/>
        <item x="780"/>
        <item x="1600"/>
        <item x="2101"/>
        <item x="406"/>
        <item x="84"/>
        <item x="91"/>
        <item x="270"/>
        <item x="899"/>
        <item x="803"/>
        <item x="814"/>
        <item x="283"/>
        <item x="1633"/>
        <item x="1891"/>
        <item x="1564"/>
        <item x="1843"/>
        <item x="1468"/>
        <item x="1635"/>
        <item x="1641"/>
        <item x="1939"/>
        <item x="258"/>
        <item x="1492"/>
        <item x="1358"/>
        <item x="724"/>
        <item x="801"/>
        <item x="273"/>
        <item x="1941"/>
        <item x="1928"/>
        <item x="1359"/>
        <item x="1243"/>
        <item x="501"/>
        <item x="97"/>
        <item x="90"/>
        <item x="2158"/>
        <item x="805"/>
        <item x="1678"/>
        <item x="1078"/>
        <item x="804"/>
        <item x="2117"/>
        <item x="2280"/>
        <item x="118"/>
        <item x="1847"/>
        <item x="1604"/>
        <item x="2534"/>
        <item x="2479"/>
        <item x="751"/>
        <item x="2494"/>
        <item x="1238"/>
        <item x="113"/>
        <item x="401"/>
        <item x="462"/>
        <item x="403"/>
        <item x="2762"/>
        <item x="119"/>
        <item x="2110"/>
        <item x="728"/>
        <item x="1495"/>
        <item x="888"/>
        <item x="70"/>
        <item x="794"/>
        <item x="882"/>
        <item x="806"/>
        <item x="392"/>
        <item x="2086"/>
        <item x="2014"/>
        <item x="1476"/>
        <item x="907"/>
        <item x="1242"/>
        <item x="2481"/>
        <item x="374"/>
        <item x="2007"/>
        <item x="1858"/>
        <item x="85"/>
        <item x="1631"/>
        <item x="463"/>
        <item x="1251"/>
        <item x="1922"/>
        <item x="1228"/>
        <item x="1837"/>
        <item x="69"/>
        <item x="2094"/>
        <item x="2091"/>
        <item x="1094"/>
        <item x="82"/>
        <item x="2482"/>
        <item x="1601"/>
        <item x="1674"/>
        <item x="1073"/>
        <item x="310"/>
        <item x="1120"/>
        <item x="292"/>
        <item x="2537"/>
        <item x="1608"/>
        <item x="268"/>
        <item x="459"/>
        <item x="2556"/>
        <item x="2485"/>
        <item x="407"/>
        <item x="2081"/>
        <item x="1667"/>
        <item x="2096"/>
        <item x="1246"/>
        <item x="1935"/>
        <item x="730"/>
        <item x="921"/>
        <item x="1614"/>
        <item x="2302"/>
        <item x="2085"/>
        <item x="2771"/>
        <item x="775"/>
        <item x="1857"/>
        <item x="391"/>
        <item x="2748"/>
        <item x="242"/>
        <item x="1477"/>
        <item x="498"/>
        <item x="1933"/>
        <item x="76"/>
        <item x="1661"/>
        <item x="311"/>
        <item x="489"/>
        <item x="1239"/>
        <item x="248"/>
        <item x="1964"/>
        <item x="114"/>
        <item x="881"/>
        <item x="369"/>
        <item x="898"/>
        <item x="1632"/>
        <item x="838"/>
        <item x="936"/>
        <item x="3153"/>
        <item x="832"/>
        <item x="284"/>
        <item x="731"/>
        <item x="1931"/>
        <item x="2468"/>
        <item x="1602"/>
        <item x="2221"/>
        <item x="720"/>
        <item x="3175"/>
        <item x="115"/>
        <item x="863"/>
        <item x="1893"/>
        <item x="1256"/>
        <item x="2100"/>
        <item x="3165"/>
        <item x="827"/>
        <item x="253"/>
        <item x="444"/>
        <item x="1233"/>
        <item x="2295"/>
        <item x="302"/>
        <item x="95"/>
        <item x="2276"/>
        <item x="2740"/>
        <item x="915"/>
        <item x="1473"/>
        <item x="1952"/>
        <item x="1629"/>
        <item x="1820"/>
        <item x="1638"/>
        <item x="2093"/>
        <item x="2097"/>
        <item x="1926"/>
        <item x="2304"/>
        <item x="305"/>
        <item x="817"/>
        <item x="2214"/>
        <item x="2296"/>
        <item x="1663"/>
        <item x="1603"/>
        <item x="1836"/>
        <item x="502"/>
        <item x="2758"/>
        <item x="2548"/>
        <item x="1465"/>
        <item x="2016"/>
        <item x="2526"/>
        <item x="1467"/>
        <item x="1270"/>
        <item x="826"/>
        <item x="424"/>
        <item x="2764"/>
        <item x="3148"/>
        <item x="106"/>
        <item x="1106"/>
        <item x="2544"/>
        <item x="274"/>
        <item x="1654"/>
        <item x="2207"/>
        <item x="795"/>
        <item x="722"/>
        <item x="1882"/>
        <item x="929"/>
        <item x="504"/>
        <item x="1895"/>
        <item x="1108"/>
        <item x="2209"/>
        <item x="2205"/>
        <item x="1229"/>
        <item x="743"/>
        <item x="455"/>
        <item x="2291"/>
        <item x="1653"/>
        <item x="1675"/>
        <item x="2483"/>
        <item x="2290"/>
        <item x="831"/>
        <item x="799"/>
        <item x="395"/>
        <item x="783"/>
        <item x="276"/>
        <item x="2601"/>
        <item x="797"/>
        <item x="2478"/>
        <item x="2480"/>
        <item x="379"/>
        <item x="2311"/>
        <item x="913"/>
        <item x="2313"/>
        <item x="2305"/>
        <item x="1075"/>
        <item x="2282"/>
        <item x="2464"/>
        <item x="264"/>
        <item x="786"/>
        <item x="884"/>
        <item x="1830"/>
        <item x="927"/>
        <item x="2738"/>
        <item x="2080"/>
        <item x="251"/>
        <item x="477"/>
        <item x="835"/>
        <item x="2159"/>
        <item x="366"/>
        <item x="1579"/>
        <item x="77"/>
        <item x="1930"/>
        <item x="2491"/>
        <item x="1954"/>
        <item x="2467"/>
        <item x="1656"/>
        <item x="508"/>
        <item x="2484"/>
        <item x="887"/>
        <item x="1620"/>
        <item x="71"/>
        <item x="2552"/>
        <item x="879"/>
        <item x="2760"/>
        <item x="3203"/>
        <item x="2204"/>
        <item x="3150"/>
        <item x="303"/>
        <item x="1671"/>
        <item x="2082"/>
        <item x="2492"/>
        <item x="2312"/>
        <item x="261"/>
        <item x="1646"/>
        <item x="1116"/>
        <item x="1977"/>
        <item x="1606"/>
        <item x="1936"/>
        <item x="2743"/>
        <item x="2489"/>
        <item x="2487"/>
        <item x="2497"/>
        <item x="828"/>
        <item x="288"/>
        <item x="2287"/>
        <item x="2299"/>
        <item x="2522"/>
        <item x="2284"/>
        <item x="2099"/>
        <item x="2746"/>
        <item x="93"/>
        <item x="788"/>
        <item x="396"/>
        <item x="1249"/>
        <item x="2541"/>
        <item x="2044"/>
        <item x="1881"/>
        <item x="468"/>
        <item x="1372"/>
        <item x="81"/>
        <item x="1920"/>
        <item x="2741"/>
        <item x="2606"/>
        <item x="67"/>
        <item x="2084"/>
        <item x="373"/>
        <item x="2459"/>
        <item x="413"/>
        <item x="813"/>
        <item x="1484"/>
        <item x="1612"/>
        <item x="909"/>
        <item x="1576"/>
        <item x="412"/>
        <item x="2476"/>
        <item x="1236"/>
        <item x="381"/>
        <item x="1360"/>
        <item x="818"/>
        <item x="1082"/>
        <item x="1884"/>
        <item x="2474"/>
        <item x="2023"/>
        <item x="245"/>
        <item x="2118"/>
        <item x="2529"/>
        <item x="315"/>
        <item x="490"/>
        <item x="1237"/>
        <item x="782"/>
        <item x="914"/>
        <item x="2749"/>
        <item x="2217"/>
        <item x="1274"/>
        <item x="810"/>
        <item x="304"/>
        <item x="938"/>
        <item x="309"/>
        <item x="1277"/>
        <item x="382"/>
        <item x="1482"/>
        <item x="296"/>
        <item x="466"/>
        <item x="2107"/>
        <item x="1624"/>
        <item x="2598"/>
        <item x="2621"/>
        <item x="2166"/>
        <item x="802"/>
        <item x="729"/>
        <item x="2550"/>
        <item x="2610"/>
        <item x="839"/>
        <item x="903"/>
        <item x="746"/>
        <item x="2462"/>
        <item x="1642"/>
        <item x="2292"/>
        <item x="263"/>
        <item x="467"/>
        <item x="1070"/>
        <item x="2115"/>
        <item x="2134"/>
        <item x="822"/>
        <item x="1960"/>
        <item x="1899"/>
        <item x="3019"/>
        <item x="481"/>
        <item x="278"/>
        <item x="1630"/>
        <item x="1848"/>
        <item x="507"/>
        <item x="1822"/>
        <item x="2095"/>
        <item x="1956"/>
        <item x="2465"/>
        <item x="2761"/>
        <item x="825"/>
        <item x="880"/>
        <item x="2201"/>
        <item x="287"/>
        <item x="100"/>
        <item x="2102"/>
        <item x="275"/>
        <item x="2470"/>
        <item x="873"/>
        <item x="1852"/>
        <item x="72"/>
        <item x="1489"/>
        <item x="928"/>
        <item x="1971"/>
        <item x="1643"/>
        <item x="1615"/>
        <item x="1626"/>
        <item x="1883"/>
        <item x="897"/>
        <item x="2029"/>
        <item x="1355"/>
        <item x="519"/>
        <item x="757"/>
        <item x="3143"/>
        <item x="1110"/>
        <item x="98"/>
        <item x="912"/>
        <item x="1655"/>
        <item x="744"/>
        <item x="1845"/>
        <item x="1889"/>
        <item x="1609"/>
        <item x="1657"/>
        <item x="919"/>
        <item x="3149"/>
        <item x="2092"/>
        <item x="2553"/>
        <item x="2997"/>
        <item x="1470"/>
        <item x="2496"/>
        <item x="1611"/>
        <item x="2757"/>
        <item x="754"/>
        <item x="1092"/>
        <item x="1036"/>
        <item x="1623"/>
        <item x="2139"/>
        <item x="2475"/>
        <item x="727"/>
        <item x="865"/>
        <item x="2200"/>
        <item x="2293"/>
        <item x="789"/>
        <item x="101"/>
        <item x="2105"/>
        <item x="2294"/>
        <item x="483"/>
        <item x="790"/>
        <item x="2767"/>
        <item x="371"/>
        <item x="876"/>
        <item x="2157"/>
        <item x="307"/>
        <item x="924"/>
        <item x="1469"/>
        <item x="1464"/>
        <item x="1835"/>
        <item x="1619"/>
        <item x="2535"/>
        <item x="2089"/>
        <item x="750"/>
        <item x="770"/>
        <item x="785"/>
        <item x="1637"/>
        <item x="1357"/>
        <item x="812"/>
        <item x="2530"/>
        <item x="314"/>
        <item x="1832"/>
        <item x="62"/>
        <item x="2770"/>
        <item x="1617"/>
        <item x="2203"/>
        <item x="2015"/>
        <item x="2307"/>
        <item x="1974"/>
        <item x="1938"/>
        <item x="1353"/>
        <item x="1283"/>
        <item x="1888"/>
        <item x="2731"/>
        <item x="256"/>
        <item x="301"/>
        <item x="306"/>
        <item x="2308"/>
        <item x="830"/>
        <item x="932"/>
        <item x="447"/>
        <item x="1957"/>
        <item x="2013"/>
        <item x="286"/>
        <item x="2184"/>
        <item x="318"/>
        <item x="1665"/>
        <item x="2493"/>
        <item x="2248"/>
        <item x="511"/>
        <item x="1463"/>
        <item x="417"/>
        <item x="869"/>
        <item x="816"/>
        <item x="1462"/>
        <item x="726"/>
        <item x="312"/>
        <item x="2111"/>
        <item x="2460"/>
        <item x="2055"/>
        <item x="1969"/>
        <item x="2726"/>
        <item x="1244"/>
        <item x="75"/>
        <item x="2133"/>
        <item x="2490"/>
        <item x="291"/>
        <item x="367"/>
        <item x="1500"/>
        <item x="745"/>
        <item x="3030"/>
        <item x="874"/>
        <item x="240"/>
        <item x="1247"/>
        <item x="3172"/>
        <item x="1382"/>
        <item x="1839"/>
        <item x="1927"/>
        <item x="2463"/>
        <item x="2486"/>
        <item x="38"/>
        <item x="458"/>
        <item x="1478"/>
        <item x="330"/>
        <item x="485"/>
        <item x="755"/>
        <item x="2045"/>
        <item x="2047"/>
        <item x="1853"/>
        <item x="2759"/>
        <item x="1568"/>
        <item x="1401"/>
        <item x="2703"/>
        <item x="2728"/>
        <item x="1122"/>
        <item x="2103"/>
        <item x="2063"/>
        <item x="108"/>
        <item x="2546"/>
        <item x="89"/>
        <item x="461"/>
        <item x="1610"/>
        <item x="423"/>
        <item x="250"/>
        <item x="61"/>
        <item x="781"/>
        <item x="741"/>
        <item x="1493"/>
        <item x="2756"/>
        <item x="2300"/>
        <item x="2230"/>
        <item x="1346"/>
        <item x="419"/>
        <item x="939"/>
        <item x="834"/>
        <item x="2037"/>
        <item x="1937"/>
        <item x="793"/>
        <item x="1356"/>
        <item x="1064"/>
        <item x="1929"/>
        <item x="64"/>
        <item x="811"/>
        <item x="1824"/>
        <item x="1240"/>
        <item x="2708"/>
        <item x="1975"/>
        <item x="3152"/>
        <item x="1267"/>
        <item x="2074"/>
        <item x="1403"/>
        <item x="1480"/>
        <item x="2219"/>
        <item x="1281"/>
        <item x="2533"/>
        <item x="436"/>
        <item x="1497"/>
        <item x="777"/>
        <item x="2088"/>
        <item x="1066"/>
        <item x="1275"/>
        <item x="480"/>
        <item x="506"/>
        <item x="763"/>
        <item x="3031"/>
        <item x="3169"/>
        <item x="1973"/>
        <item x="3176"/>
        <item x="1622"/>
        <item x="1578"/>
        <item x="1095"/>
        <item x="1258"/>
        <item x="870"/>
        <item x="2228"/>
        <item x="2285"/>
        <item x="2717"/>
        <item x="1362"/>
        <item x="2172"/>
        <item x="430"/>
        <item x="1474"/>
        <item x="435"/>
        <item x="2143"/>
        <item x="796"/>
        <item x="2155"/>
        <item x="1644"/>
        <item x="285"/>
        <item x="1268"/>
        <item x="2538"/>
        <item x="732"/>
        <item x="2539"/>
        <item x="1490"/>
        <item x="2543"/>
        <item x="2768"/>
        <item x="1232"/>
        <item x="836"/>
        <item x="1114"/>
        <item x="1649"/>
        <item x="393"/>
        <item x="1924"/>
        <item x="414"/>
        <item x="842"/>
        <item x="1370"/>
        <item x="2004"/>
        <item x="864"/>
        <item x="1472"/>
        <item x="1951"/>
        <item x="449"/>
        <item x="2524"/>
        <item x="2135"/>
        <item x="456"/>
        <item x="1225"/>
        <item x="1252"/>
        <item x="2657"/>
        <item x="1264"/>
        <item x="295"/>
        <item x="787"/>
        <item x="1616"/>
        <item x="289"/>
        <item x="441"/>
        <item x="3146"/>
        <item x="1481"/>
        <item x="937"/>
        <item x="2211"/>
        <item x="408"/>
        <item x="1560"/>
        <item x="792"/>
        <item x="2137"/>
        <item x="862"/>
        <item x="791"/>
        <item x="1271"/>
        <item x="2226"/>
        <item x="110"/>
        <item x="920"/>
        <item x="1970"/>
        <item x="2039"/>
        <item x="2206"/>
        <item x="736"/>
        <item x="890"/>
        <item x="860"/>
        <item x="699"/>
        <item x="1651"/>
        <item x="1069"/>
        <item x="2241"/>
        <item x="2144"/>
        <item x="925"/>
        <item x="871"/>
        <item x="2238"/>
        <item x="434"/>
        <item x="1255"/>
        <item x="1625"/>
        <item x="2048"/>
        <item x="2288"/>
        <item x="1282"/>
        <item x="1102"/>
        <item x="80"/>
        <item x="317"/>
        <item x="1921"/>
        <item x="3162"/>
        <item x="2317"/>
        <item x="1235"/>
        <item x="768"/>
        <item x="1658"/>
        <item x="877"/>
        <item x="733"/>
        <item x="819"/>
        <item x="1067"/>
        <item x="411"/>
        <item x="2600"/>
        <item x="2064"/>
        <item x="2050"/>
        <item x="769"/>
        <item x="63"/>
        <item x="3034"/>
        <item x="2036"/>
        <item x="2301"/>
        <item x="1607"/>
        <item x="2119"/>
        <item x="271"/>
        <item x="1074"/>
        <item x="1488"/>
        <item x="2275"/>
        <item x="1854"/>
        <item x="868"/>
        <item x="1823"/>
        <item x="1266"/>
        <item x="2752"/>
        <item x="2733"/>
        <item x="1923"/>
        <item x="470"/>
        <item x="809"/>
        <item x="99"/>
        <item x="911"/>
        <item x="451"/>
        <item x="2153"/>
        <item x="1261"/>
        <item x="1821"/>
        <item x="761"/>
        <item x="2131"/>
        <item x="1072"/>
        <item x="404"/>
        <item x="1859"/>
        <item x="2213"/>
        <item x="1677"/>
        <item x="416"/>
        <item x="443"/>
        <item x="496"/>
        <item x="737"/>
        <item x="450"/>
        <item x="1262"/>
        <item x="1566"/>
        <item x="1825"/>
        <item x="1065"/>
        <item x="1628"/>
        <item x="2244"/>
        <item x="243"/>
        <item x="2273"/>
        <item x="68"/>
        <item x="774"/>
        <item x="1829"/>
        <item x="1260"/>
        <item x="2630"/>
        <item x="365"/>
        <item x="375"/>
        <item x="1097"/>
        <item x="1896"/>
        <item x="405"/>
        <item x="103"/>
        <item x="389"/>
        <item x="2334"/>
        <item x="846"/>
        <item x="1666"/>
        <item x="906"/>
        <item x="420"/>
        <item x="1562"/>
        <item x="2151"/>
        <item x="931"/>
        <item x="784"/>
        <item x="2766"/>
        <item x="742"/>
        <item x="60"/>
        <item x="1279"/>
        <item x="1105"/>
        <item x="2297"/>
        <item x="2259"/>
        <item x="1263"/>
        <item x="2318"/>
        <item x="53"/>
        <item x="1118"/>
        <item x="1119"/>
        <item x="94"/>
        <item x="2210"/>
        <item x="1369"/>
        <item x="112"/>
        <item x="1098"/>
        <item x="2208"/>
        <item x="2310"/>
        <item x="1123"/>
        <item x="471"/>
        <item x="833"/>
        <item x="1945"/>
        <item x="293"/>
        <item x="1226"/>
        <item x="2025"/>
        <item x="2732"/>
        <item x="1088"/>
        <item x="79"/>
        <item x="2229"/>
        <item x="2032"/>
        <item x="2603"/>
        <item x="2611"/>
        <item x="778"/>
        <item x="1943"/>
        <item x="1966"/>
        <item x="837"/>
        <item x="2053"/>
        <item x="1146"/>
        <item x="934"/>
        <item x="2083"/>
        <item x="1863"/>
        <item x="3543"/>
        <item x="3745"/>
        <item x="2735"/>
        <item x="2309"/>
        <item x="3941"/>
        <item x="4030"/>
        <item x="2035"/>
        <item x="298"/>
        <item x="1827"/>
        <item x="1479"/>
        <item x="1080"/>
        <item x="3823"/>
        <item x="2826"/>
        <item x="933"/>
        <item x="3493"/>
        <item x="1961"/>
        <item x="448"/>
        <item x="2019"/>
        <item x="1940"/>
        <item x="2554"/>
        <item x="3967"/>
        <item x="400"/>
        <item x="2866"/>
        <item x="3365"/>
        <item x="383"/>
        <item x="3743"/>
        <item x="2912"/>
        <item x="3671"/>
        <item x="1840"/>
        <item x="3963"/>
        <item x="3537"/>
        <item x="1906"/>
        <item x="1648"/>
        <item x="3407"/>
        <item x="3477"/>
        <item x="2925"/>
        <item x="39"/>
        <item x="3014"/>
        <item x="2109"/>
        <item x="2331"/>
        <item x="280"/>
        <item x="1583"/>
        <item x="3020"/>
        <item x="1215"/>
        <item x="1518"/>
        <item x="2411"/>
        <item x="3824"/>
        <item x="2806"/>
        <item x="460"/>
        <item x="486"/>
        <item x="476"/>
        <item x="3825"/>
        <item x="3501"/>
        <item x="2765"/>
        <item x="4007"/>
        <item x="1224"/>
        <item x="2791"/>
        <item x="1259"/>
        <item x="820"/>
        <item x="3598"/>
        <item x="3158"/>
        <item x="1504"/>
        <item x="3010"/>
        <item x="1104"/>
        <item x="2333"/>
        <item x="3741"/>
        <item x="3752"/>
        <item x="1862"/>
        <item x="1877"/>
        <item x="2649"/>
        <item x="1248"/>
        <item x="3161"/>
        <item x="6"/>
        <item x="1245"/>
        <item x="2930"/>
        <item x="3174"/>
        <item x="1087"/>
        <item x="3157"/>
        <item x="2994"/>
        <item x="16"/>
        <item x="1875"/>
        <item x="3668"/>
        <item x="3635"/>
        <item x="130"/>
        <item x="428"/>
        <item x="3421"/>
        <item x="3876"/>
        <item x="1627"/>
        <item x="2747"/>
        <item x="1594"/>
        <item x="40"/>
        <item x="4034"/>
        <item x="3173"/>
        <item x="1519"/>
        <item x="2707"/>
        <item x="3202"/>
        <item x="2848"/>
        <item x="364"/>
        <item x="1934"/>
        <item x="2838"/>
        <item x="3170"/>
        <item x="1361"/>
        <item x="3467"/>
        <item x="88"/>
        <item x="2891"/>
        <item x="987"/>
        <item x="4038"/>
        <item x="2286"/>
        <item x="3691"/>
        <item x="2858"/>
        <item x="10"/>
        <item x="1278"/>
        <item x="267"/>
        <item x="3695"/>
        <item x="3840"/>
        <item x="2335"/>
        <item x="3904"/>
        <item x="465"/>
        <item x="3673"/>
        <item x="1508"/>
        <item x="4041"/>
        <item x="2694"/>
        <item x="1725"/>
        <item x="3538"/>
        <item x="3599"/>
        <item x="1180"/>
        <item x="3789"/>
        <item x="2336"/>
        <item x="4053"/>
        <item x="3665"/>
        <item x="3873"/>
        <item x="135"/>
        <item x="4015"/>
        <item x="3177"/>
        <item x="3644"/>
        <item x="3163"/>
        <item x="3498"/>
        <item x="3415"/>
        <item x="161"/>
        <item x="2673"/>
        <item x="494"/>
        <item x="3663"/>
        <item x="3751"/>
        <item x="3851"/>
        <item x="3471"/>
        <item x="3728"/>
        <item x="3694"/>
        <item x="3505"/>
        <item x="3320"/>
        <item x="3729"/>
        <item x="2792"/>
        <item x="3960"/>
        <item x="2582"/>
        <item x="1165"/>
        <item x="3396"/>
        <item x="3774"/>
        <item x="1771"/>
        <item x="3470"/>
        <item x="3156"/>
        <item x="2793"/>
        <item x="759"/>
        <item x="1574"/>
        <item x="2782"/>
        <item x="1980"/>
        <item x="3422"/>
        <item x="1948"/>
        <item x="2003"/>
        <item x="3380"/>
        <item x="1995"/>
        <item x="2677"/>
        <item x="1849"/>
        <item x="1319"/>
        <item x="3428"/>
        <item x="1679"/>
        <item x="43"/>
        <item x="1437"/>
        <item x="2933"/>
        <item x="14"/>
        <item x="628"/>
        <item x="917"/>
        <item x="3934"/>
        <item x="1345"/>
        <item x="2923"/>
        <item x="1599"/>
        <item x="3723"/>
        <item x="1333"/>
        <item x="12"/>
        <item x="3395"/>
        <item x="3171"/>
        <item x="1513"/>
        <item x="3178"/>
        <item x="2327"/>
        <item x="3797"/>
        <item x="52"/>
        <item x="2783"/>
        <item x="3011"/>
        <item x="2966"/>
        <item x="1855"/>
        <item x="3397"/>
        <item x="2231"/>
        <item x="2516"/>
        <item x="3151"/>
        <item x="1510"/>
        <item x="3974"/>
        <item x="3324"/>
        <item x="3822"/>
        <item x="3657"/>
        <item x="3951"/>
        <item x="29"/>
        <item x="3440"/>
        <item x="3343"/>
        <item x="2059"/>
        <item x="701"/>
        <item x="1107"/>
        <item x="2075"/>
        <item x="3946"/>
        <item x="3652"/>
        <item x="2161"/>
        <item x="1506"/>
        <item x="684"/>
        <item x="696"/>
        <item x="3739"/>
        <item x="3609"/>
        <item x="3384"/>
        <item x="996"/>
        <item x="3321"/>
        <item x="1850"/>
        <item x="3201"/>
        <item x="1452"/>
        <item x="2666"/>
        <item x="3888"/>
        <item x="3060"/>
        <item x="3567"/>
        <item x="1818"/>
        <item x="3750"/>
        <item x="3905"/>
        <item x="3418"/>
        <item x="3792"/>
        <item x="1041"/>
        <item x="1133"/>
        <item x="3442"/>
        <item x="2561"/>
        <item x="3760"/>
        <item x="1997"/>
        <item x="3444"/>
        <item x="3956"/>
        <item x="3349"/>
        <item x="721"/>
        <item x="3838"/>
        <item x="3160"/>
        <item x="3938"/>
        <item x="1083"/>
        <item x="156"/>
        <item x="1763"/>
        <item x="1766"/>
        <item x="1613"/>
        <item x="2596"/>
        <item x="3327"/>
        <item x="3180"/>
        <item x="3898"/>
        <item x="2574"/>
        <item x="34"/>
        <item x="2915"/>
        <item x="2960"/>
        <item x="1227"/>
        <item x="3"/>
        <item x="1128"/>
        <item x="2593"/>
        <item x="2591"/>
        <item x="362"/>
        <item x="3308"/>
        <item x="2303"/>
        <item x="3674"/>
        <item x="3205"/>
        <item x="1812"/>
        <item x="2695"/>
        <item x="1084"/>
        <item x="3054"/>
        <item x="3381"/>
        <item x="1910"/>
        <item x="2706"/>
        <item x="2886"/>
        <item x="2896"/>
        <item x="3907"/>
        <item x="514"/>
        <item x="1163"/>
        <item x="2680"/>
        <item x="981"/>
        <item x="3637"/>
        <item x="3730"/>
        <item x="3781"/>
        <item x="748"/>
        <item x="2415"/>
        <item x="1054"/>
        <item x="1458"/>
        <item x="65"/>
        <item x="739"/>
        <item x="646"/>
        <item x="3725"/>
        <item x="674"/>
        <item x="1407"/>
        <item x="3841"/>
        <item x="3879"/>
        <item x="1917"/>
        <item x="4043"/>
        <item x="2689"/>
        <item x="3154"/>
        <item x="3056"/>
        <item x="2834"/>
        <item x="1764"/>
        <item x="1965"/>
        <item x="603"/>
        <item x="1645"/>
        <item x="1155"/>
        <item x="2505"/>
        <item x="1113"/>
        <item x="3204"/>
        <item x="3448"/>
        <item x="1340"/>
        <item x="2441"/>
        <item x="968"/>
        <item x="2129"/>
        <item x="2250"/>
        <item x="3612"/>
        <item x="457"/>
        <item x="1178"/>
        <item x="162"/>
        <item x="3481"/>
        <item x="26"/>
        <item x="3542"/>
        <item x="666"/>
        <item x="2329"/>
        <item x="3419"/>
        <item x="3355"/>
        <item x="710"/>
        <item x="2511"/>
        <item x="1172"/>
        <item x="3012"/>
        <item x="891"/>
        <item x="4024"/>
        <item x="30"/>
        <item x="3424"/>
        <item x="4050"/>
        <item x="1809"/>
        <item x="2563"/>
        <item x="3040"/>
        <item x="2570"/>
        <item x="3494"/>
        <item x="2065"/>
        <item x="1045"/>
        <item x="472"/>
        <item x="3872"/>
        <item x="1086"/>
        <item x="1724"/>
        <item x="2835"/>
        <item x="620"/>
        <item x="1765"/>
        <item x="3167"/>
        <item x="2888"/>
        <item x="2774"/>
        <item x="3986"/>
        <item x="3582"/>
        <item x="2325"/>
        <item x="1996"/>
        <item x="1051"/>
        <item x="2028"/>
        <item x="604"/>
        <item x="2935"/>
        <item x="3103"/>
        <item x="3389"/>
        <item x="2306"/>
        <item x="175"/>
        <item x="2742"/>
        <item x="2885"/>
        <item x="3336"/>
        <item x="3846"/>
        <item x="902"/>
        <item x="3368"/>
        <item x="2967"/>
        <item x="1190"/>
        <item x="1273"/>
        <item x="3194"/>
        <item x="1708"/>
        <item x="3979"/>
        <item x="3459"/>
        <item x="184"/>
        <item x="3078"/>
        <item x="1710"/>
        <item x="3353"/>
        <item x="3834"/>
        <item x="673"/>
        <item x="1914"/>
        <item x="3863"/>
        <item x="3584"/>
        <item x="1253"/>
        <item x="990"/>
        <item x="1498"/>
        <item x="972"/>
        <item x="3996"/>
        <item x="188"/>
        <item x="1455"/>
        <item x="717"/>
        <item x="469"/>
        <item x="2846"/>
        <item x="3727"/>
        <item x="1250"/>
        <item x="3192"/>
        <item x="2909"/>
        <item x="3928"/>
        <item x="3528"/>
        <item x="1904"/>
        <item x="3504"/>
        <item x="3849"/>
        <item x="3765"/>
        <item x="3431"/>
        <item x="2859"/>
        <item x="3988"/>
        <item x="3041"/>
        <item x="3145"/>
        <item x="422"/>
        <item x="3889"/>
        <item x="1076"/>
        <item x="800"/>
        <item x="3897"/>
        <item x="2921"/>
        <item x="2750"/>
        <item x="2956"/>
        <item x="1042"/>
        <item x="1167"/>
        <item x="1856"/>
        <item x="3662"/>
        <item x="3692"/>
        <item x="3512"/>
        <item x="525"/>
        <item x="708"/>
        <item x="2849"/>
        <item x="200"/>
        <item x="1618"/>
        <item x="2927"/>
        <item x="2576"/>
        <item x="2638"/>
        <item x="4037"/>
        <item x="1962"/>
        <item x="1496"/>
        <item x="3179"/>
        <item x="649"/>
        <item x="1546"/>
        <item x="680"/>
        <item x="1718"/>
        <item x="18"/>
        <item x="473"/>
        <item x="3554"/>
        <item x="3995"/>
        <item x="698"/>
        <item x="3519"/>
        <item x="2696"/>
        <item x="3678"/>
        <item x="3234"/>
        <item x="164"/>
        <item x="1556"/>
        <item x="3414"/>
        <item x="3108"/>
        <item x="2127"/>
        <item x="2224"/>
        <item x="2499"/>
        <item x="152"/>
        <item x="3617"/>
        <item x="2112"/>
        <item x="2817"/>
        <item x="2020"/>
        <item x="4085"/>
        <item x="1162"/>
        <item x="2917"/>
        <item x="1582"/>
        <item x="2970"/>
        <item x="2690"/>
        <item x="21"/>
        <item x="3115"/>
        <item x="3166"/>
        <item x="3658"/>
        <item x="3981"/>
        <item x="1932"/>
        <item x="3761"/>
        <item x="1767"/>
        <item x="3788"/>
        <item x="3401"/>
        <item x="1806"/>
        <item x="3608"/>
        <item x="3939"/>
        <item x="3509"/>
        <item x="2800"/>
        <item x="3051"/>
        <item x="798"/>
        <item x="1805"/>
        <item x="3686"/>
        <item x="2682"/>
        <item x="1958"/>
        <item x="341"/>
        <item x="3142"/>
        <item x="922"/>
        <item x="3048"/>
        <item x="3506"/>
        <item x="1145"/>
        <item x="1737"/>
        <item x="2181"/>
        <item x="2990"/>
        <item x="1096"/>
        <item x="3827"/>
        <item x="3105"/>
        <item x="3413"/>
        <item x="3627"/>
        <item x="3634"/>
        <item x="198"/>
        <item x="41"/>
        <item x="889"/>
        <item x="1712"/>
        <item x="2589"/>
        <item x="2947"/>
        <item x="2340"/>
        <item x="3000"/>
        <item x="1399"/>
        <item x="44"/>
        <item x="3919"/>
        <item x="3247"/>
        <item x="3983"/>
        <item x="352"/>
        <item x="1912"/>
        <item x="2797"/>
        <item x="3329"/>
        <item x="2932"/>
        <item x="639"/>
        <item x="4031"/>
        <item x="3233"/>
        <item x="648"/>
        <item x="1769"/>
        <item x="3155"/>
        <item x="3685"/>
        <item x="1177"/>
        <item x="1784"/>
        <item x="3313"/>
        <item x="2702"/>
        <item x="415"/>
        <item x="439"/>
        <item x="192"/>
        <item x="4017"/>
        <item x="1522"/>
        <item x="2727"/>
        <item x="2884"/>
        <item x="169"/>
        <item x="3099"/>
        <item x="765"/>
        <item x="554"/>
        <item x="1147"/>
        <item x="2737"/>
        <item x="2974"/>
        <item x="3576"/>
        <item x="3094"/>
        <item x="3984"/>
        <item x="2614"/>
        <item x="1461"/>
        <item x="4054"/>
        <item x="4014"/>
        <item x="158"/>
        <item x="4072"/>
        <item x="4025"/>
        <item x="1027"/>
        <item x="1908"/>
        <item x="4029"/>
        <item x="1770"/>
        <item x="1810"/>
        <item x="1774"/>
        <item x="4078"/>
        <item x="3406"/>
        <item x="3901"/>
        <item x="3989"/>
        <item x="3887"/>
        <item x="4000"/>
        <item x="3464"/>
        <item x="2422"/>
        <item x="2448"/>
        <item x="123"/>
        <item x="644"/>
        <item x="2780"/>
        <item x="2669"/>
        <item x="1775"/>
        <item x="3557"/>
        <item x="1723"/>
        <item x="129"/>
        <item x="695"/>
        <item x="1787"/>
        <item x="543"/>
        <item x="1913"/>
        <item x="844"/>
        <item x="3483"/>
        <item x="815"/>
        <item x="3263"/>
        <item x="3463"/>
        <item x="1241"/>
        <item x="2473"/>
        <item x="17"/>
        <item x="3009"/>
        <item x="3659"/>
        <item x="2332"/>
        <item x="3242"/>
        <item x="1047"/>
        <item x="3812"/>
        <item x="3706"/>
        <item x="3383"/>
        <item x="2406"/>
        <item x="3460"/>
        <item x="3141"/>
        <item x="3499"/>
        <item x="132"/>
        <item x="3964"/>
        <item x="3559"/>
        <item x="2641"/>
        <item x="2900"/>
        <item x="660"/>
        <item x="1719"/>
        <item x="2418"/>
        <item x="841"/>
        <item x="2671"/>
        <item x="2979"/>
        <item x="1798"/>
        <item x="2236"/>
        <item x="2106"/>
        <item x="2599"/>
        <item x="3842"/>
        <item x="1885"/>
        <item x="1559"/>
        <item x="999"/>
        <item x="1998"/>
        <item x="2515"/>
        <item x="1171"/>
        <item x="3560"/>
        <item x="2382"/>
        <item x="343"/>
        <item x="359"/>
        <item x="2140"/>
        <item x="553"/>
        <item x="1127"/>
        <item x="2501"/>
        <item x="4032"/>
        <item x="2999"/>
        <item x="27"/>
        <item x="2146"/>
        <item x="142"/>
        <item x="3523"/>
        <item x="2261"/>
        <item x="2520"/>
        <item x="3024"/>
        <item x="3269"/>
        <item x="1451"/>
        <item x="3350"/>
        <item x="58"/>
        <item x="3222"/>
        <item x="3976"/>
        <item x="1870"/>
        <item x="4022"/>
        <item x="2104"/>
        <item x="3497"/>
        <item x="479"/>
        <item x="385"/>
        <item x="3387"/>
        <item x="923"/>
        <item x="2678"/>
        <item x="1543"/>
        <item x="361"/>
        <item x="2828"/>
        <item x="3618"/>
        <item x="3921"/>
        <item x="619"/>
        <item x="2905"/>
        <item x="1130"/>
        <item x="1540"/>
        <item x="3159"/>
        <item x="454"/>
        <item x="3004"/>
        <item x="183"/>
        <item x="3891"/>
        <item x="1366"/>
        <item x="2971"/>
        <item x="3676"/>
        <item x="1792"/>
        <item x="997"/>
        <item x="1405"/>
        <item x="193"/>
        <item x="1134"/>
        <item x="1773"/>
        <item x="995"/>
        <item x="2513"/>
        <item x="3616"/>
        <item x="3370"/>
        <item x="2447"/>
        <item x="3708"/>
        <item x="1983"/>
        <item x="980"/>
        <item x="994"/>
        <item x="2625"/>
        <item x="1460"/>
        <item x="716"/>
        <item x="1531"/>
        <item x="738"/>
        <item x="355"/>
        <item x="3814"/>
        <item x="2532"/>
        <item x="3742"/>
        <item x="918"/>
        <item x="1329"/>
        <item x="153"/>
        <item x="2054"/>
        <item x="592"/>
        <item x="2005"/>
        <item x="2877"/>
        <item x="3376"/>
        <item x="735"/>
        <item x="1412"/>
        <item x="1306"/>
        <item x="598"/>
        <item x="709"/>
        <item x="2854"/>
        <item x="1157"/>
        <item x="2880"/>
        <item x="2136"/>
        <item x="2165"/>
        <item x="1517"/>
        <item x="2713"/>
        <item x="2523"/>
        <item x="1339"/>
        <item x="2125"/>
        <item x="1158"/>
        <item x="2648"/>
        <item x="3375"/>
        <item x="316"/>
        <item x="3866"/>
        <item x="2360"/>
        <item x="1006"/>
        <item x="651"/>
        <item x="1595"/>
        <item x="2509"/>
        <item x="1586"/>
        <item x="3001"/>
        <item x="3377"/>
        <item x="3064"/>
        <item x="1785"/>
        <item x="208"/>
        <item x="3776"/>
        <item x="3436"/>
        <item x="1621"/>
        <item x="560"/>
        <item x="1336"/>
        <item x="2368"/>
        <item x="1348"/>
        <item x="4010"/>
        <item x="2397"/>
        <item x="1011"/>
        <item x="650"/>
        <item x="1520"/>
        <item x="1640"/>
        <item x="1430"/>
        <item x="2667"/>
        <item x="47"/>
        <item x="1475"/>
        <item x="2266"/>
        <item x="2521"/>
        <item x="1959"/>
        <item x="241"/>
        <item x="3571"/>
        <item x="2867"/>
        <item x="3254"/>
        <item x="808"/>
        <item x="2274"/>
        <item x="1523"/>
        <item x="3646"/>
        <item x="1567"/>
        <item x="497"/>
        <item x="149"/>
        <item x="2692"/>
        <item x="579"/>
        <item x="601"/>
        <item x="3075"/>
        <item x="3906"/>
        <item x="42"/>
        <item x="217"/>
        <item x="3211"/>
        <item x="3556"/>
        <item x="3809"/>
        <item x="2421"/>
        <item x="1541"/>
        <item x="3551"/>
        <item x="2719"/>
        <item x="3043"/>
        <item x="1014"/>
        <item x="3831"/>
        <item x="1409"/>
        <item x="672"/>
        <item x="3359"/>
        <item x="675"/>
        <item x="22"/>
        <item x="1139"/>
        <item x="3623"/>
        <item x="567"/>
        <item x="3469"/>
        <item x="3920"/>
        <item x="3784"/>
        <item x="2395"/>
        <item x="207"/>
        <item x="2388"/>
        <item x="2796"/>
        <item x="3869"/>
        <item x="3579"/>
        <item x="2861"/>
        <item x="2975"/>
        <item x="384"/>
        <item x="1364"/>
        <item x="3083"/>
        <item x="3555"/>
        <item x="147"/>
        <item x="3877"/>
        <item x="3250"/>
        <item x="2030"/>
        <item x="2889"/>
        <item x="2609"/>
        <item x="3050"/>
        <item x="3716"/>
        <item x="2152"/>
        <item x="2352"/>
        <item x="2384"/>
        <item x="4026"/>
        <item x="1318"/>
        <item x="3783"/>
        <item x="2883"/>
        <item x="3681"/>
        <item x="2572"/>
        <item x="1788"/>
        <item x="685"/>
        <item x="1768"/>
        <item x="671"/>
        <item x="747"/>
        <item x="1700"/>
        <item x="1326"/>
        <item x="2386"/>
        <item x="2635"/>
        <item x="4066"/>
        <item x="662"/>
        <item x="4069"/>
        <item x="3587"/>
        <item x="503"/>
        <item x="573"/>
        <item x="2936"/>
        <item x="2404"/>
        <item x="959"/>
        <item x="1112"/>
        <item x="1772"/>
        <item x="4021"/>
        <item x="1538"/>
        <item x="3552"/>
        <item x="3855"/>
        <item x="2919"/>
        <item x="3577"/>
        <item x="3717"/>
        <item x="1833"/>
        <item x="953"/>
        <item x="3860"/>
        <item x="1860"/>
        <item x="2495"/>
        <item x="3990"/>
        <item x="2869"/>
        <item x="3256"/>
        <item x="1081"/>
        <item x="1790"/>
        <item x="203"/>
        <item x="2934"/>
        <item x="50"/>
        <item x="2830"/>
        <item x="2356"/>
        <item x="1783"/>
        <item x="3311"/>
        <item x="3958"/>
        <item x="2262"/>
        <item x="1587"/>
        <item x="1662"/>
        <item x="4001"/>
        <item x="3502"/>
        <item x="3118"/>
        <item x="1234"/>
        <item x="2536"/>
        <item x="3098"/>
        <item x="3446"/>
        <item x="2278"/>
        <item x="3190"/>
        <item x="540"/>
        <item x="1019"/>
        <item x="3412"/>
        <item x="3434"/>
        <item x="1789"/>
        <item x="2011"/>
        <item x="1411"/>
        <item x="3952"/>
        <item x="2330"/>
        <item x="676"/>
        <item x="2897"/>
        <item x="201"/>
        <item x="1421"/>
        <item x="3267"/>
        <item x="3735"/>
        <item x="3007"/>
        <item x="3929"/>
        <item x="3578"/>
        <item x="1793"/>
        <item x="1035"/>
        <item x="3540"/>
        <item x="2786"/>
        <item x="3445"/>
        <item x="2777"/>
        <item x="3188"/>
        <item x="2372"/>
        <item x="3682"/>
        <item x="1396"/>
        <item x="1802"/>
        <item x="3975"/>
        <item x="753"/>
        <item x="3762"/>
        <item x="3982"/>
        <item x="1491"/>
        <item x="586"/>
        <item x="1703"/>
        <item x="3992"/>
        <item x="3191"/>
        <item x="766"/>
        <item x="853"/>
        <item x="1142"/>
        <item x="563"/>
        <item x="2778"/>
        <item x="1286"/>
        <item x="1573"/>
        <item x="1991"/>
        <item x="2417"/>
        <item x="453"/>
        <item x="2636"/>
        <item x="442"/>
        <item x="1776"/>
        <item x="3186"/>
        <item x="2928"/>
        <item x="2419"/>
        <item x="3005"/>
        <item x="3388"/>
        <item x="2381"/>
        <item x="1169"/>
        <item x="83"/>
        <item x="1404"/>
        <item x="2512"/>
        <item x="2807"/>
        <item x="2922"/>
        <item x="1156"/>
        <item x="2684"/>
        <item x="4089"/>
        <item x="3338"/>
        <item x="3073"/>
        <item x="2392"/>
        <item x="634"/>
        <item x="2542"/>
        <item x="1486"/>
        <item x="37"/>
        <item x="3703"/>
        <item x="232"/>
        <item x="2675"/>
        <item x="3402"/>
        <item x="3875"/>
        <item x="1813"/>
        <item x="3926"/>
        <item x="4047"/>
        <item x="173"/>
        <item x="2196"/>
        <item x="866"/>
        <item x="2813"/>
        <item x="3416"/>
        <item x="1592"/>
        <item x="3185"/>
        <item x="1876"/>
        <item x="4048"/>
        <item x="3566"/>
        <item x="2958"/>
        <item x="1181"/>
        <item x="48"/>
        <item x="1986"/>
        <item x="2679"/>
        <item x="3121"/>
        <item x="1808"/>
        <item x="2937"/>
        <item x="3049"/>
        <item x="3677"/>
        <item x="1841"/>
        <item x="2057"/>
        <item x="1545"/>
        <item x="3902"/>
        <item x="446"/>
        <item x="3507"/>
        <item x="1901"/>
        <item x="3410"/>
        <item x="3606"/>
        <item x="1044"/>
        <item x="214"/>
        <item x="1672"/>
        <item x="2557"/>
        <item x="3354"/>
        <item x="1347"/>
        <item x="1439"/>
        <item x="3530"/>
        <item x="2430"/>
        <item x="4059"/>
        <item x="1743"/>
        <item x="599"/>
        <item x="3318"/>
        <item x="3837"/>
        <item x="2963"/>
        <item x="2632"/>
        <item x="1880"/>
        <item x="3371"/>
        <item x="2420"/>
        <item x="2736"/>
        <item x="2785"/>
        <item x="2126"/>
        <item x="2426"/>
        <item x="3799"/>
        <item x="655"/>
        <item x="3581"/>
        <item x="1059"/>
        <item x="2502"/>
        <item x="2881"/>
        <item x="337"/>
        <item x="3850"/>
        <item x="2414"/>
        <item x="2910"/>
        <item x="368"/>
        <item x="582"/>
        <item x="849"/>
        <item x="584"/>
        <item x="1365"/>
        <item x="2580"/>
        <item x="1025"/>
        <item x="3466"/>
        <item x="2435"/>
        <item x="2836"/>
        <item x="172"/>
        <item x="1529"/>
        <item x="3645"/>
        <item x="2440"/>
        <item x="1750"/>
        <item x="2514"/>
        <item x="168"/>
        <item x="583"/>
        <item x="3602"/>
        <item x="140"/>
        <item x="3455"/>
        <item x="3022"/>
        <item x="3367"/>
        <item x="3461"/>
        <item x="3793"/>
        <item x="327"/>
        <item x="3074"/>
        <item x="823"/>
        <item x="3212"/>
        <item x="2973"/>
        <item x="3714"/>
        <item x="3871"/>
        <item x="3721"/>
        <item x="177"/>
        <item x="3999"/>
        <item x="4063"/>
        <item x="2416"/>
        <item x="558"/>
        <item x="2688"/>
        <item x="2916"/>
        <item x="1758"/>
        <item x="1898"/>
        <item x="1058"/>
        <item x="3246"/>
        <item x="2957"/>
        <item x="3836"/>
        <item x="3808"/>
        <item x="3113"/>
        <item x="222"/>
        <item x="3833"/>
        <item x="2818"/>
        <item x="3864"/>
        <item x="1777"/>
        <item x="2953"/>
        <item x="1591"/>
        <item x="984"/>
        <item x="1160"/>
        <item x="576"/>
        <item x="3295"/>
        <item x="221"/>
        <item x="3978"/>
        <item x="2234"/>
        <item x="3959"/>
        <item x="2026"/>
        <item x="1701"/>
        <item x="1714"/>
        <item x="3648"/>
        <item x="3700"/>
        <item x="2585"/>
        <item x="2389"/>
        <item x="2819"/>
        <item x="2343"/>
        <item x="1544"/>
        <item x="1819"/>
        <item x="3532"/>
        <item x="3334"/>
        <item x="3110"/>
        <item x="3748"/>
        <item x="3322"/>
        <item x="893"/>
        <item x="478"/>
        <item x="4084"/>
        <item x="3438"/>
        <item x="2147"/>
        <item x="2186"/>
        <item x="1817"/>
        <item x="3696"/>
        <item x="127"/>
        <item x="1494"/>
        <item x="1753"/>
        <item x="4013"/>
        <item x="3790"/>
        <item x="2890"/>
        <item x="36"/>
        <item x="1786"/>
        <item x="2745"/>
        <item x="3240"/>
        <item x="1029"/>
        <item x="1585"/>
        <item x="4070"/>
        <item x="3977"/>
        <item x="1726"/>
        <item x="3317"/>
        <item x="2808"/>
        <item x="593"/>
        <item x="1291"/>
        <item x="3597"/>
        <item x="1194"/>
        <item x="259"/>
        <item x="2751"/>
        <item x="3759"/>
        <item x="3758"/>
        <item x="1471"/>
        <item x="3903"/>
        <item x="1429"/>
        <item x="958"/>
        <item x="4023"/>
        <item x="2729"/>
        <item x="2379"/>
        <item x="2573"/>
        <item x="2178"/>
        <item x="2405"/>
        <item x="3531"/>
        <item x="635"/>
        <item x="2569"/>
        <item x="2939"/>
        <item x="664"/>
        <item x="144"/>
        <item x="180"/>
        <item x="2691"/>
        <item x="2366"/>
        <item x="848"/>
        <item x="3884"/>
        <item x="1060"/>
        <item x="858"/>
        <item x="3038"/>
        <item x="1200"/>
        <item x="587"/>
        <item x="2046"/>
        <item x="3476"/>
        <item x="3107"/>
        <item x="3337"/>
        <item x="2655"/>
        <item x="121"/>
        <item x="2171"/>
        <item x="1312"/>
        <item x="1955"/>
        <item x="3718"/>
        <item x="3624"/>
        <item x="3944"/>
        <item x="2527"/>
        <item x="2506"/>
        <item x="3780"/>
        <item x="1846"/>
        <item x="3066"/>
        <item x="2650"/>
        <item x="2351"/>
        <item x="3439"/>
        <item x="610"/>
        <item x="216"/>
        <item x="3200"/>
        <item x="1290"/>
        <item x="3500"/>
        <item x="2779"/>
        <item x="3405"/>
        <item x="2564"/>
        <item x="2370"/>
        <item x="357"/>
        <item x="1056"/>
        <item x="3411"/>
        <item x="1851"/>
        <item x="3892"/>
        <item x="3002"/>
        <item x="3791"/>
        <item x="3366"/>
        <item x="57"/>
        <item x="2590"/>
        <item x="3563"/>
        <item x="956"/>
        <item x="2681"/>
        <item x="1390"/>
        <item x="35"/>
        <item x="3102"/>
        <item x="1558"/>
        <item x="1425"/>
        <item x="1144"/>
        <item x="4042"/>
        <item x="3292"/>
        <item x="339"/>
        <item x="398"/>
        <item x="3574"/>
        <item x="2349"/>
        <item x="23"/>
        <item x="1124"/>
        <item x="693"/>
        <item x="1402"/>
        <item x="297"/>
        <item x="2725"/>
        <item x="3198"/>
        <item x="2555"/>
        <item x="3085"/>
        <item x="3867"/>
        <item x="1713"/>
        <item x="3991"/>
        <item x="2175"/>
        <item x="3426"/>
        <item x="2353"/>
        <item x="2965"/>
        <item x="595"/>
        <item x="821"/>
        <item x="2661"/>
        <item x="3079"/>
        <item x="475"/>
        <item x="2033"/>
        <item x="3807"/>
        <item x="2926"/>
        <item x="2850"/>
        <item x="1371"/>
        <item x="1733"/>
        <item x="390"/>
        <item x="617"/>
        <item x="2072"/>
        <item x="174"/>
        <item x="3306"/>
        <item x="335"/>
        <item x="2920"/>
        <item x="4051"/>
        <item x="734"/>
        <item x="2810"/>
        <item x="600"/>
        <item x="3702"/>
        <item x="3835"/>
        <item x="2687"/>
        <item x="3626"/>
        <item x="1449"/>
        <item x="3894"/>
        <item x="773"/>
        <item x="2504"/>
        <item x="3101"/>
        <item x="668"/>
        <item x="3357"/>
        <item x="2400"/>
        <item x="452"/>
        <item x="1099"/>
        <item x="3973"/>
        <item x="2626"/>
        <item x="624"/>
        <item x="2507"/>
        <item x="218"/>
        <item x="1152"/>
        <item x="334"/>
        <item x="3925"/>
        <item x="2212"/>
        <item x="124"/>
        <item x="2577"/>
        <item x="136"/>
        <item x="3465"/>
        <item x="1022"/>
        <item x="1187"/>
        <item x="1037"/>
        <item x="3479"/>
        <item x="2918"/>
        <item x="1161"/>
        <item x="1918"/>
        <item x="1043"/>
        <item x="493"/>
        <item x="3090"/>
        <item x="345"/>
        <item x="767"/>
        <item x="445"/>
        <item x="1322"/>
        <item x="2618"/>
        <item x="1782"/>
        <item x="1448"/>
        <item x="1900"/>
        <item x="3819"/>
        <item x="3839"/>
        <item x="277"/>
        <item x="2941"/>
        <item x="3182"/>
        <item x="606"/>
        <item x="2066"/>
        <item x="3719"/>
        <item x="150"/>
        <item x="3699"/>
        <item x="3575"/>
        <item x="2992"/>
        <item x="3546"/>
        <item x="516"/>
        <item x="1551"/>
        <item x="623"/>
        <item x="3047"/>
        <item x="3720"/>
        <item x="1563"/>
        <item x="1090"/>
        <item x="2844"/>
        <item x="1327"/>
        <item x="2842"/>
        <item x="3385"/>
        <item x="3430"/>
        <item x="3270"/>
        <item x="1170"/>
        <item x="2049"/>
        <item x="141"/>
        <item x="3697"/>
        <item x="111"/>
        <item x="226"/>
        <item x="3664"/>
        <item x="1203"/>
        <item x="643"/>
        <item x="3971"/>
        <item x="4067"/>
        <item x="3503"/>
        <item x="1210"/>
        <item x="3656"/>
        <item x="344"/>
        <item x="2551"/>
        <item x="3272"/>
        <item x="228"/>
        <item x="971"/>
        <item x="1186"/>
        <item x="1020"/>
        <item x="2944"/>
        <item x="3738"/>
        <item x="2686"/>
        <item x="1387"/>
        <item x="3474"/>
        <item x="154"/>
        <item x="3604"/>
        <item x="2623"/>
        <item x="859"/>
        <item x="1911"/>
        <item x="3687"/>
        <item x="230"/>
        <item x="1379"/>
        <item x="2354"/>
        <item x="2076"/>
        <item x="636"/>
        <item x="2350"/>
        <item x="3777"/>
        <item x="2940"/>
        <item x="2841"/>
        <item x="2162"/>
        <item x="2637"/>
        <item x="1185"/>
        <item x="1434"/>
        <item x="56"/>
        <item x="1380"/>
        <item x="1214"/>
        <item x="3181"/>
        <item x="1740"/>
        <item x="3553"/>
        <item x="126"/>
        <item x="3880"/>
        <item x="3248"/>
        <item x="2024"/>
        <item x="2022"/>
        <item x="1730"/>
        <item x="3655"/>
        <item x="3018"/>
        <item x="2257"/>
        <item x="3830"/>
        <item x="3885"/>
        <item x="3237"/>
        <item x="3097"/>
        <item x="2772"/>
        <item x="1287"/>
        <item x="2000"/>
        <item x="2906"/>
        <item x="3258"/>
        <item x="2820"/>
        <item x="1205"/>
        <item x="2043"/>
        <item x="575"/>
        <item x="3754"/>
        <item x="3044"/>
        <item x="2815"/>
        <item x="1445"/>
        <item x="2326"/>
        <item x="3068"/>
        <item x="2581"/>
        <item x="1368"/>
        <item x="3325"/>
        <item x="3772"/>
        <item x="608"/>
        <item x="3261"/>
        <item x="3286"/>
        <item x="2951"/>
        <item x="3922"/>
        <item x="3632"/>
        <item x="3806"/>
        <item x="3393"/>
        <item x="3815"/>
        <item x="3378"/>
        <item x="151"/>
        <item x="1153"/>
        <item x="602"/>
        <item x="410"/>
        <item x="3600"/>
        <item x="1570"/>
        <item x="2868"/>
        <item x="1285"/>
        <item x="3241"/>
        <item x="1485"/>
        <item x="1023"/>
        <item x="234"/>
        <item x="740"/>
        <item x="3558"/>
        <item x="3243"/>
        <item x="3008"/>
        <item x="528"/>
        <item x="3675"/>
        <item x="2170"/>
        <item x="3704"/>
        <item x="181"/>
        <item x="530"/>
        <item x="3475"/>
        <item x="3392"/>
        <item x="3529"/>
        <item x="2369"/>
        <item x="2078"/>
        <item x="1166"/>
        <item x="1089"/>
        <item x="3886"/>
        <item x="3544"/>
        <item x="3035"/>
        <item x="1202"/>
        <item x="2222"/>
        <item x="2907"/>
        <item x="3918"/>
        <item x="1801"/>
        <item x="509"/>
        <item x="2683"/>
        <item x="2803"/>
        <item x="1871"/>
        <item x="3859"/>
        <item x="1159"/>
        <item x="1575"/>
        <item x="1711"/>
        <item x="1542"/>
        <item x="691"/>
        <item x="1722"/>
        <item x="3487"/>
        <item x="3230"/>
        <item x="1814"/>
        <item x="2098"/>
        <item x="2959"/>
        <item x="3611"/>
        <item x="2396"/>
        <item x="3705"/>
        <item x="2874"/>
        <item x="3818"/>
        <item x="1990"/>
        <item x="3801"/>
        <item x="3214"/>
        <item x="2108"/>
        <item x="1384"/>
        <item x="3732"/>
        <item x="2199"/>
        <item x="2961"/>
        <item x="3962"/>
        <item x="1501"/>
        <item x="589"/>
        <item x="549"/>
        <item x="1872"/>
        <item x="1199"/>
        <item x="654"/>
        <item x="1141"/>
        <item x="227"/>
        <item x="235"/>
        <item x="224"/>
        <item x="2822"/>
        <item x="195"/>
        <item x="3450"/>
        <item x="565"/>
        <item x="847"/>
        <item x="3468"/>
        <item x="209"/>
        <item x="3514"/>
        <item x="3209"/>
        <item x="2130"/>
        <item x="1944"/>
        <item x="3239"/>
        <item x="3262"/>
        <item x="2339"/>
        <item x="139"/>
        <item x="3516"/>
        <item x="3570"/>
        <item x="3764"/>
        <item x="1299"/>
        <item x="4028"/>
        <item x="3775"/>
        <item x="1175"/>
        <item x="2799"/>
        <item x="3095"/>
        <item x="3253"/>
        <item x="2872"/>
        <item x="1739"/>
        <item x="2827"/>
        <item x="495"/>
        <item x="1994"/>
        <item x="3832"/>
        <item x="2860"/>
        <item x="2773"/>
        <item x="3197"/>
        <item x="3259"/>
        <item x="1342"/>
        <item x="3800"/>
        <item x="4019"/>
        <item x="3641"/>
        <item x="3363"/>
        <item x="663"/>
        <item x="3653"/>
        <item x="3828"/>
        <item x="3994"/>
        <item x="3804"/>
        <item x="1432"/>
        <item x="19"/>
        <item x="3013"/>
        <item x="1736"/>
        <item x="1301"/>
        <item x="187"/>
        <item x="2789"/>
        <item x="591"/>
        <item x="3987"/>
        <item x="0"/>
        <item x="360"/>
        <item x="2439"/>
        <item x="418"/>
        <item x="155"/>
        <item x="2215"/>
        <item x="3654"/>
        <item x="2387"/>
        <item x="4004"/>
        <item x="1597"/>
        <item x="658"/>
        <item x="3206"/>
        <item x="3187"/>
        <item x="571"/>
        <item x="3289"/>
        <item x="1386"/>
        <item x="2246"/>
        <item x="1295"/>
        <item x="2560"/>
        <item x="3820"/>
        <item x="723"/>
        <item x="3326"/>
        <item x="3545"/>
        <item x="2794"/>
        <item x="3297"/>
        <item x="2902"/>
        <item x="138"/>
        <item x="3189"/>
        <item x="324"/>
        <item x="551"/>
        <item x="3358"/>
        <item x="581"/>
        <item x="1553"/>
        <item x="2812"/>
        <item x="1338"/>
        <item x="3747"/>
        <item x="2693"/>
        <item x="1173"/>
        <item x="2357"/>
        <item x="686"/>
        <item x="536"/>
        <item x="2432"/>
        <item x="2380"/>
        <item x="167"/>
        <item x="2124"/>
        <item x="3639"/>
        <item x="2802"/>
        <item x="2383"/>
        <item x="3547"/>
        <item x="176"/>
        <item x="1140"/>
        <item x="2798"/>
        <item x="4068"/>
        <item x="2723"/>
        <item x="526"/>
        <item x="3390"/>
        <item x="2424"/>
        <item x="2391"/>
        <item x="2852"/>
        <item x="3453"/>
        <item x="1791"/>
        <item x="51"/>
        <item x="386"/>
        <item x="3746"/>
        <item x="940"/>
        <item x="145"/>
        <item x="2194"/>
        <item x="2347"/>
        <item x="3539"/>
        <item x="2604"/>
        <item x="2788"/>
        <item x="2017"/>
        <item x="641"/>
        <item x="976"/>
        <item x="3853"/>
        <item x="2643"/>
        <item x="3883"/>
        <item x="3015"/>
        <item x="2528"/>
        <item x="387"/>
        <item x="2720"/>
        <item x="626"/>
        <item x="3870"/>
        <item x="160"/>
        <item x="2227"/>
        <item x="213"/>
        <item x="1415"/>
        <item x="2763"/>
        <item x="3596"/>
        <item x="3878"/>
        <item x="3081"/>
        <item x="3715"/>
        <item x="2407"/>
        <item x="3713"/>
        <item x="642"/>
        <item x="3425"/>
        <item x="2218"/>
        <item x="2525"/>
        <item x="653"/>
        <item x="2876"/>
        <item x="1987"/>
        <item x="954"/>
        <item x="3216"/>
        <item x="220"/>
        <item x="3796"/>
        <item x="421"/>
        <item x="348"/>
        <item x="2658"/>
        <item x="2412"/>
        <item x="1391"/>
        <item x="2801"/>
        <item x="2169"/>
        <item x="4071"/>
        <item x="2804"/>
        <item x="1705"/>
        <item x="605"/>
        <item x="659"/>
        <item x="2976"/>
        <item x="1426"/>
        <item x="2898"/>
        <item x="1220"/>
        <item x="2409"/>
        <item x="2613"/>
        <item x="2376"/>
        <item x="3744"/>
        <item x="4081"/>
        <item x="3369"/>
        <item x="3924"/>
        <item x="1536"/>
        <item x="1231"/>
        <item x="896"/>
        <item x="1557"/>
        <item x="3778"/>
        <item x="3968"/>
        <item x="3672"/>
        <item x="2371"/>
        <item x="3585"/>
        <item x="2628"/>
        <item x="170"/>
        <item x="1702"/>
        <item x="4003"/>
        <item x="3527"/>
        <item x="964"/>
        <item x="3273"/>
        <item x="3670"/>
        <item x="1552"/>
        <item x="1747"/>
        <item x="3535"/>
        <item x="2659"/>
        <item x="1534"/>
        <item x="134"/>
        <item x="2245"/>
        <item x="1352"/>
        <item x="1154"/>
        <item x="3911"/>
        <item x="630"/>
        <item x="3508"/>
        <item x="518"/>
        <item x="1151"/>
        <item x="2408"/>
        <item x="578"/>
        <item x="3890"/>
        <item x="2899"/>
        <item x="2642"/>
        <item x="1704"/>
        <item x="3062"/>
        <item x="3208"/>
        <item x="764"/>
        <item x="3027"/>
        <item x="3489"/>
        <item x="1441"/>
        <item x="3238"/>
        <item x="1760"/>
        <item x="1444"/>
        <item x="3290"/>
        <item x="20"/>
        <item x="3622"/>
        <item x="1050"/>
        <item x="59"/>
        <item x="3510"/>
        <item x="1417"/>
        <item x="24"/>
        <item x="2913"/>
        <item x="2962"/>
        <item x="3025"/>
        <item x="3100"/>
        <item x="2566"/>
        <item x="3283"/>
        <item x="2279"/>
        <item x="1554"/>
        <item x="211"/>
        <item x="2882"/>
        <item x="3199"/>
        <item x="3076"/>
        <item x="3088"/>
        <item x="523"/>
        <item x="875"/>
        <item x="2977"/>
        <item x="2814"/>
        <item x="2595"/>
        <item x="2160"/>
        <item x="1589"/>
        <item x="2857"/>
        <item x="2674"/>
        <item x="2202"/>
        <item x="615"/>
        <item x="1125"/>
        <item x="2662"/>
        <item x="3196"/>
        <item x="2443"/>
        <item x="1514"/>
        <item x="2498"/>
        <item x="15"/>
        <item x="4045"/>
        <item x="3055"/>
        <item x="3229"/>
        <item x="3080"/>
        <item x="3057"/>
        <item x="2461"/>
        <item x="163"/>
        <item x="613"/>
        <item x="210"/>
        <item x="3914"/>
        <item x="3521"/>
        <item x="3826"/>
        <item x="2378"/>
        <item x="191"/>
        <item x="1804"/>
        <item x="2824"/>
        <item x="1216"/>
        <item x="2503"/>
        <item x="3915"/>
        <item x="2377"/>
        <item x="2433"/>
        <item x="3550"/>
        <item x="1754"/>
        <item x="205"/>
        <item x="3037"/>
        <item x="3323"/>
        <item x="3302"/>
        <item x="1292"/>
        <item x="3400"/>
        <item x="2547"/>
        <item x="2712"/>
        <item x="3854"/>
        <item x="2949"/>
        <item x="202"/>
        <item x="3235"/>
        <item x="3071"/>
        <item x="2575"/>
        <item x="1588"/>
        <item x="196"/>
        <item x="2477"/>
        <item x="2617"/>
        <item x="2829"/>
        <item x="776"/>
        <item x="433"/>
        <item x="2893"/>
        <item x="1435"/>
        <item x="137"/>
        <item x="2558"/>
        <item x="2518"/>
        <item x="346"/>
        <item x="3291"/>
        <item x="688"/>
        <item x="2198"/>
        <item x="2394"/>
        <item x="1309"/>
        <item x="3087"/>
        <item x="3908"/>
        <item x="2855"/>
        <item x="3063"/>
        <item x="254"/>
        <item x="1021"/>
        <item x="3303"/>
        <item x="2355"/>
        <item x="546"/>
        <item x="3829"/>
        <item x="2437"/>
        <item x="1294"/>
        <item x="1894"/>
        <item x="2364"/>
        <item x="1727"/>
        <item x="432"/>
        <item x="1919"/>
        <item x="3785"/>
        <item x="427"/>
        <item x="2616"/>
        <item x="3433"/>
        <item x="1530"/>
        <item x="3798"/>
        <item x="49"/>
        <item x="3215"/>
        <item x="1729"/>
        <item x="3231"/>
        <item x="3480"/>
        <item x="561"/>
        <item x="3932"/>
        <item x="1581"/>
        <item x="2362"/>
        <item x="2116"/>
        <item x="332"/>
        <item x="1179"/>
        <item x="3364"/>
        <item x="3651"/>
        <item x="541"/>
        <item x="2390"/>
        <item x="3346"/>
        <item x="2914"/>
        <item x="548"/>
        <item x="3219"/>
        <item x="1005"/>
        <item x="3255"/>
        <item x="2894"/>
        <item x="1909"/>
        <item x="1218"/>
        <item x="328"/>
        <item x="534"/>
        <item x="2216"/>
        <item x="3923"/>
        <item x="1549"/>
        <item x="572"/>
        <item x="537"/>
        <item x="715"/>
        <item x="402"/>
        <item x="4052"/>
        <item x="3844"/>
        <item x="3589"/>
        <item x="484"/>
        <item x="1315"/>
        <item x="3264"/>
        <item x="329"/>
        <item x="239"/>
        <item x="33"/>
        <item x="3969"/>
        <item x="1735"/>
        <item x="1548"/>
        <item x="973"/>
        <item x="2664"/>
        <item x="3520"/>
        <item x="1457"/>
        <item x="2079"/>
        <item x="3391"/>
        <item x="3722"/>
        <item x="1746"/>
        <item x="336"/>
        <item x="2179"/>
        <item x="3429"/>
        <item x="1408"/>
        <item x="1367"/>
        <item x="377"/>
        <item x="347"/>
        <item x="2197"/>
        <item x="1803"/>
        <item x="1293"/>
        <item x="4060"/>
        <item x="545"/>
        <item x="3077"/>
        <item x="2578"/>
        <item x="3629"/>
        <item x="1071"/>
        <item x="3845"/>
        <item x="3943"/>
        <item x="438"/>
        <item x="1511"/>
        <item x="2252"/>
        <item x="1978"/>
        <item x="998"/>
        <item x="3492"/>
        <item x="353"/>
        <item x="2945"/>
        <item x="3374"/>
        <item x="4064"/>
        <item x="1017"/>
        <item x="1416"/>
        <item x="3059"/>
        <item x="2775"/>
        <item x="607"/>
        <item x="3288"/>
        <item x="2656"/>
        <item x="857"/>
        <item x="2052"/>
        <item x="632"/>
        <item x="1015"/>
        <item x="4036"/>
        <item x="1431"/>
        <item x="2624"/>
        <item x="178"/>
        <item x="1212"/>
        <item x="425"/>
        <item x="3942"/>
        <item x="3279"/>
        <item x="3935"/>
        <item x="609"/>
        <item x="4087"/>
        <item x="3342"/>
        <item x="3893"/>
        <item x="3628"/>
        <item x="3252"/>
        <item x="3679"/>
        <item x="585"/>
        <item x="4018"/>
        <item x="2615"/>
        <item x="1459"/>
        <item x="3362"/>
        <item x="3257"/>
        <item x="1886"/>
        <item x="1204"/>
        <item x="4005"/>
        <item x="2821"/>
        <item x="3284"/>
        <item x="2831"/>
        <item x="1335"/>
        <item x="2271"/>
        <item x="2436"/>
        <item x="2660"/>
        <item x="618"/>
        <item x="2833"/>
        <item x="3601"/>
        <item x="520"/>
        <item x="2374"/>
        <item x="1720"/>
        <item x="3972"/>
        <item x="1406"/>
        <item x="3356"/>
        <item x="559"/>
        <item x="725"/>
        <item x="2837"/>
        <item x="3614"/>
        <item x="2232"/>
        <item x="4008"/>
        <item x="3195"/>
        <item x="3593"/>
        <item x="1867"/>
        <item x="1800"/>
        <item x="4011"/>
        <item x="46"/>
        <item x="1349"/>
        <item x="1031"/>
        <item x="2938"/>
        <item x="28"/>
        <item x="1143"/>
        <item x="3221"/>
        <item x="1002"/>
        <item x="2647"/>
        <item x="3726"/>
        <item x="1196"/>
        <item x="2034"/>
        <item x="1976"/>
        <item x="1580"/>
        <item x="1136"/>
        <item x="3881"/>
        <item x="4"/>
        <item x="1195"/>
        <item x="3522"/>
        <item x="2985"/>
        <item x="1992"/>
        <item x="320"/>
        <item x="3771"/>
        <item x="657"/>
        <item x="3006"/>
        <item x="2709"/>
        <item x="1131"/>
        <item x="2328"/>
        <item x="505"/>
        <item x="2583"/>
        <item x="1117"/>
        <item x="54"/>
        <item x="1350"/>
        <item x="1046"/>
        <item x="86"/>
        <item x="2668"/>
        <item x="2361"/>
        <item x="515"/>
        <item x="1013"/>
        <item x="2450"/>
        <item x="2724"/>
        <item x="2584"/>
        <item x="2141"/>
        <item x="1198"/>
        <item x="985"/>
        <item x="2969"/>
        <item x="1423"/>
        <item x="569"/>
        <item x="1903"/>
        <item x="231"/>
        <item x="2068"/>
        <item x="2402"/>
        <item x="904"/>
        <item x="3940"/>
        <item x="2277"/>
        <item x="3802"/>
        <item x="236"/>
        <item x="3207"/>
        <item x="556"/>
        <item x="1999"/>
        <item x="3119"/>
        <item x="2986"/>
        <item x="1111"/>
        <item x="4091"/>
        <item x="2341"/>
        <item x="1150"/>
        <item x="25"/>
        <item x="552"/>
        <item x="986"/>
        <item x="2665"/>
        <item x="2010"/>
        <item x="1466"/>
        <item x="165"/>
        <item x="1077"/>
        <item x="2281"/>
        <item x="4061"/>
        <item x="2908"/>
        <item x="3667"/>
        <item x="1731"/>
        <item x="568"/>
        <item x="950"/>
        <item x="1660"/>
        <item x="2363"/>
        <item x="3899"/>
        <item x="1709"/>
        <item x="3427"/>
        <item x="1526"/>
        <item x="611"/>
        <item x="3803"/>
        <item x="2875"/>
        <item x="3036"/>
        <item x="3003"/>
        <item x="74"/>
        <item x="3701"/>
        <item x="2041"/>
        <item x="2946"/>
        <item x="380"/>
        <item x="2183"/>
        <item x="31"/>
        <item x="378"/>
        <item x="2587"/>
        <item x="3305"/>
        <item x="491"/>
        <item x="3276"/>
        <item x="935"/>
        <item x="2434"/>
        <item x="2847"/>
        <item x="2851"/>
        <item x="771"/>
        <item x="1869"/>
        <item x="1024"/>
        <item x="2058"/>
        <item x="3862"/>
        <item x="4075"/>
        <item x="2508"/>
        <item x="2235"/>
        <item x="1897"/>
        <item x="2645"/>
        <item x="3636"/>
        <item x="3857"/>
        <item x="3473"/>
        <item x="3039"/>
        <item x="697"/>
        <item x="4009"/>
        <item x="1797"/>
        <item x="3420"/>
        <item x="2879"/>
        <item x="2358"/>
        <item x="3092"/>
        <item x="590"/>
        <item x="2651"/>
        <item x="547"/>
        <item x="2367"/>
        <item x="3275"/>
        <item x="2663"/>
        <item x="2145"/>
        <item x="2978"/>
        <item x="962"/>
        <item x="3707"/>
        <item x="1093"/>
        <item x="2428"/>
        <item x="3093"/>
        <item x="2225"/>
        <item x="1049"/>
        <item x="1351"/>
        <item x="1989"/>
        <item x="3591"/>
        <item x="2438"/>
        <item x="229"/>
        <item x="3409"/>
        <item x="1100"/>
        <item x="712"/>
        <item x="1363"/>
        <item x="1532"/>
        <item x="2"/>
        <item x="3733"/>
        <item x="3985"/>
        <item x="1307"/>
        <item x="215"/>
        <item x="1004"/>
        <item x="570"/>
        <item x="942"/>
        <item x="3710"/>
        <item x="3386"/>
        <item x="2051"/>
        <item x="3813"/>
        <item x="1450"/>
        <item x="1413"/>
        <item x="2989"/>
        <item x="3965"/>
        <item x="2346"/>
        <item x="949"/>
        <item x="1436"/>
        <item x="2711"/>
        <item x="1781"/>
        <item x="977"/>
        <item x="719"/>
        <item x="978"/>
        <item x="1418"/>
        <item x="1759"/>
        <item x="2816"/>
        <item x="2056"/>
        <item x="157"/>
        <item x="148"/>
        <item x="2431"/>
        <item x="4090"/>
        <item x="1316"/>
        <item x="1571"/>
        <item x="510"/>
        <item x="2998"/>
        <item x="426"/>
        <item x="3394"/>
        <item x="3970"/>
        <item x="3684"/>
        <item x="883"/>
        <item x="1392"/>
        <item x="3583"/>
        <item x="1313"/>
        <item x="2790"/>
        <item x="179"/>
        <item x="3033"/>
        <item x="3786"/>
        <item x="2924"/>
        <item x="3534"/>
        <item x="3993"/>
        <item x="2399"/>
        <item x="194"/>
        <item x="3488"/>
        <item x="1055"/>
        <item x="3630"/>
        <item x="237"/>
        <item x="2644"/>
        <item x="2128"/>
        <item x="3069"/>
        <item x="1334"/>
        <item x="3782"/>
        <item x="1761"/>
        <item x="1953"/>
        <item x="948"/>
        <item x="564"/>
        <item x="2972"/>
        <item x="2588"/>
        <item x="1121"/>
        <item x="3548"/>
        <item x="1296"/>
        <item x="1985"/>
        <item x="1878"/>
        <item x="1085"/>
        <item x="627"/>
        <item x="3767"/>
        <item x="3266"/>
        <item x="3912"/>
        <item x="3490"/>
        <item x="1515"/>
        <item x="2911"/>
        <item x="356"/>
        <item x="647"/>
        <item x="3435"/>
        <item x="1038"/>
        <item x="1191"/>
        <item x="522"/>
        <item x="1752"/>
        <item x="1505"/>
        <item x="3847"/>
        <item x="2425"/>
        <item x="2189"/>
        <item x="2586"/>
        <item x="2457"/>
        <item x="2061"/>
        <item x="2455"/>
        <item x="1208"/>
        <item x="440"/>
        <item x="4002"/>
        <item x="1374"/>
        <item x="974"/>
        <item x="2597"/>
        <item x="1502"/>
        <item x="3763"/>
        <item x="2193"/>
        <item x="3120"/>
        <item x="3821"/>
        <item x="1706"/>
        <item x="1879"/>
        <item x="2805"/>
        <item x="1115"/>
        <item x="900"/>
        <item x="2401"/>
        <item x="3595"/>
        <item x="1026"/>
        <item x="1207"/>
        <item x="1834"/>
        <item x="2154"/>
        <item x="3565"/>
        <item x="3271"/>
        <item x="3268"/>
        <item x="1222"/>
        <item x="3910"/>
        <item x="219"/>
        <item x="1428"/>
        <item x="3736"/>
        <item x="1721"/>
        <item x="1979"/>
        <item x="3052"/>
        <item x="1590"/>
        <item x="3640"/>
        <item x="3568"/>
        <item x="3328"/>
        <item x="372"/>
        <item x="2676"/>
        <item x="3408"/>
        <item x="1016"/>
        <item x="333"/>
        <item x="351"/>
        <item x="1598"/>
        <item x="2164"/>
        <item x="1569"/>
        <item x="3930"/>
        <item x="354"/>
        <item x="225"/>
        <item x="1193"/>
        <item x="3647"/>
        <item x="1068"/>
        <item x="1091"/>
        <item x="3517"/>
        <item x="3310"/>
        <item x="4027"/>
        <item x="3335"/>
        <item x="3478"/>
        <item x="3300"/>
        <item x="3945"/>
        <item x="2398"/>
        <item x="482"/>
        <item x="3753"/>
        <item x="3998"/>
        <item x="2887"/>
        <item x="3740"/>
        <item x="8"/>
        <item x="1269"/>
        <item x="1676"/>
        <item x="594"/>
        <item x="212"/>
        <item x="3223"/>
        <item x="9"/>
        <item x="656"/>
        <item x="394"/>
        <item x="3950"/>
        <item x="3404"/>
        <item x="2715"/>
        <item x="3569"/>
        <item x="944"/>
        <item x="1749"/>
        <item x="3454"/>
        <item x="2453"/>
        <item x="3621"/>
        <item x="4039"/>
        <item x="1716"/>
        <item x="1446"/>
        <item x="2188"/>
        <item x="3816"/>
        <item x="967"/>
        <item x="1963"/>
        <item x="2722"/>
        <item x="2519"/>
        <item x="2239"/>
        <item x="2220"/>
        <item x="2845"/>
        <item x="1137"/>
        <item x="2769"/>
        <item x="1454"/>
        <item x="3936"/>
        <item x="850"/>
        <item x="2365"/>
        <item x="1323"/>
        <item x="2265"/>
        <item x="3042"/>
        <item x="1438"/>
        <item x="45"/>
        <item x="3513"/>
        <item x="3457"/>
        <item x="1298"/>
        <item x="3734"/>
        <item x="3274"/>
        <item x="3590"/>
        <item x="1385"/>
        <item x="342"/>
        <item x="3711"/>
        <item x="3340"/>
        <item x="3193"/>
        <item x="2612"/>
        <item x="3564"/>
        <item x="1659"/>
        <item x="2359"/>
        <item x="2982"/>
        <item x="2878"/>
        <item x="1297"/>
        <item x="1707"/>
        <item x="1061"/>
        <item x="1533"/>
        <item x="3536"/>
        <item x="3345"/>
        <item x="542"/>
        <item x="3931"/>
        <item x="2714"/>
        <item x="3224"/>
        <item x="1738"/>
        <item x="3709"/>
        <item x="2952"/>
        <item x="2871"/>
        <item x="3045"/>
        <item x="2173"/>
        <item x="3615"/>
        <item x="3114"/>
        <item x="3307"/>
        <item x="3966"/>
        <item x="3164"/>
        <item x="2073"/>
        <item x="3382"/>
        <item x="2071"/>
        <item x="3980"/>
        <item x="992"/>
        <item x="2254"/>
        <item x="3319"/>
        <item x="2954"/>
        <item x="1174"/>
        <item x="3339"/>
        <item x="3953"/>
        <item x="2562"/>
        <item x="3865"/>
        <item x="3683"/>
        <item x="3347"/>
        <item x="3496"/>
        <item x="1550"/>
        <item x="532"/>
        <item x="32"/>
        <item x="322"/>
        <item x="538"/>
        <item x="105"/>
        <item x="3533"/>
        <item x="1717"/>
        <item x="1079"/>
        <item x="629"/>
        <item x="2903"/>
        <item x="3299"/>
        <item x="1593"/>
        <item x="2062"/>
        <item x="4080"/>
        <item x="3661"/>
        <item x="533"/>
        <item x="3588"/>
        <item x="3755"/>
        <item x="2571"/>
        <item x="464"/>
        <item x="4044"/>
        <item x="2568"/>
        <item x="257"/>
        <item x="3053"/>
        <item x="3447"/>
        <item x="577"/>
        <item x="3613"/>
        <item x="678"/>
        <item x="223"/>
        <item x="2672"/>
        <item x="3948"/>
        <item x="2263"/>
        <item x="2843"/>
        <item x="1535"/>
        <item x="4016"/>
        <item x="1442"/>
        <item x="2442"/>
        <item x="1440"/>
        <item x="3770"/>
        <item x="3111"/>
        <item x="3811"/>
        <item x="2423"/>
        <item x="55"/>
        <item x="631"/>
        <item x="3486"/>
        <item x="3749"/>
        <item x="2629"/>
        <item x="3794"/>
        <item x="3690"/>
        <item x="133"/>
        <item x="1668"/>
        <item x="3495"/>
        <item x="524"/>
        <item x="1300"/>
        <item x="3643"/>
        <item x="3895"/>
        <item x="2825"/>
        <item x="3954"/>
        <item x="3485"/>
        <item x="1410"/>
        <item x="3896"/>
        <item x="3379"/>
        <item x="2823"/>
        <item x="3218"/>
        <item x="951"/>
        <item x="4076"/>
        <item x="3698"/>
        <item x="2929"/>
        <item x="1129"/>
        <item x="3109"/>
        <item x="713"/>
        <item x="3316"/>
        <item x="894"/>
        <item x="3680"/>
        <item x="2176"/>
        <item x="3399"/>
        <item x="1947"/>
        <item x="1052"/>
        <item x="2955"/>
        <item x="1521"/>
        <item x="2500"/>
        <item x="3309"/>
        <item x="3432"/>
        <item x="2904"/>
        <item x="2456"/>
        <item x="1211"/>
        <item x="1728"/>
        <item x="3298"/>
        <item x="2021"/>
        <item x="1354"/>
        <item x="1400"/>
        <item x="555"/>
        <item x="3333"/>
        <item x="2839"/>
        <item x="1197"/>
        <item x="3341"/>
        <item x="4058"/>
        <item x="3795"/>
        <item x="358"/>
        <item x="3472"/>
        <item x="3650"/>
        <item x="190"/>
        <item x="1149"/>
        <item x="1844"/>
        <item x="2602"/>
        <item x="331"/>
        <item x="3594"/>
        <item x="2795"/>
        <item x="633"/>
        <item x="1103"/>
        <item x="1164"/>
        <item x="3848"/>
        <item x="670"/>
        <item x="2594"/>
        <item x="1009"/>
        <item x="2856"/>
        <item x="4057"/>
        <item x="2256"/>
        <item x="2984"/>
        <item x="979"/>
        <item x="3280"/>
        <item x="3312"/>
        <item x="3314"/>
        <item x="1032"/>
        <item x="1905"/>
        <item x="3373"/>
        <item x="13"/>
        <item x="614"/>
        <item x="2342"/>
        <item x="2163"/>
        <item x="3526"/>
        <item x="3573"/>
        <item x="2429"/>
        <item x="677"/>
        <item x="2069"/>
        <item x="1420"/>
        <item x="975"/>
        <item x="1873"/>
        <item x="2150"/>
        <item x="1189"/>
        <item x="2627"/>
        <item x="3518"/>
        <item x="947"/>
        <item x="1344"/>
        <item x="3227"/>
        <item x="622"/>
        <item x="3344"/>
        <item x="1330"/>
        <item x="1779"/>
        <item x="3112"/>
        <item x="4040"/>
        <item x="1811"/>
        <item x="159"/>
        <item x="4035"/>
        <item x="1555"/>
        <item x="2863"/>
        <item x="544"/>
        <item x="7"/>
        <item x="539"/>
        <item x="2670"/>
        <item x="431"/>
        <item x="1398"/>
        <item x="131"/>
        <item x="669"/>
        <item x="621"/>
        <item x="1447"/>
        <item x="2012"/>
        <item x="3937"/>
        <item x="3084"/>
        <item x="3437"/>
        <item x="3117"/>
        <item x="3061"/>
        <item x="3688"/>
        <item x="3768"/>
        <item x="3917"/>
        <item x="1634"/>
        <item x="991"/>
        <item x="1062"/>
        <item x="2149"/>
        <item x="829"/>
        <item x="3955"/>
        <item x="2996"/>
        <item x="1126"/>
        <item x="1018"/>
        <item x="566"/>
        <item x="1101"/>
        <item x="1217"/>
        <item x="1757"/>
        <item x="2639"/>
        <item x="1201"/>
        <item x="3348"/>
        <item x="2413"/>
        <item x="3458"/>
        <item x="2755"/>
        <item x="3913"/>
        <item x="3961"/>
        <item x="3724"/>
        <item x="4065"/>
        <item x="66"/>
        <item x="2865"/>
        <item x="3462"/>
        <item x="2174"/>
        <item x="1317"/>
        <item x="4088"/>
        <item x="2704"/>
        <item x="1305"/>
        <item x="1483"/>
        <item x="3693"/>
        <item x="2385"/>
        <item x="3957"/>
        <item x="409"/>
        <item x="2895"/>
        <item x="855"/>
        <item x="1795"/>
        <item x="3491"/>
        <item x="3766"/>
        <item x="1815"/>
        <item x="1565"/>
        <item x="388"/>
        <item x="3331"/>
        <item x="5"/>
        <item x="2784"/>
        <item x="3933"/>
        <item x="2654"/>
        <item x="2685"/>
        <item x="3787"/>
        <item x="1303"/>
        <item x="597"/>
        <item x="851"/>
        <item x="3398"/>
        <item x="3089"/>
        <item x="3293"/>
        <item x="1670"/>
        <item x="3805"/>
        <item x="1393"/>
        <item x="1378"/>
        <item x="3549"/>
        <item x="3372"/>
        <item x="3769"/>
        <item x="1487"/>
        <item x="1984"/>
        <item x="2653"/>
        <item x="3817"/>
        <item x="204"/>
        <item x="1499"/>
        <item x="1034"/>
        <item x="1968"/>
        <item x="2781"/>
        <item x="206"/>
        <item x="1972"/>
        <item x="2251"/>
        <item x="2753"/>
        <item x="1537"/>
        <item x="1874"/>
        <item x="1135"/>
        <item x="3423"/>
        <item x="2811"/>
        <item x="1734"/>
        <item x="1288"/>
        <item x="3561"/>
        <item x="1942"/>
        <item x="645"/>
        <item x="171"/>
        <item x="3689"/>
        <item x="1389"/>
        <item x="3441"/>
        <item x="3592"/>
        <item x="3086"/>
        <item x="3023"/>
        <item x="513"/>
        <item x="2942"/>
        <item x="3278"/>
        <item x="3184"/>
        <item x="2964"/>
        <item x="3524"/>
        <item x="1331"/>
        <item x="3028"/>
        <item x="1673"/>
        <item x="1525"/>
        <item x="185"/>
        <item x="2009"/>
        <item x="3070"/>
        <item x="1343"/>
        <item x="1310"/>
        <item x="11"/>
        <item x="2607"/>
        <item x="3452"/>
        <item x="3096"/>
        <item x="3610"/>
        <item x="983"/>
        <item x="2980"/>
        <item x="3260"/>
        <item x="3638"/>
        <item x="376"/>
        <item x="2345"/>
        <item x="1742"/>
        <item x="1040"/>
        <item x="3017"/>
        <item x="3949"/>
        <item x="1755"/>
        <item x="2931"/>
        <item x="1063"/>
        <item x="2446"/>
        <item x="3810"/>
        <item x="199"/>
        <item x="2565"/>
        <item x="78"/>
        <item x="612"/>
        <item x="1982"/>
        <item x="1778"/>
        <item x="2744"/>
        <item x="4077"/>
        <item x="338"/>
        <item x="143"/>
        <item x="3856"/>
        <item x="2403"/>
        <item x="189"/>
        <item x="679"/>
        <item x="3660"/>
        <item x="3580"/>
        <item x="1010"/>
        <item x="845"/>
        <item x="4020"/>
        <item x="2901"/>
        <item x="2185"/>
        <item x="3244"/>
        <item x="3245"/>
        <item x="3525"/>
        <item x="2787"/>
        <item x="690"/>
        <item x="946"/>
        <item x="2373"/>
        <item x="350"/>
        <item x="3484"/>
        <item x="1030"/>
        <item x="3843"/>
        <item x="955"/>
        <item x="1732"/>
        <item x="3265"/>
        <item x="1780"/>
        <item x="886"/>
        <item x="861"/>
        <item x="3909"/>
        <item x="1427"/>
        <item x="1596"/>
        <item x="3456"/>
        <item x="1422"/>
        <item x="1168"/>
        <item x="2018"/>
        <item x="580"/>
        <item x="3572"/>
        <item x="840"/>
        <item x="1048"/>
        <item x="3315"/>
        <item x="3511"/>
        <item x="3287"/>
        <item x="989"/>
        <item x="2631"/>
        <item x="233"/>
        <item x="2545"/>
        <item x="3633"/>
        <item x="3607"/>
        <item x="3251"/>
        <item x="4033"/>
        <item x="988"/>
        <item x="1341"/>
        <item x="1838"/>
        <item x="3927"/>
        <item x="2070"/>
        <item x="4012"/>
        <item x="982"/>
        <item x="120"/>
        <item x="2705"/>
        <item x="3666"/>
        <item x="2864"/>
        <item x="1516"/>
        <item x="966"/>
        <item x="3091"/>
        <item x="3625"/>
        <item x="3997"/>
        <item x="437"/>
        <item x="3731"/>
        <item x="1308"/>
        <item x="4062"/>
        <item x="1419"/>
        <item x="2988"/>
        <item x="122"/>
        <item x="2754"/>
        <item x="1799"/>
        <item x="3451"/>
        <item x="2559"/>
        <item x="2634"/>
        <item x="2983"/>
        <item x="492"/>
        <item x="1324"/>
        <item x="3443"/>
        <item x="3586"/>
        <item x="2730"/>
        <item x="1751"/>
        <item x="1328"/>
        <item x="1794"/>
        <item x="3026"/>
        <item x="2862"/>
        <item x="2710"/>
        <item x="2517"/>
        <item x="2633"/>
        <item x="752"/>
        <item x="3301"/>
        <item x="2243"/>
        <item x="3737"/>
        <item x="2948"/>
        <item x="963"/>
        <item x="1388"/>
        <item x="2344"/>
        <item x="2739"/>
        <item x="574"/>
        <item x="3669"/>
        <item x="3712"/>
        <item x="128"/>
        <item x="1219"/>
        <item x="2067"/>
        <item x="1314"/>
        <item x="3058"/>
        <item x="1503"/>
        <item x="661"/>
        <item x="1762"/>
        <item x="852"/>
        <item x="2187"/>
        <item x="856"/>
        <item x="965"/>
        <item x="681"/>
        <item x="4082"/>
        <item x="1397"/>
        <item x="3449"/>
        <item x="667"/>
        <item x="2223"/>
        <item x="2579"/>
        <item x="3067"/>
        <item x="2338"/>
        <item x="2981"/>
        <item x="683"/>
        <item x="3106"/>
        <item x="3029"/>
        <item x="521"/>
        <item x="3417"/>
        <item x="1183"/>
        <item x="596"/>
        <item x="2138"/>
        <item x="3210"/>
        <item x="1866"/>
        <item x="2734"/>
        <item x="1864"/>
        <item x="1950"/>
        <item x="1915"/>
        <item x="321"/>
        <item x="2622"/>
        <item x="3116"/>
        <item x="1223"/>
        <item x="2040"/>
        <item x="2716"/>
        <item x="3304"/>
        <item x="2445"/>
        <item x="993"/>
        <item x="3900"/>
        <item x="3882"/>
        <item x="3757"/>
        <item x="1424"/>
        <item x="3541"/>
        <item x="957"/>
        <item x="588"/>
        <item x="952"/>
        <item x="1109"/>
        <item x="3619"/>
        <item x="3605"/>
        <item x="512"/>
        <item x="2192"/>
        <item x="3631"/>
        <item x="3016"/>
        <item x="2255"/>
        <item x="3773"/>
        <item x="2264"/>
        <item x="2008"/>
        <item x="1745"/>
        <item x="2943"/>
        <item x="702"/>
        <item x="640"/>
        <item x="2375"/>
        <item x="3482"/>
        <item x="2444"/>
        <item x="2410"/>
        <item x="760"/>
        <item x="3756"/>
        <item x="943"/>
        <item x="2873"/>
        <item x="1311"/>
        <item x="1302"/>
        <item x="2038"/>
        <item x="1148"/>
        <item x="3916"/>
        <item x="3403"/>
        <item x="652"/>
        <item x="3236"/>
        <item x="2620"/>
        <item x="2195"/>
        <item x="557"/>
        <item x="2249"/>
        <item x="1967"/>
        <item x="1376"/>
        <item x="1221"/>
        <item x="762"/>
        <item x="1981"/>
        <item x="1057"/>
        <item x="2968"/>
        <item x="3562"/>
        <item x="3874"/>
        <item x="3332"/>
        <item x="1993"/>
        <item x="3294"/>
        <item x="3065"/>
        <item x="689"/>
        <item x="843"/>
        <item x="3858"/>
        <item x="2258"/>
        <item x="3183"/>
        <item x="1715"/>
        <item x="2270"/>
        <item x="1433"/>
        <item x="2042"/>
        <item x="1988"/>
        <item x="2892"/>
        <item x="1033"/>
        <item x="1039"/>
        <item x="399"/>
        <item x="711"/>
        <item x="1007"/>
        <item x="3352"/>
        <item x="2809"/>
        <item x="706"/>
        <item x="2247"/>
        <item x="2031"/>
        <item x="1796"/>
        <item x="2191"/>
        <item x="531"/>
        <item x="3361"/>
        <item x="562"/>
        <item x="2077"/>
        <item x="4073"/>
        <item x="2337"/>
        <item x="325"/>
        <item x="3082"/>
        <item x="323"/>
        <item x="3649"/>
        <item x="2646"/>
        <item x="4055"/>
        <item x="1744"/>
        <item x="692"/>
        <item x="3296"/>
        <item x="1383"/>
        <item x="2156"/>
        <item x="1321"/>
        <item x="1584"/>
        <item x="487"/>
        <item x="4083"/>
        <item x="4049"/>
        <item x="854"/>
        <item x="1188"/>
        <item x="1008"/>
        <item x="3228"/>
        <item x="1381"/>
        <item x="1907"/>
        <item x="1325"/>
        <item x="238"/>
        <item x="2619"/>
        <item x="885"/>
        <item x="1373"/>
        <item x="1320"/>
        <item x="1284"/>
        <item x="2060"/>
        <item x="1132"/>
        <item x="707"/>
        <item x="1443"/>
        <item x="2608"/>
        <item x="2458"/>
        <item x="1414"/>
        <item x="1456"/>
        <item x="2348"/>
        <item x="1539"/>
        <item x="1868"/>
        <item x="1289"/>
        <item x="2840"/>
        <item x="2233"/>
        <item x="535"/>
        <item x="370"/>
        <item x="182"/>
        <item x="2121"/>
        <item x="1741"/>
        <item x="488"/>
        <item x="3217"/>
        <item x="2393"/>
        <item x="700"/>
        <item x="2269"/>
        <item x="529"/>
        <item x="2120"/>
        <item x="1182"/>
        <item x="665"/>
        <item x="4046"/>
        <item x="3779"/>
        <item x="3620"/>
        <item x="1395"/>
        <item x="3360"/>
        <item x="1375"/>
        <item x="166"/>
        <item x="2870"/>
        <item x="3220"/>
        <item x="146"/>
        <item x="3515"/>
        <item x="2177"/>
        <item x="2991"/>
        <item x="705"/>
        <item x="1138"/>
        <item x="970"/>
        <item x="2001"/>
        <item x="1012"/>
        <item x="2253"/>
        <item x="4079"/>
        <item x="1332"/>
        <item x="1902"/>
        <item x="4056"/>
        <item x="2987"/>
        <item x="1756"/>
        <item x="749"/>
        <item x="2718"/>
        <item x="1816"/>
        <item x="1001"/>
        <item x="550"/>
        <item x="2995"/>
        <item x="1213"/>
        <item x="703"/>
        <item x="1528"/>
        <item x="92"/>
        <item x="694"/>
        <item x="3642"/>
        <item x="3226"/>
        <item x="517"/>
        <item x="2451"/>
        <item x="1377"/>
        <item x="125"/>
        <item x="1512"/>
        <item x="2427"/>
        <item x="687"/>
        <item x="1184"/>
        <item x="3046"/>
        <item x="2567"/>
        <item x="2182"/>
        <item x="969"/>
        <item x="941"/>
        <item x="2167"/>
        <item x="1916"/>
        <item x="1192"/>
        <item x="1807"/>
        <item x="2260"/>
        <item x="2190"/>
        <item x="1509"/>
        <item x="3232"/>
        <item x="474"/>
        <item x="527"/>
        <item x="197"/>
        <item x="2832"/>
        <item x="718"/>
        <item x="945"/>
        <item x="3104"/>
        <item x="3861"/>
        <item x="704"/>
        <item x="3281"/>
        <item x="1524"/>
        <item x="2853"/>
        <item x="961"/>
        <item x="2180"/>
        <item x="269"/>
        <item x="3249"/>
        <item x="4006"/>
        <item x="1547"/>
        <item x="2592"/>
        <item x="349"/>
        <item x="3330"/>
        <item x="3351"/>
        <item x="616"/>
        <item x="1209"/>
        <item x="2454"/>
        <item x="637"/>
        <item x="2510"/>
        <item x="3868"/>
        <item x="279"/>
        <item x="2993"/>
        <item x="3603"/>
        <item x="3277"/>
        <item x="4074"/>
        <item x="714"/>
        <item x="807"/>
        <item x="1394"/>
        <item x="1865"/>
        <item x="2721"/>
        <item x="1748"/>
        <item x="1"/>
        <item x="2168"/>
        <item x="3225"/>
        <item x="2240"/>
        <item x="3072"/>
        <item x="4086"/>
        <item x="3021"/>
        <item x="910"/>
        <item x="1337"/>
        <item x="186"/>
        <item x="3285"/>
        <item x="2549"/>
        <item x="2449"/>
        <item x="1053"/>
        <item x="3947"/>
        <item x="1176"/>
        <item x="1028"/>
        <item x="2268"/>
        <item x="1861"/>
        <item x="340"/>
        <item x="2776"/>
        <item x="2237"/>
        <item x="2640"/>
        <item x="2452"/>
        <item x="3282"/>
        <item x="1206"/>
        <item x="2267"/>
        <item x="2272"/>
        <item x="2652"/>
        <item x="3213"/>
        <item x="2242"/>
        <item x="1304"/>
        <item x="1527"/>
        <item x="960"/>
        <item x="682"/>
        <item x="326"/>
        <item x="2605"/>
        <item x="1000"/>
        <item x="2950"/>
        <item x="1003"/>
        <item x="3122"/>
        <item x="1688"/>
        <item x="1683"/>
        <item x="3138"/>
        <item x="3136"/>
        <item x="2321"/>
        <item x="2699"/>
        <item x="1684"/>
        <item x="3127"/>
        <item x="2701"/>
        <item x="3133"/>
        <item x="638"/>
        <item x="1697"/>
        <item x="2322"/>
        <item x="625"/>
        <item x="1691"/>
        <item x="1693"/>
        <item x="3128"/>
        <item x="3139"/>
        <item x="1680"/>
        <item x="3852"/>
        <item x="2323"/>
        <item x="3130"/>
        <item x="1695"/>
        <item x="1572"/>
        <item x="1699"/>
        <item x="1690"/>
        <item x="3132"/>
        <item x="3129"/>
        <item x="2319"/>
        <item x="2698"/>
        <item x="2700"/>
        <item x="1689"/>
        <item x="3134"/>
        <item x="2697"/>
        <item x="1682"/>
        <item x="3125"/>
        <item x="3137"/>
        <item x="1687"/>
        <item x="1692"/>
        <item x="2320"/>
        <item x="1696"/>
        <item x="1694"/>
        <item x="1686"/>
        <item x="1698"/>
        <item x="1681"/>
        <item x="3124"/>
        <item x="1453"/>
        <item x="3140"/>
        <item x="3135"/>
        <item x="3123"/>
        <item x="3126"/>
        <item x="1685"/>
        <item x="2324"/>
        <item x="3131"/>
        <item x="4092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 countASubtotal="1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countA"/>
      </items>
    </pivotField>
  </pivotFields>
  <rowFields count="1">
    <field x="1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19" hier="-1"/>
    <pageField fld="16" hier="-1"/>
  </pageFields>
  <dataFields count="1">
    <dataField name="Count of state" fld="5" subtotal="count" baseField="21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42A2C3-0B24-40DB-9229-E8105F142E02}" name="Table1" displayName="Table1" ref="A1:H13" totalsRowShown="0" headerRowDxfId="8">
  <autoFilter ref="A1:H13" xr:uid="{760B1DFC-99F2-418C-B148-0424054BCAD8}"/>
  <tableColumns count="8">
    <tableColumn id="1" xr3:uid="{F8EE8AF3-3FE5-4ABF-878E-256FD3CD843F}" name="Goal"/>
    <tableColumn id="2" xr3:uid="{31483F24-6B33-4621-A730-2F2DF94760AE}" name="Number Successful"/>
    <tableColumn id="3" xr3:uid="{5C5473E2-F825-4659-B94D-90882E592AE3}" name="Number Failed"/>
    <tableColumn id="4" xr3:uid="{BCCA76B1-FE4C-4441-9007-8F9A0E0C85FF}" name="Number Canceled"/>
    <tableColumn id="5" xr3:uid="{51B9E767-9740-494B-8ECE-2334BD527042}" name="Total Projects">
      <calculatedColumnFormula>SUM(B2:D2)</calculatedColumnFormula>
    </tableColumn>
    <tableColumn id="6" xr3:uid="{31B013AD-E31C-41D5-B089-A79585AA6572}" name="Percentage Successful" dataDxfId="11">
      <calculatedColumnFormula>B2/E2</calculatedColumnFormula>
    </tableColumn>
    <tableColumn id="7" xr3:uid="{7B148504-AA4E-4379-9203-45A02D554408}" name="Percentage Failed" dataDxfId="10">
      <calculatedColumnFormula>C2/E2</calculatedColumnFormula>
    </tableColumn>
    <tableColumn id="8" xr3:uid="{8D58A162-B7A8-4280-A461-08CA48C8B7A4}" name="Percentage Canceled" dataDxfId="9">
      <calculatedColumnFormula>D2/E2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="70" zoomScaleNormal="70" workbookViewId="0">
      <selection activeCell="P9" sqref="P9"/>
    </sheetView>
  </sheetViews>
  <sheetFormatPr defaultRowHeight="14.4" x14ac:dyDescent="0.3"/>
  <cols>
    <col min="1" max="1" width="12" bestFit="1" customWidth="1"/>
    <col min="2" max="2" width="44.6640625" style="1" bestFit="1" customWidth="1"/>
    <col min="3" max="3" width="51.88671875" style="1" bestFit="1" customWidth="1"/>
    <col min="4" max="4" width="18.6640625" bestFit="1" customWidth="1"/>
    <col min="5" max="5" width="20.44140625" bestFit="1" customWidth="1"/>
    <col min="6" max="6" width="16.33203125" bestFit="1" customWidth="1"/>
    <col min="7" max="7" width="19.6640625" bestFit="1" customWidth="1"/>
    <col min="8" max="8" width="19.88671875" customWidth="1"/>
    <col min="9" max="9" width="21.109375" bestFit="1" customWidth="1"/>
    <col min="10" max="10" width="26.5546875" bestFit="1" customWidth="1"/>
    <col min="11" max="11" width="22.6640625" bestFit="1" customWidth="1"/>
    <col min="12" max="12" width="29.88671875" bestFit="1" customWidth="1"/>
    <col min="13" max="13" width="21.109375" bestFit="1" customWidth="1"/>
    <col min="14" max="14" width="47.6640625" customWidth="1"/>
    <col min="15" max="15" width="31.33203125" customWidth="1"/>
    <col min="16" max="16" width="30.109375" bestFit="1" customWidth="1"/>
    <col min="17" max="18" width="47.6640625" customWidth="1"/>
    <col min="19" max="19" width="24.6640625" bestFit="1" customWidth="1"/>
    <col min="20" max="20" width="23.21875" bestFit="1" customWidth="1"/>
  </cols>
  <sheetData>
    <row r="1" spans="1:20" ht="37.950000000000003" customHeight="1" x14ac:dyDescent="0.3">
      <c r="A1" s="8" t="s">
        <v>0</v>
      </c>
      <c r="B1" s="9" t="s">
        <v>1</v>
      </c>
      <c r="C1" s="9" t="s">
        <v>4110</v>
      </c>
      <c r="D1" s="8" t="s">
        <v>8216</v>
      </c>
      <c r="E1" s="8" t="s">
        <v>8217</v>
      </c>
      <c r="F1" s="8" t="s">
        <v>8218</v>
      </c>
      <c r="G1" s="8" t="s">
        <v>8223</v>
      </c>
      <c r="H1" s="8" t="s">
        <v>8245</v>
      </c>
      <c r="I1" s="8" t="s">
        <v>8259</v>
      </c>
      <c r="J1" s="8" t="s">
        <v>8260</v>
      </c>
      <c r="K1" s="8" t="s">
        <v>8261</v>
      </c>
      <c r="L1" s="8" t="s">
        <v>8262</v>
      </c>
      <c r="M1" s="8" t="s">
        <v>8263</v>
      </c>
      <c r="N1" s="8" t="s">
        <v>8264</v>
      </c>
      <c r="O1" s="8" t="s">
        <v>8306</v>
      </c>
      <c r="P1" s="10" t="s">
        <v>8307</v>
      </c>
      <c r="Q1" s="8" t="s">
        <v>8382</v>
      </c>
      <c r="R1" s="8" t="s">
        <v>8308</v>
      </c>
      <c r="S1" s="8" t="s">
        <v>8366</v>
      </c>
      <c r="T1" s="8" t="s">
        <v>8367</v>
      </c>
    </row>
    <row r="2" spans="1:20" ht="43.2" x14ac:dyDescent="0.3">
      <c r="A2">
        <v>0</v>
      </c>
      <c r="B2" s="1" t="s">
        <v>2</v>
      </c>
      <c r="C2" s="1" t="s">
        <v>4111</v>
      </c>
      <c r="D2" s="4">
        <v>8500</v>
      </c>
      <c r="E2" s="4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3">
        <f>E2/D2</f>
        <v>1.3685882352941177</v>
      </c>
      <c r="P2" s="4">
        <f>E2/L2</f>
        <v>63.917582417582416</v>
      </c>
      <c r="Q2" t="s">
        <v>8309</v>
      </c>
      <c r="R2" t="s">
        <v>8310</v>
      </c>
      <c r="S2" s="12">
        <f>(((J2/60)/60)/24)+DATE(1970,1,1)</f>
        <v>42177.007071759261</v>
      </c>
      <c r="T2" s="12">
        <f>(((I2/60)/60)/24)+DATE(1970,1,1)</f>
        <v>42208.125</v>
      </c>
    </row>
    <row r="3" spans="1:20" x14ac:dyDescent="0.3">
      <c r="A3">
        <v>1</v>
      </c>
      <c r="B3" s="1" t="s">
        <v>3</v>
      </c>
      <c r="C3" s="1" t="s">
        <v>4112</v>
      </c>
      <c r="D3" s="4">
        <v>10275</v>
      </c>
      <c r="E3" s="4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3">
        <f>E3/D3</f>
        <v>1.4260827250608272</v>
      </c>
      <c r="P3" s="4">
        <f>E3/L3</f>
        <v>185.48101265822785</v>
      </c>
      <c r="Q3" t="s">
        <v>8309</v>
      </c>
      <c r="R3" t="s">
        <v>8310</v>
      </c>
      <c r="S3" s="12">
        <f>(((J3/60)/60)/24)+DATE(1970,1,1)</f>
        <v>42766.600497685184</v>
      </c>
      <c r="T3" s="12">
        <f>(((I3/60)/60)/24)+DATE(1970,1,1)</f>
        <v>42796.600497685184</v>
      </c>
    </row>
    <row r="4" spans="1:20" ht="43.2" x14ac:dyDescent="0.3">
      <c r="A4">
        <v>2</v>
      </c>
      <c r="B4" s="1" t="s">
        <v>4</v>
      </c>
      <c r="C4" s="1" t="s">
        <v>4113</v>
      </c>
      <c r="D4" s="4">
        <v>500</v>
      </c>
      <c r="E4" s="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3">
        <f>E4/D4</f>
        <v>1.05</v>
      </c>
      <c r="P4" s="4">
        <f>E4/L4</f>
        <v>15</v>
      </c>
      <c r="Q4" t="s">
        <v>8309</v>
      </c>
      <c r="R4" t="s">
        <v>8310</v>
      </c>
      <c r="S4" s="12">
        <f>(((J4/60)/60)/24)+DATE(1970,1,1)</f>
        <v>42405.702349537038</v>
      </c>
      <c r="T4" s="12">
        <f>(((I4/60)/60)/24)+DATE(1970,1,1)</f>
        <v>42415.702349537038</v>
      </c>
    </row>
    <row r="5" spans="1:20" ht="28.8" x14ac:dyDescent="0.3">
      <c r="A5">
        <v>3</v>
      </c>
      <c r="B5" s="1" t="s">
        <v>5</v>
      </c>
      <c r="C5" s="1" t="s">
        <v>4114</v>
      </c>
      <c r="D5" s="4">
        <v>10000</v>
      </c>
      <c r="E5" s="4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3">
        <f>E5/D5</f>
        <v>1.0389999999999999</v>
      </c>
      <c r="P5" s="4">
        <f>E5/L5</f>
        <v>69.266666666666666</v>
      </c>
      <c r="Q5" t="s">
        <v>8309</v>
      </c>
      <c r="R5" t="s">
        <v>8310</v>
      </c>
      <c r="S5" s="12">
        <f>(((J5/60)/60)/24)+DATE(1970,1,1)</f>
        <v>41828.515127314815</v>
      </c>
      <c r="T5" s="12">
        <f>(((I5/60)/60)/24)+DATE(1970,1,1)</f>
        <v>41858.515127314815</v>
      </c>
    </row>
    <row r="6" spans="1:20" ht="43.2" x14ac:dyDescent="0.3">
      <c r="A6">
        <v>4</v>
      </c>
      <c r="B6" s="1" t="s">
        <v>6</v>
      </c>
      <c r="C6" s="1" t="s">
        <v>4115</v>
      </c>
      <c r="D6" s="4">
        <v>44000</v>
      </c>
      <c r="E6" s="4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3">
        <f>E6/D6</f>
        <v>1.2299154545454545</v>
      </c>
      <c r="P6" s="4">
        <f>E6/L6</f>
        <v>190.55028169014085</v>
      </c>
      <c r="Q6" t="s">
        <v>8309</v>
      </c>
      <c r="R6" t="s">
        <v>8310</v>
      </c>
      <c r="S6" s="12">
        <f>(((J6/60)/60)/24)+DATE(1970,1,1)</f>
        <v>42327.834247685183</v>
      </c>
      <c r="T6" s="12">
        <f>(((I6/60)/60)/24)+DATE(1970,1,1)</f>
        <v>42357.834247685183</v>
      </c>
    </row>
    <row r="7" spans="1:20" ht="28.8" x14ac:dyDescent="0.3">
      <c r="A7">
        <v>5</v>
      </c>
      <c r="B7" s="1" t="s">
        <v>7</v>
      </c>
      <c r="C7" s="1" t="s">
        <v>4116</v>
      </c>
      <c r="D7" s="4">
        <v>3999</v>
      </c>
      <c r="E7" s="4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3">
        <f>E7/D7</f>
        <v>1.0977744436109027</v>
      </c>
      <c r="P7" s="4">
        <f>E7/L7</f>
        <v>93.40425531914893</v>
      </c>
      <c r="Q7" t="s">
        <v>8309</v>
      </c>
      <c r="R7" t="s">
        <v>8310</v>
      </c>
      <c r="S7" s="12">
        <f>(((J7/60)/60)/24)+DATE(1970,1,1)</f>
        <v>42563.932951388888</v>
      </c>
      <c r="T7" s="12">
        <f>(((I7/60)/60)/24)+DATE(1970,1,1)</f>
        <v>42580.232638888891</v>
      </c>
    </row>
    <row r="8" spans="1:20" ht="43.2" x14ac:dyDescent="0.3">
      <c r="A8">
        <v>6</v>
      </c>
      <c r="B8" s="1" t="s">
        <v>8</v>
      </c>
      <c r="C8" s="1" t="s">
        <v>4117</v>
      </c>
      <c r="D8" s="4">
        <v>8000</v>
      </c>
      <c r="E8" s="4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3">
        <f>E8/D8</f>
        <v>1.064875</v>
      </c>
      <c r="P8" s="4">
        <f>E8/L8</f>
        <v>146.87931034482759</v>
      </c>
      <c r="Q8" t="s">
        <v>8309</v>
      </c>
      <c r="R8" t="s">
        <v>8310</v>
      </c>
      <c r="S8" s="12">
        <f>(((J8/60)/60)/24)+DATE(1970,1,1)</f>
        <v>41794.072337962964</v>
      </c>
      <c r="T8" s="12">
        <f>(((I8/60)/60)/24)+DATE(1970,1,1)</f>
        <v>41804.072337962964</v>
      </c>
    </row>
    <row r="9" spans="1:20" ht="43.2" x14ac:dyDescent="0.3">
      <c r="A9">
        <v>7</v>
      </c>
      <c r="B9" s="1" t="s">
        <v>9</v>
      </c>
      <c r="C9" s="1" t="s">
        <v>4118</v>
      </c>
      <c r="D9" s="4">
        <v>9000</v>
      </c>
      <c r="E9" s="4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3">
        <f>E9/D9</f>
        <v>1.0122222222222221</v>
      </c>
      <c r="P9" s="4">
        <f>E9/L9</f>
        <v>159.82456140350877</v>
      </c>
      <c r="Q9" t="s">
        <v>8309</v>
      </c>
      <c r="R9" t="s">
        <v>8310</v>
      </c>
      <c r="S9" s="12">
        <f>(((J9/60)/60)/24)+DATE(1970,1,1)</f>
        <v>42516.047071759262</v>
      </c>
      <c r="T9" s="12">
        <f>(((I9/60)/60)/24)+DATE(1970,1,1)</f>
        <v>42556.047071759262</v>
      </c>
    </row>
    <row r="10" spans="1:20" x14ac:dyDescent="0.3">
      <c r="A10">
        <v>8</v>
      </c>
      <c r="B10" s="1" t="s">
        <v>10</v>
      </c>
      <c r="C10" s="1" t="s">
        <v>4119</v>
      </c>
      <c r="D10" s="4">
        <v>3500</v>
      </c>
      <c r="E10" s="4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3">
        <f>E10/D10</f>
        <v>1.0004342857142856</v>
      </c>
      <c r="P10" s="4">
        <f>E10/L10</f>
        <v>291.79333333333335</v>
      </c>
      <c r="Q10" t="s">
        <v>8309</v>
      </c>
      <c r="R10" t="s">
        <v>8310</v>
      </c>
      <c r="S10" s="12">
        <f>(((J10/60)/60)/24)+DATE(1970,1,1)</f>
        <v>42468.94458333333</v>
      </c>
      <c r="T10" s="12">
        <f>(((I10/60)/60)/24)+DATE(1970,1,1)</f>
        <v>42475.875</v>
      </c>
    </row>
    <row r="11" spans="1:20" ht="43.2" x14ac:dyDescent="0.3">
      <c r="A11">
        <v>9</v>
      </c>
      <c r="B11" s="1" t="s">
        <v>11</v>
      </c>
      <c r="C11" s="1" t="s">
        <v>4120</v>
      </c>
      <c r="D11" s="4">
        <v>500</v>
      </c>
      <c r="E11" s="4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3">
        <f>E11/D11</f>
        <v>1.2599800000000001</v>
      </c>
      <c r="P11" s="4">
        <f>E11/L11</f>
        <v>31.499500000000001</v>
      </c>
      <c r="Q11" t="s">
        <v>8309</v>
      </c>
      <c r="R11" t="s">
        <v>8310</v>
      </c>
      <c r="S11" s="12">
        <f>(((J11/60)/60)/24)+DATE(1970,1,1)</f>
        <v>42447.103518518517</v>
      </c>
      <c r="T11" s="12">
        <f>(((I11/60)/60)/24)+DATE(1970,1,1)</f>
        <v>42477.103518518517</v>
      </c>
    </row>
    <row r="12" spans="1:20" ht="43.2" x14ac:dyDescent="0.3">
      <c r="A12">
        <v>10</v>
      </c>
      <c r="B12" s="1" t="s">
        <v>12</v>
      </c>
      <c r="C12" s="1" t="s">
        <v>4121</v>
      </c>
      <c r="D12" s="4">
        <v>3000</v>
      </c>
      <c r="E12" s="4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3">
        <f>E12/D12</f>
        <v>1.0049999999999999</v>
      </c>
      <c r="P12" s="4">
        <f>E12/L12</f>
        <v>158.68421052631578</v>
      </c>
      <c r="Q12" t="s">
        <v>8309</v>
      </c>
      <c r="R12" t="s">
        <v>8310</v>
      </c>
      <c r="S12" s="12">
        <f>(((J12/60)/60)/24)+DATE(1970,1,1)</f>
        <v>41780.068043981482</v>
      </c>
      <c r="T12" s="12">
        <f>(((I12/60)/60)/24)+DATE(1970,1,1)</f>
        <v>41815.068043981482</v>
      </c>
    </row>
    <row r="13" spans="1:20" ht="43.2" x14ac:dyDescent="0.3">
      <c r="A13">
        <v>11</v>
      </c>
      <c r="B13" s="1" t="s">
        <v>13</v>
      </c>
      <c r="C13" s="1" t="s">
        <v>4122</v>
      </c>
      <c r="D13" s="4">
        <v>5000</v>
      </c>
      <c r="E13" s="4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3">
        <f>E13/D13</f>
        <v>1.2050000000000001</v>
      </c>
      <c r="P13" s="4">
        <f>E13/L13</f>
        <v>80.333333333333329</v>
      </c>
      <c r="Q13" t="s">
        <v>8309</v>
      </c>
      <c r="R13" t="s">
        <v>8310</v>
      </c>
      <c r="S13" s="12">
        <f>(((J13/60)/60)/24)+DATE(1970,1,1)</f>
        <v>42572.778495370367</v>
      </c>
      <c r="T13" s="12">
        <f>(((I13/60)/60)/24)+DATE(1970,1,1)</f>
        <v>42604.125</v>
      </c>
    </row>
    <row r="14" spans="1:20" ht="43.2" x14ac:dyDescent="0.3">
      <c r="A14">
        <v>12</v>
      </c>
      <c r="B14" s="1" t="s">
        <v>14</v>
      </c>
      <c r="C14" s="1" t="s">
        <v>4123</v>
      </c>
      <c r="D14" s="4">
        <v>30000</v>
      </c>
      <c r="E14" s="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3">
        <f>E14/D14</f>
        <v>1.6529333333333334</v>
      </c>
      <c r="P14" s="4">
        <f>E14/L14</f>
        <v>59.961305925030231</v>
      </c>
      <c r="Q14" t="s">
        <v>8309</v>
      </c>
      <c r="R14" t="s">
        <v>8310</v>
      </c>
      <c r="S14" s="12">
        <f>(((J14/60)/60)/24)+DATE(1970,1,1)</f>
        <v>41791.713252314818</v>
      </c>
      <c r="T14" s="12">
        <f>(((I14/60)/60)/24)+DATE(1970,1,1)</f>
        <v>41836.125</v>
      </c>
    </row>
    <row r="15" spans="1:20" ht="28.8" x14ac:dyDescent="0.3">
      <c r="A15">
        <v>13</v>
      </c>
      <c r="B15" s="1" t="s">
        <v>15</v>
      </c>
      <c r="C15" s="1" t="s">
        <v>4124</v>
      </c>
      <c r="D15" s="4">
        <v>3500</v>
      </c>
      <c r="E15" s="4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3">
        <f>E15/D15</f>
        <v>1.5997142857142856</v>
      </c>
      <c r="P15" s="4">
        <f>E15/L15</f>
        <v>109.78431372549019</v>
      </c>
      <c r="Q15" t="s">
        <v>8309</v>
      </c>
      <c r="R15" t="s">
        <v>8310</v>
      </c>
      <c r="S15" s="12">
        <f>(((J15/60)/60)/24)+DATE(1970,1,1)</f>
        <v>42508.677187499998</v>
      </c>
      <c r="T15" s="12">
        <f>(((I15/60)/60)/24)+DATE(1970,1,1)</f>
        <v>42544.852083333331</v>
      </c>
    </row>
    <row r="16" spans="1:20" ht="28.8" x14ac:dyDescent="0.3">
      <c r="A16">
        <v>14</v>
      </c>
      <c r="B16" s="1" t="s">
        <v>16</v>
      </c>
      <c r="C16" s="1" t="s">
        <v>4125</v>
      </c>
      <c r="D16" s="4">
        <v>6000</v>
      </c>
      <c r="E16" s="4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3">
        <f>E16/D16</f>
        <v>1.0093333333333334</v>
      </c>
      <c r="P16" s="4">
        <f>E16/L16</f>
        <v>147.70731707317074</v>
      </c>
      <c r="Q16" t="s">
        <v>8309</v>
      </c>
      <c r="R16" t="s">
        <v>8310</v>
      </c>
      <c r="S16" s="12">
        <f>(((J16/60)/60)/24)+DATE(1970,1,1)</f>
        <v>41808.02648148148</v>
      </c>
      <c r="T16" s="12">
        <f>(((I16/60)/60)/24)+DATE(1970,1,1)</f>
        <v>41833.582638888889</v>
      </c>
    </row>
    <row r="17" spans="1:20" ht="43.2" x14ac:dyDescent="0.3">
      <c r="A17">
        <v>15</v>
      </c>
      <c r="B17" s="1" t="s">
        <v>17</v>
      </c>
      <c r="C17" s="1" t="s">
        <v>4126</v>
      </c>
      <c r="D17" s="4">
        <v>2000</v>
      </c>
      <c r="E17" s="4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3">
        <f>E17/D17</f>
        <v>1.0660000000000001</v>
      </c>
      <c r="P17" s="4">
        <f>E17/L17</f>
        <v>21.755102040816325</v>
      </c>
      <c r="Q17" t="s">
        <v>8309</v>
      </c>
      <c r="R17" t="s">
        <v>8310</v>
      </c>
      <c r="S17" s="12">
        <f>(((J17/60)/60)/24)+DATE(1970,1,1)</f>
        <v>42256.391875000001</v>
      </c>
      <c r="T17" s="12">
        <f>(((I17/60)/60)/24)+DATE(1970,1,1)</f>
        <v>42274.843055555553</v>
      </c>
    </row>
    <row r="18" spans="1:20" ht="43.2" x14ac:dyDescent="0.3">
      <c r="A18">
        <v>16</v>
      </c>
      <c r="B18" s="1" t="s">
        <v>18</v>
      </c>
      <c r="C18" s="1" t="s">
        <v>4127</v>
      </c>
      <c r="D18" s="4">
        <v>12000</v>
      </c>
      <c r="E18" s="4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3">
        <f>E18/D18</f>
        <v>1.0024166666666667</v>
      </c>
      <c r="P18" s="4">
        <f>E18/L18</f>
        <v>171.84285714285716</v>
      </c>
      <c r="Q18" t="s">
        <v>8309</v>
      </c>
      <c r="R18" t="s">
        <v>8310</v>
      </c>
      <c r="S18" s="12">
        <f>(((J18/60)/60)/24)+DATE(1970,1,1)</f>
        <v>41760.796423611115</v>
      </c>
      <c r="T18" s="12">
        <f>(((I18/60)/60)/24)+DATE(1970,1,1)</f>
        <v>41806.229166666664</v>
      </c>
    </row>
    <row r="19" spans="1:20" ht="43.2" x14ac:dyDescent="0.3">
      <c r="A19">
        <v>17</v>
      </c>
      <c r="B19" s="1" t="s">
        <v>19</v>
      </c>
      <c r="C19" s="1" t="s">
        <v>4128</v>
      </c>
      <c r="D19" s="4">
        <v>1500</v>
      </c>
      <c r="E19" s="4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3">
        <f>E19/D19</f>
        <v>1.0066666666666666</v>
      </c>
      <c r="P19" s="4">
        <f>E19/L19</f>
        <v>41.944444444444443</v>
      </c>
      <c r="Q19" t="s">
        <v>8309</v>
      </c>
      <c r="R19" t="s">
        <v>8310</v>
      </c>
      <c r="S19" s="12">
        <f>(((J19/60)/60)/24)+DATE(1970,1,1)</f>
        <v>41917.731736111113</v>
      </c>
      <c r="T19" s="12">
        <f>(((I19/60)/60)/24)+DATE(1970,1,1)</f>
        <v>41947.773402777777</v>
      </c>
    </row>
    <row r="20" spans="1:20" ht="28.8" x14ac:dyDescent="0.3">
      <c r="A20">
        <v>18</v>
      </c>
      <c r="B20" s="1" t="s">
        <v>20</v>
      </c>
      <c r="C20" s="1" t="s">
        <v>4129</v>
      </c>
      <c r="D20" s="4">
        <v>30000</v>
      </c>
      <c r="E20" s="4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3">
        <f>E20/D20</f>
        <v>1.0632110000000001</v>
      </c>
      <c r="P20" s="4">
        <f>E20/L20</f>
        <v>93.264122807017543</v>
      </c>
      <c r="Q20" t="s">
        <v>8309</v>
      </c>
      <c r="R20" t="s">
        <v>8310</v>
      </c>
      <c r="S20" s="12">
        <f>(((J20/60)/60)/24)+DATE(1970,1,1)</f>
        <v>41869.542314814818</v>
      </c>
      <c r="T20" s="12">
        <f>(((I20/60)/60)/24)+DATE(1970,1,1)</f>
        <v>41899.542314814818</v>
      </c>
    </row>
    <row r="21" spans="1:20" ht="43.2" x14ac:dyDescent="0.3">
      <c r="A21">
        <v>19</v>
      </c>
      <c r="B21" s="1" t="s">
        <v>21</v>
      </c>
      <c r="C21" s="1" t="s">
        <v>4130</v>
      </c>
      <c r="D21" s="4">
        <v>850</v>
      </c>
      <c r="E21" s="4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3">
        <f>E21/D21</f>
        <v>1.4529411764705882</v>
      </c>
      <c r="P21" s="4">
        <f>E21/L21</f>
        <v>56.136363636363633</v>
      </c>
      <c r="Q21" t="s">
        <v>8309</v>
      </c>
      <c r="R21" t="s">
        <v>8310</v>
      </c>
      <c r="S21" s="12">
        <f>(((J21/60)/60)/24)+DATE(1970,1,1)</f>
        <v>42175.816365740742</v>
      </c>
      <c r="T21" s="12">
        <f>(((I21/60)/60)/24)+DATE(1970,1,1)</f>
        <v>42205.816365740742</v>
      </c>
    </row>
    <row r="22" spans="1:20" ht="28.8" x14ac:dyDescent="0.3">
      <c r="A22">
        <v>20</v>
      </c>
      <c r="B22" s="1" t="s">
        <v>22</v>
      </c>
      <c r="C22" s="1" t="s">
        <v>4131</v>
      </c>
      <c r="D22" s="4">
        <v>2000</v>
      </c>
      <c r="E22" s="4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3">
        <f>E22/D22</f>
        <v>1.002</v>
      </c>
      <c r="P22" s="4">
        <f>E22/L22</f>
        <v>80.16</v>
      </c>
      <c r="Q22" t="s">
        <v>8309</v>
      </c>
      <c r="R22" t="s">
        <v>8310</v>
      </c>
      <c r="S22" s="12">
        <f>(((J22/60)/60)/24)+DATE(1970,1,1)</f>
        <v>42200.758240740746</v>
      </c>
      <c r="T22" s="12">
        <f>(((I22/60)/60)/24)+DATE(1970,1,1)</f>
        <v>42260.758240740746</v>
      </c>
    </row>
    <row r="23" spans="1:20" ht="43.2" x14ac:dyDescent="0.3">
      <c r="A23">
        <v>21</v>
      </c>
      <c r="B23" s="1" t="s">
        <v>23</v>
      </c>
      <c r="C23" s="1" t="s">
        <v>4132</v>
      </c>
      <c r="D23" s="4">
        <v>18500</v>
      </c>
      <c r="E23" s="4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3">
        <f>E23/D23</f>
        <v>1.0913513513513513</v>
      </c>
      <c r="P23" s="4">
        <f>E23/L23</f>
        <v>199.9009900990099</v>
      </c>
      <c r="Q23" t="s">
        <v>8309</v>
      </c>
      <c r="R23" t="s">
        <v>8310</v>
      </c>
      <c r="S23" s="12">
        <f>(((J23/60)/60)/24)+DATE(1970,1,1)</f>
        <v>41878.627187500002</v>
      </c>
      <c r="T23" s="12">
        <f>(((I23/60)/60)/24)+DATE(1970,1,1)</f>
        <v>41908.627187500002</v>
      </c>
    </row>
    <row r="24" spans="1:20" ht="28.8" x14ac:dyDescent="0.3">
      <c r="A24">
        <v>22</v>
      </c>
      <c r="B24" s="1" t="s">
        <v>24</v>
      </c>
      <c r="C24" s="1" t="s">
        <v>4133</v>
      </c>
      <c r="D24" s="4">
        <v>350</v>
      </c>
      <c r="E24" s="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3">
        <f>E24/D24</f>
        <v>1.1714285714285715</v>
      </c>
      <c r="P24" s="4">
        <f>E24/L24</f>
        <v>51.25</v>
      </c>
      <c r="Q24" t="s">
        <v>8309</v>
      </c>
      <c r="R24" t="s">
        <v>8310</v>
      </c>
      <c r="S24" s="12">
        <f>(((J24/60)/60)/24)+DATE(1970,1,1)</f>
        <v>41989.91134259259</v>
      </c>
      <c r="T24" s="12">
        <f>(((I24/60)/60)/24)+DATE(1970,1,1)</f>
        <v>42005.332638888889</v>
      </c>
    </row>
    <row r="25" spans="1:20" ht="43.2" x14ac:dyDescent="0.3">
      <c r="A25">
        <v>23</v>
      </c>
      <c r="B25" s="1" t="s">
        <v>25</v>
      </c>
      <c r="C25" s="1" t="s">
        <v>4134</v>
      </c>
      <c r="D25" s="4">
        <v>2000</v>
      </c>
      <c r="E25" s="4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3">
        <f>E25/D25</f>
        <v>1.1850000000000001</v>
      </c>
      <c r="P25" s="4">
        <f>E25/L25</f>
        <v>103.04347826086956</v>
      </c>
      <c r="Q25" t="s">
        <v>8309</v>
      </c>
      <c r="R25" t="s">
        <v>8310</v>
      </c>
      <c r="S25" s="12">
        <f>(((J25/60)/60)/24)+DATE(1970,1,1)</f>
        <v>42097.778946759259</v>
      </c>
      <c r="T25" s="12">
        <f>(((I25/60)/60)/24)+DATE(1970,1,1)</f>
        <v>42124.638888888891</v>
      </c>
    </row>
    <row r="26" spans="1:20" ht="28.8" x14ac:dyDescent="0.3">
      <c r="A26">
        <v>24</v>
      </c>
      <c r="B26" s="1" t="s">
        <v>26</v>
      </c>
      <c r="C26" s="1" t="s">
        <v>4135</v>
      </c>
      <c r="D26" s="4">
        <v>35000</v>
      </c>
      <c r="E26" s="4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3">
        <f>E26/D26</f>
        <v>1.0880768571428572</v>
      </c>
      <c r="P26" s="4">
        <f>E26/L26</f>
        <v>66.346149825783982</v>
      </c>
      <c r="Q26" t="s">
        <v>8309</v>
      </c>
      <c r="R26" t="s">
        <v>8310</v>
      </c>
      <c r="S26" s="12">
        <f>(((J26/60)/60)/24)+DATE(1970,1,1)</f>
        <v>42229.820173611108</v>
      </c>
      <c r="T26" s="12">
        <f>(((I26/60)/60)/24)+DATE(1970,1,1)</f>
        <v>42262.818750000006</v>
      </c>
    </row>
    <row r="27" spans="1:20" ht="43.2" x14ac:dyDescent="0.3">
      <c r="A27">
        <v>25</v>
      </c>
      <c r="B27" s="1" t="s">
        <v>27</v>
      </c>
      <c r="C27" s="1" t="s">
        <v>4136</v>
      </c>
      <c r="D27" s="4">
        <v>600</v>
      </c>
      <c r="E27" s="4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3">
        <f>E27/D27</f>
        <v>1.3333333333333333</v>
      </c>
      <c r="P27" s="4">
        <f>E27/L27</f>
        <v>57.142857142857146</v>
      </c>
      <c r="Q27" t="s">
        <v>8309</v>
      </c>
      <c r="R27" t="s">
        <v>8310</v>
      </c>
      <c r="S27" s="12">
        <f>(((J27/60)/60)/24)+DATE(1970,1,1)</f>
        <v>42318.025011574078</v>
      </c>
      <c r="T27" s="12">
        <f>(((I27/60)/60)/24)+DATE(1970,1,1)</f>
        <v>42378.025011574078</v>
      </c>
    </row>
    <row r="28" spans="1:20" ht="28.8" x14ac:dyDescent="0.3">
      <c r="A28">
        <v>26</v>
      </c>
      <c r="B28" s="1" t="s">
        <v>28</v>
      </c>
      <c r="C28" s="1" t="s">
        <v>4137</v>
      </c>
      <c r="D28" s="4">
        <v>1250</v>
      </c>
      <c r="E28" s="4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3">
        <f>E28/D28</f>
        <v>1.552</v>
      </c>
      <c r="P28" s="4">
        <f>E28/L28</f>
        <v>102.10526315789474</v>
      </c>
      <c r="Q28" t="s">
        <v>8309</v>
      </c>
      <c r="R28" t="s">
        <v>8310</v>
      </c>
      <c r="S28" s="12">
        <f>(((J28/60)/60)/24)+DATE(1970,1,1)</f>
        <v>41828.515555555554</v>
      </c>
      <c r="T28" s="12">
        <f>(((I28/60)/60)/24)+DATE(1970,1,1)</f>
        <v>41868.515555555554</v>
      </c>
    </row>
    <row r="29" spans="1:20" ht="28.8" x14ac:dyDescent="0.3">
      <c r="A29">
        <v>27</v>
      </c>
      <c r="B29" s="1" t="s">
        <v>29</v>
      </c>
      <c r="C29" s="1" t="s">
        <v>4138</v>
      </c>
      <c r="D29" s="4">
        <v>20000</v>
      </c>
      <c r="E29" s="4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3">
        <f>E29/D29</f>
        <v>1.1172500000000001</v>
      </c>
      <c r="P29" s="4">
        <f>E29/L29</f>
        <v>148.96666666666667</v>
      </c>
      <c r="Q29" t="s">
        <v>8309</v>
      </c>
      <c r="R29" t="s">
        <v>8310</v>
      </c>
      <c r="S29" s="12">
        <f>(((J29/60)/60)/24)+DATE(1970,1,1)</f>
        <v>41929.164733796293</v>
      </c>
      <c r="T29" s="12">
        <f>(((I29/60)/60)/24)+DATE(1970,1,1)</f>
        <v>41959.206400462965</v>
      </c>
    </row>
    <row r="30" spans="1:20" ht="28.8" x14ac:dyDescent="0.3">
      <c r="A30">
        <v>28</v>
      </c>
      <c r="B30" s="1" t="s">
        <v>30</v>
      </c>
      <c r="C30" s="1" t="s">
        <v>4139</v>
      </c>
      <c r="D30" s="4">
        <v>12000</v>
      </c>
      <c r="E30" s="4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3">
        <f>E30/D30</f>
        <v>1.0035000000000001</v>
      </c>
      <c r="P30" s="4">
        <f>E30/L30</f>
        <v>169.6056338028169</v>
      </c>
      <c r="Q30" t="s">
        <v>8309</v>
      </c>
      <c r="R30" t="s">
        <v>8310</v>
      </c>
      <c r="S30" s="12">
        <f>(((J30/60)/60)/24)+DATE(1970,1,1)</f>
        <v>42324.96393518518</v>
      </c>
      <c r="T30" s="12">
        <f>(((I30/60)/60)/24)+DATE(1970,1,1)</f>
        <v>42354.96393518518</v>
      </c>
    </row>
    <row r="31" spans="1:20" ht="43.2" x14ac:dyDescent="0.3">
      <c r="A31">
        <v>29</v>
      </c>
      <c r="B31" s="1" t="s">
        <v>31</v>
      </c>
      <c r="C31" s="1" t="s">
        <v>4140</v>
      </c>
      <c r="D31" s="4">
        <v>3000</v>
      </c>
      <c r="E31" s="4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3">
        <f>E31/D31</f>
        <v>1.2333333333333334</v>
      </c>
      <c r="P31" s="4">
        <f>E31/L31</f>
        <v>31.623931623931625</v>
      </c>
      <c r="Q31" t="s">
        <v>8309</v>
      </c>
      <c r="R31" t="s">
        <v>8310</v>
      </c>
      <c r="S31" s="12">
        <f>(((J31/60)/60)/24)+DATE(1970,1,1)</f>
        <v>41812.67324074074</v>
      </c>
      <c r="T31" s="12">
        <f>(((I31/60)/60)/24)+DATE(1970,1,1)</f>
        <v>41842.67324074074</v>
      </c>
    </row>
    <row r="32" spans="1:20" ht="43.2" x14ac:dyDescent="0.3">
      <c r="A32">
        <v>30</v>
      </c>
      <c r="B32" s="1" t="s">
        <v>32</v>
      </c>
      <c r="C32" s="1" t="s">
        <v>4141</v>
      </c>
      <c r="D32" s="4">
        <v>4000</v>
      </c>
      <c r="E32" s="4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3">
        <f>E32/D32</f>
        <v>1.0129975</v>
      </c>
      <c r="P32" s="4">
        <f>E32/L32</f>
        <v>76.45264150943396</v>
      </c>
      <c r="Q32" t="s">
        <v>8309</v>
      </c>
      <c r="R32" t="s">
        <v>8310</v>
      </c>
      <c r="S32" s="12">
        <f>(((J32/60)/60)/24)+DATE(1970,1,1)</f>
        <v>41842.292997685188</v>
      </c>
      <c r="T32" s="12">
        <f>(((I32/60)/60)/24)+DATE(1970,1,1)</f>
        <v>41872.292997685188</v>
      </c>
    </row>
    <row r="33" spans="1:20" ht="43.2" x14ac:dyDescent="0.3">
      <c r="A33">
        <v>31</v>
      </c>
      <c r="B33" s="1" t="s">
        <v>33</v>
      </c>
      <c r="C33" s="1" t="s">
        <v>4142</v>
      </c>
      <c r="D33" s="4">
        <v>13</v>
      </c>
      <c r="E33" s="4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3">
        <f>E33/D33</f>
        <v>1</v>
      </c>
      <c r="P33" s="4">
        <f>E33/L33</f>
        <v>13</v>
      </c>
      <c r="Q33" t="s">
        <v>8309</v>
      </c>
      <c r="R33" t="s">
        <v>8310</v>
      </c>
      <c r="S33" s="12">
        <f>(((J33/60)/60)/24)+DATE(1970,1,1)</f>
        <v>42376.79206018518</v>
      </c>
      <c r="T33" s="12">
        <f>(((I33/60)/60)/24)+DATE(1970,1,1)</f>
        <v>42394.79206018518</v>
      </c>
    </row>
    <row r="34" spans="1:20" ht="43.2" x14ac:dyDescent="0.3">
      <c r="A34">
        <v>32</v>
      </c>
      <c r="B34" s="1" t="s">
        <v>34</v>
      </c>
      <c r="C34" s="1" t="s">
        <v>4143</v>
      </c>
      <c r="D34" s="4">
        <v>28450</v>
      </c>
      <c r="E34" s="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3">
        <f>E34/D34</f>
        <v>1.0024604569420035</v>
      </c>
      <c r="P34" s="4">
        <f>E34/L34</f>
        <v>320.44943820224717</v>
      </c>
      <c r="Q34" t="s">
        <v>8309</v>
      </c>
      <c r="R34" t="s">
        <v>8310</v>
      </c>
      <c r="S34" s="12">
        <f>(((J34/60)/60)/24)+DATE(1970,1,1)</f>
        <v>42461.627511574072</v>
      </c>
      <c r="T34" s="12">
        <f>(((I34/60)/60)/24)+DATE(1970,1,1)</f>
        <v>42503.165972222225</v>
      </c>
    </row>
    <row r="35" spans="1:20" ht="43.2" x14ac:dyDescent="0.3">
      <c r="A35">
        <v>33</v>
      </c>
      <c r="B35" s="1" t="s">
        <v>35</v>
      </c>
      <c r="C35" s="1" t="s">
        <v>4144</v>
      </c>
      <c r="D35" s="4">
        <v>5250</v>
      </c>
      <c r="E35" s="4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3">
        <f>E35/D35</f>
        <v>1.0209523809523811</v>
      </c>
      <c r="P35" s="4">
        <f>E35/L35</f>
        <v>83.75</v>
      </c>
      <c r="Q35" t="s">
        <v>8309</v>
      </c>
      <c r="R35" t="s">
        <v>8310</v>
      </c>
      <c r="S35" s="12">
        <f>(((J35/60)/60)/24)+DATE(1970,1,1)</f>
        <v>42286.660891203705</v>
      </c>
      <c r="T35" s="12">
        <f>(((I35/60)/60)/24)+DATE(1970,1,1)</f>
        <v>42316.702557870376</v>
      </c>
    </row>
    <row r="36" spans="1:20" ht="43.2" x14ac:dyDescent="0.3">
      <c r="A36">
        <v>34</v>
      </c>
      <c r="B36" s="1" t="s">
        <v>36</v>
      </c>
      <c r="C36" s="1" t="s">
        <v>4145</v>
      </c>
      <c r="D36" s="4">
        <v>2600</v>
      </c>
      <c r="E36" s="4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3">
        <f>E36/D36</f>
        <v>1.3046153846153845</v>
      </c>
      <c r="P36" s="4">
        <f>E36/L36</f>
        <v>49.882352941176471</v>
      </c>
      <c r="Q36" t="s">
        <v>8309</v>
      </c>
      <c r="R36" t="s">
        <v>8310</v>
      </c>
      <c r="S36" s="12">
        <f>(((J36/60)/60)/24)+DATE(1970,1,1)</f>
        <v>41841.321770833332</v>
      </c>
      <c r="T36" s="12">
        <f>(((I36/60)/60)/24)+DATE(1970,1,1)</f>
        <v>41856.321770833332</v>
      </c>
    </row>
    <row r="37" spans="1:20" ht="28.8" x14ac:dyDescent="0.3">
      <c r="A37">
        <v>35</v>
      </c>
      <c r="B37" s="1" t="s">
        <v>37</v>
      </c>
      <c r="C37" s="1" t="s">
        <v>4146</v>
      </c>
      <c r="D37" s="4">
        <v>1000</v>
      </c>
      <c r="E37" s="4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3">
        <f>E37/D37</f>
        <v>1.665</v>
      </c>
      <c r="P37" s="4">
        <f>E37/L37</f>
        <v>59.464285714285715</v>
      </c>
      <c r="Q37" t="s">
        <v>8309</v>
      </c>
      <c r="R37" t="s">
        <v>8310</v>
      </c>
      <c r="S37" s="12">
        <f>(((J37/60)/60)/24)+DATE(1970,1,1)</f>
        <v>42098.291828703703</v>
      </c>
      <c r="T37" s="12">
        <f>(((I37/60)/60)/24)+DATE(1970,1,1)</f>
        <v>42122</v>
      </c>
    </row>
    <row r="38" spans="1:20" ht="28.8" x14ac:dyDescent="0.3">
      <c r="A38">
        <v>36</v>
      </c>
      <c r="B38" s="1" t="s">
        <v>38</v>
      </c>
      <c r="C38" s="1" t="s">
        <v>4147</v>
      </c>
      <c r="D38" s="4">
        <v>6000</v>
      </c>
      <c r="E38" s="4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3">
        <f>E38/D38</f>
        <v>1.4215</v>
      </c>
      <c r="P38" s="4">
        <f>E38/L38</f>
        <v>193.84090909090909</v>
      </c>
      <c r="Q38" t="s">
        <v>8309</v>
      </c>
      <c r="R38" t="s">
        <v>8310</v>
      </c>
      <c r="S38" s="12">
        <f>(((J38/60)/60)/24)+DATE(1970,1,1)</f>
        <v>42068.307002314818</v>
      </c>
      <c r="T38" s="12">
        <f>(((I38/60)/60)/24)+DATE(1970,1,1)</f>
        <v>42098.265335648146</v>
      </c>
    </row>
    <row r="39" spans="1:20" ht="43.2" x14ac:dyDescent="0.3">
      <c r="A39">
        <v>37</v>
      </c>
      <c r="B39" s="1" t="s">
        <v>39</v>
      </c>
      <c r="C39" s="1" t="s">
        <v>4148</v>
      </c>
      <c r="D39" s="4">
        <v>22000</v>
      </c>
      <c r="E39" s="4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3">
        <f>E39/D39</f>
        <v>1.8344090909090909</v>
      </c>
      <c r="P39" s="4">
        <f>E39/L39</f>
        <v>159.51383399209487</v>
      </c>
      <c r="Q39" t="s">
        <v>8309</v>
      </c>
      <c r="R39" t="s">
        <v>8310</v>
      </c>
      <c r="S39" s="12">
        <f>(((J39/60)/60)/24)+DATE(1970,1,1)</f>
        <v>42032.693043981482</v>
      </c>
      <c r="T39" s="12">
        <f>(((I39/60)/60)/24)+DATE(1970,1,1)</f>
        <v>42062.693043981482</v>
      </c>
    </row>
    <row r="40" spans="1:20" ht="43.2" x14ac:dyDescent="0.3">
      <c r="A40">
        <v>38</v>
      </c>
      <c r="B40" s="1" t="s">
        <v>40</v>
      </c>
      <c r="C40" s="1" t="s">
        <v>4149</v>
      </c>
      <c r="D40" s="4">
        <v>2500</v>
      </c>
      <c r="E40" s="4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3">
        <f>E40/D40</f>
        <v>1.1004</v>
      </c>
      <c r="P40" s="4">
        <f>E40/L40</f>
        <v>41.68181818181818</v>
      </c>
      <c r="Q40" t="s">
        <v>8309</v>
      </c>
      <c r="R40" t="s">
        <v>8310</v>
      </c>
      <c r="S40" s="12">
        <f>(((J40/60)/60)/24)+DATE(1970,1,1)</f>
        <v>41375.057222222218</v>
      </c>
      <c r="T40" s="12">
        <f>(((I40/60)/60)/24)+DATE(1970,1,1)</f>
        <v>41405.057222222218</v>
      </c>
    </row>
    <row r="41" spans="1:20" ht="43.2" x14ac:dyDescent="0.3">
      <c r="A41">
        <v>39</v>
      </c>
      <c r="B41" s="1" t="s">
        <v>41</v>
      </c>
      <c r="C41" s="1" t="s">
        <v>4150</v>
      </c>
      <c r="D41" s="4">
        <v>25000</v>
      </c>
      <c r="E41" s="4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3">
        <f>E41/D41</f>
        <v>1.3098000000000001</v>
      </c>
      <c r="P41" s="4">
        <f>E41/L41</f>
        <v>150.89861751152074</v>
      </c>
      <c r="Q41" t="s">
        <v>8309</v>
      </c>
      <c r="R41" t="s">
        <v>8310</v>
      </c>
      <c r="S41" s="12">
        <f>(((J41/60)/60)/24)+DATE(1970,1,1)</f>
        <v>41754.047083333331</v>
      </c>
      <c r="T41" s="12">
        <f>(((I41/60)/60)/24)+DATE(1970,1,1)</f>
        <v>41784.957638888889</v>
      </c>
    </row>
    <row r="42" spans="1:20" ht="43.2" x14ac:dyDescent="0.3">
      <c r="A42">
        <v>40</v>
      </c>
      <c r="B42" s="1" t="s">
        <v>42</v>
      </c>
      <c r="C42" s="1" t="s">
        <v>4151</v>
      </c>
      <c r="D42" s="4">
        <v>2000</v>
      </c>
      <c r="E42" s="4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3">
        <f>E42/D42</f>
        <v>1.0135000000000001</v>
      </c>
      <c r="P42" s="4">
        <f>E42/L42</f>
        <v>126.6875</v>
      </c>
      <c r="Q42" t="s">
        <v>8309</v>
      </c>
      <c r="R42" t="s">
        <v>8310</v>
      </c>
      <c r="S42" s="12">
        <f>(((J42/60)/60)/24)+DATE(1970,1,1)</f>
        <v>41789.21398148148</v>
      </c>
      <c r="T42" s="12">
        <f>(((I42/60)/60)/24)+DATE(1970,1,1)</f>
        <v>41809.166666666664</v>
      </c>
    </row>
    <row r="43" spans="1:20" ht="43.2" x14ac:dyDescent="0.3">
      <c r="A43">
        <v>41</v>
      </c>
      <c r="B43" s="1" t="s">
        <v>43</v>
      </c>
      <c r="C43" s="1" t="s">
        <v>4152</v>
      </c>
      <c r="D43" s="4">
        <v>2000</v>
      </c>
      <c r="E43" s="4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3">
        <f>E43/D43</f>
        <v>1</v>
      </c>
      <c r="P43" s="4">
        <f>E43/L43</f>
        <v>105.26315789473684</v>
      </c>
      <c r="Q43" t="s">
        <v>8309</v>
      </c>
      <c r="R43" t="s">
        <v>8310</v>
      </c>
      <c r="S43" s="12">
        <f>(((J43/60)/60)/24)+DATE(1970,1,1)</f>
        <v>41887.568912037037</v>
      </c>
      <c r="T43" s="12">
        <f>(((I43/60)/60)/24)+DATE(1970,1,1)</f>
        <v>41917.568912037037</v>
      </c>
    </row>
    <row r="44" spans="1:20" ht="43.2" x14ac:dyDescent="0.3">
      <c r="A44">
        <v>42</v>
      </c>
      <c r="B44" s="1" t="s">
        <v>44</v>
      </c>
      <c r="C44" s="1" t="s">
        <v>4153</v>
      </c>
      <c r="D44" s="4">
        <v>14000</v>
      </c>
      <c r="E44" s="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3">
        <f>E44/D44</f>
        <v>1.4185714285714286</v>
      </c>
      <c r="P44" s="4">
        <f>E44/L44</f>
        <v>117.51479289940828</v>
      </c>
      <c r="Q44" t="s">
        <v>8309</v>
      </c>
      <c r="R44" t="s">
        <v>8310</v>
      </c>
      <c r="S44" s="12">
        <f>(((J44/60)/60)/24)+DATE(1970,1,1)</f>
        <v>41971.639189814814</v>
      </c>
      <c r="T44" s="12">
        <f>(((I44/60)/60)/24)+DATE(1970,1,1)</f>
        <v>42001.639189814814</v>
      </c>
    </row>
    <row r="45" spans="1:20" ht="43.2" x14ac:dyDescent="0.3">
      <c r="A45">
        <v>43</v>
      </c>
      <c r="B45" s="1" t="s">
        <v>45</v>
      </c>
      <c r="C45" s="1" t="s">
        <v>4154</v>
      </c>
      <c r="D45" s="4">
        <v>10000</v>
      </c>
      <c r="E45" s="4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3">
        <f>E45/D45</f>
        <v>3.0865999999999998</v>
      </c>
      <c r="P45" s="4">
        <f>E45/L45</f>
        <v>117.36121673003802</v>
      </c>
      <c r="Q45" t="s">
        <v>8309</v>
      </c>
      <c r="R45" t="s">
        <v>8310</v>
      </c>
      <c r="S45" s="12">
        <f>(((J45/60)/60)/24)+DATE(1970,1,1)</f>
        <v>41802.790347222224</v>
      </c>
      <c r="T45" s="12">
        <f>(((I45/60)/60)/24)+DATE(1970,1,1)</f>
        <v>41833</v>
      </c>
    </row>
    <row r="46" spans="1:20" ht="43.2" x14ac:dyDescent="0.3">
      <c r="A46">
        <v>44</v>
      </c>
      <c r="B46" s="1" t="s">
        <v>46</v>
      </c>
      <c r="C46" s="1" t="s">
        <v>4155</v>
      </c>
      <c r="D46" s="4">
        <v>2000</v>
      </c>
      <c r="E46" s="4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3">
        <f>E46/D46</f>
        <v>1</v>
      </c>
      <c r="P46" s="4">
        <f>E46/L46</f>
        <v>133.33333333333334</v>
      </c>
      <c r="Q46" t="s">
        <v>8309</v>
      </c>
      <c r="R46" t="s">
        <v>8310</v>
      </c>
      <c r="S46" s="12">
        <f>(((J46/60)/60)/24)+DATE(1970,1,1)</f>
        <v>41874.098807870374</v>
      </c>
      <c r="T46" s="12">
        <f>(((I46/60)/60)/24)+DATE(1970,1,1)</f>
        <v>41919.098807870374</v>
      </c>
    </row>
    <row r="47" spans="1:20" ht="43.2" x14ac:dyDescent="0.3">
      <c r="A47">
        <v>45</v>
      </c>
      <c r="B47" s="1" t="s">
        <v>47</v>
      </c>
      <c r="C47" s="1" t="s">
        <v>4156</v>
      </c>
      <c r="D47" s="4">
        <v>5000</v>
      </c>
      <c r="E47" s="4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3">
        <f>E47/D47</f>
        <v>1.2</v>
      </c>
      <c r="P47" s="4">
        <f>E47/L47</f>
        <v>98.360655737704917</v>
      </c>
      <c r="Q47" t="s">
        <v>8309</v>
      </c>
      <c r="R47" t="s">
        <v>8310</v>
      </c>
      <c r="S47" s="12">
        <f>(((J47/60)/60)/24)+DATE(1970,1,1)</f>
        <v>42457.623923611114</v>
      </c>
      <c r="T47" s="12">
        <f>(((I47/60)/60)/24)+DATE(1970,1,1)</f>
        <v>42487.623923611114</v>
      </c>
    </row>
    <row r="48" spans="1:20" ht="28.8" x14ac:dyDescent="0.3">
      <c r="A48">
        <v>46</v>
      </c>
      <c r="B48" s="1" t="s">
        <v>48</v>
      </c>
      <c r="C48" s="1" t="s">
        <v>4157</v>
      </c>
      <c r="D48" s="4">
        <v>8400</v>
      </c>
      <c r="E48" s="4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3">
        <f>E48/D48</f>
        <v>1.0416666666666667</v>
      </c>
      <c r="P48" s="4">
        <f>E48/L48</f>
        <v>194.44444444444446</v>
      </c>
      <c r="Q48" t="s">
        <v>8309</v>
      </c>
      <c r="R48" t="s">
        <v>8310</v>
      </c>
      <c r="S48" s="12">
        <f>(((J48/60)/60)/24)+DATE(1970,1,1)</f>
        <v>42323.964976851858</v>
      </c>
      <c r="T48" s="12">
        <f>(((I48/60)/60)/24)+DATE(1970,1,1)</f>
        <v>42353.964976851858</v>
      </c>
    </row>
    <row r="49" spans="1:20" ht="43.2" x14ac:dyDescent="0.3">
      <c r="A49">
        <v>47</v>
      </c>
      <c r="B49" s="1" t="s">
        <v>49</v>
      </c>
      <c r="C49" s="1" t="s">
        <v>4158</v>
      </c>
      <c r="D49" s="4">
        <v>5000</v>
      </c>
      <c r="E49" s="4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3">
        <f>E49/D49</f>
        <v>1.0761100000000001</v>
      </c>
      <c r="P49" s="4">
        <f>E49/L49</f>
        <v>76.865000000000009</v>
      </c>
      <c r="Q49" t="s">
        <v>8309</v>
      </c>
      <c r="R49" t="s">
        <v>8310</v>
      </c>
      <c r="S49" s="12">
        <f>(((J49/60)/60)/24)+DATE(1970,1,1)</f>
        <v>41932.819525462961</v>
      </c>
      <c r="T49" s="12">
        <f>(((I49/60)/60)/24)+DATE(1970,1,1)</f>
        <v>41992.861192129625</v>
      </c>
    </row>
    <row r="50" spans="1:20" ht="43.2" x14ac:dyDescent="0.3">
      <c r="A50">
        <v>48</v>
      </c>
      <c r="B50" s="1" t="s">
        <v>50</v>
      </c>
      <c r="C50" s="1" t="s">
        <v>4159</v>
      </c>
      <c r="D50" s="4">
        <v>2000</v>
      </c>
      <c r="E50" s="4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3">
        <f>E50/D50</f>
        <v>1.0794999999999999</v>
      </c>
      <c r="P50" s="4">
        <f>E50/L50</f>
        <v>56.815789473684212</v>
      </c>
      <c r="Q50" t="s">
        <v>8309</v>
      </c>
      <c r="R50" t="s">
        <v>8310</v>
      </c>
      <c r="S50" s="12">
        <f>(((J50/60)/60)/24)+DATE(1970,1,1)</f>
        <v>42033.516898148147</v>
      </c>
      <c r="T50" s="12">
        <f>(((I50/60)/60)/24)+DATE(1970,1,1)</f>
        <v>42064.5</v>
      </c>
    </row>
    <row r="51" spans="1:20" x14ac:dyDescent="0.3">
      <c r="A51">
        <v>49</v>
      </c>
      <c r="B51" s="1" t="s">
        <v>51</v>
      </c>
      <c r="C51" s="1" t="s">
        <v>4160</v>
      </c>
      <c r="D51" s="4">
        <v>12000</v>
      </c>
      <c r="E51" s="4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3">
        <f>E51/D51</f>
        <v>1</v>
      </c>
      <c r="P51" s="4">
        <f>E51/L51</f>
        <v>137.93103448275863</v>
      </c>
      <c r="Q51" t="s">
        <v>8309</v>
      </c>
      <c r="R51" t="s">
        <v>8310</v>
      </c>
      <c r="S51" s="12">
        <f>(((J51/60)/60)/24)+DATE(1970,1,1)</f>
        <v>42271.176446759258</v>
      </c>
      <c r="T51" s="12">
        <f>(((I51/60)/60)/24)+DATE(1970,1,1)</f>
        <v>42301.176446759258</v>
      </c>
    </row>
    <row r="52" spans="1:20" ht="28.8" x14ac:dyDescent="0.3">
      <c r="A52">
        <v>50</v>
      </c>
      <c r="B52" s="1" t="s">
        <v>52</v>
      </c>
      <c r="C52" s="1" t="s">
        <v>4161</v>
      </c>
      <c r="D52" s="4">
        <v>600</v>
      </c>
      <c r="E52" s="4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3">
        <f>E52/D52</f>
        <v>1</v>
      </c>
      <c r="P52" s="4">
        <f>E52/L52</f>
        <v>27.272727272727273</v>
      </c>
      <c r="Q52" t="s">
        <v>8309</v>
      </c>
      <c r="R52" t="s">
        <v>8310</v>
      </c>
      <c r="S52" s="12">
        <f>(((J52/60)/60)/24)+DATE(1970,1,1)</f>
        <v>41995.752986111111</v>
      </c>
      <c r="T52" s="12">
        <f>(((I52/60)/60)/24)+DATE(1970,1,1)</f>
        <v>42034.708333333328</v>
      </c>
    </row>
    <row r="53" spans="1:20" ht="43.2" x14ac:dyDescent="0.3">
      <c r="A53">
        <v>51</v>
      </c>
      <c r="B53" s="1" t="s">
        <v>53</v>
      </c>
      <c r="C53" s="1" t="s">
        <v>4162</v>
      </c>
      <c r="D53" s="4">
        <v>11000</v>
      </c>
      <c r="E53" s="4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3">
        <f>E53/D53</f>
        <v>1.2801818181818181</v>
      </c>
      <c r="P53" s="4">
        <f>E53/L53</f>
        <v>118.33613445378151</v>
      </c>
      <c r="Q53" t="s">
        <v>8309</v>
      </c>
      <c r="R53" t="s">
        <v>8310</v>
      </c>
      <c r="S53" s="12">
        <f>(((J53/60)/60)/24)+DATE(1970,1,1)</f>
        <v>42196.928668981483</v>
      </c>
      <c r="T53" s="12">
        <f>(((I53/60)/60)/24)+DATE(1970,1,1)</f>
        <v>42226.928668981483</v>
      </c>
    </row>
    <row r="54" spans="1:20" ht="43.2" x14ac:dyDescent="0.3">
      <c r="A54">
        <v>52</v>
      </c>
      <c r="B54" s="1" t="s">
        <v>54</v>
      </c>
      <c r="C54" s="1" t="s">
        <v>4163</v>
      </c>
      <c r="D54" s="4">
        <v>10000</v>
      </c>
      <c r="E54" s="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3">
        <f>E54/D54</f>
        <v>1.1620999999999999</v>
      </c>
      <c r="P54" s="4">
        <f>E54/L54</f>
        <v>223.48076923076923</v>
      </c>
      <c r="Q54" t="s">
        <v>8309</v>
      </c>
      <c r="R54" t="s">
        <v>8310</v>
      </c>
      <c r="S54" s="12">
        <f>(((J54/60)/60)/24)+DATE(1970,1,1)</f>
        <v>41807.701921296299</v>
      </c>
      <c r="T54" s="12">
        <f>(((I54/60)/60)/24)+DATE(1970,1,1)</f>
        <v>41837.701921296299</v>
      </c>
    </row>
    <row r="55" spans="1:20" ht="28.8" x14ac:dyDescent="0.3">
      <c r="A55">
        <v>53</v>
      </c>
      <c r="B55" s="1" t="s">
        <v>55</v>
      </c>
      <c r="C55" s="1" t="s">
        <v>4164</v>
      </c>
      <c r="D55" s="4">
        <v>3000</v>
      </c>
      <c r="E55" s="4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3">
        <f>E55/D55</f>
        <v>1.0963333333333334</v>
      </c>
      <c r="P55" s="4">
        <f>E55/L55</f>
        <v>28.111111111111111</v>
      </c>
      <c r="Q55" t="s">
        <v>8309</v>
      </c>
      <c r="R55" t="s">
        <v>8310</v>
      </c>
      <c r="S55" s="12">
        <f>(((J55/60)/60)/24)+DATE(1970,1,1)</f>
        <v>41719.549131944441</v>
      </c>
      <c r="T55" s="12">
        <f>(((I55/60)/60)/24)+DATE(1970,1,1)</f>
        <v>41733.916666666664</v>
      </c>
    </row>
    <row r="56" spans="1:20" ht="43.2" x14ac:dyDescent="0.3">
      <c r="A56">
        <v>54</v>
      </c>
      <c r="B56" s="1" t="s">
        <v>56</v>
      </c>
      <c r="C56" s="1" t="s">
        <v>4165</v>
      </c>
      <c r="D56" s="4">
        <v>10000</v>
      </c>
      <c r="E56" s="4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3">
        <f>E56/D56</f>
        <v>1.01</v>
      </c>
      <c r="P56" s="4">
        <f>E56/L56</f>
        <v>194.23076923076923</v>
      </c>
      <c r="Q56" t="s">
        <v>8309</v>
      </c>
      <c r="R56" t="s">
        <v>8310</v>
      </c>
      <c r="S56" s="12">
        <f>(((J56/60)/60)/24)+DATE(1970,1,1)</f>
        <v>42333.713206018518</v>
      </c>
      <c r="T56" s="12">
        <f>(((I56/60)/60)/24)+DATE(1970,1,1)</f>
        <v>42363.713206018518</v>
      </c>
    </row>
    <row r="57" spans="1:20" ht="43.2" x14ac:dyDescent="0.3">
      <c r="A57">
        <v>55</v>
      </c>
      <c r="B57" s="1" t="s">
        <v>57</v>
      </c>
      <c r="C57" s="1" t="s">
        <v>4166</v>
      </c>
      <c r="D57" s="4">
        <v>8600</v>
      </c>
      <c r="E57" s="4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3">
        <f>E57/D57</f>
        <v>1.2895348837209302</v>
      </c>
      <c r="P57" s="4">
        <f>E57/L57</f>
        <v>128.95348837209303</v>
      </c>
      <c r="Q57" t="s">
        <v>8309</v>
      </c>
      <c r="R57" t="s">
        <v>8310</v>
      </c>
      <c r="S57" s="12">
        <f>(((J57/60)/60)/24)+DATE(1970,1,1)</f>
        <v>42496.968935185185</v>
      </c>
      <c r="T57" s="12">
        <f>(((I57/60)/60)/24)+DATE(1970,1,1)</f>
        <v>42517.968935185185</v>
      </c>
    </row>
    <row r="58" spans="1:20" ht="28.8" x14ac:dyDescent="0.3">
      <c r="A58">
        <v>56</v>
      </c>
      <c r="B58" s="1" t="s">
        <v>58</v>
      </c>
      <c r="C58" s="1" t="s">
        <v>4167</v>
      </c>
      <c r="D58" s="4">
        <v>8000</v>
      </c>
      <c r="E58" s="4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3">
        <f>E58/D58</f>
        <v>1.0726249999999999</v>
      </c>
      <c r="P58" s="4">
        <f>E58/L58</f>
        <v>49.316091954022987</v>
      </c>
      <c r="Q58" t="s">
        <v>8309</v>
      </c>
      <c r="R58" t="s">
        <v>8310</v>
      </c>
      <c r="S58" s="12">
        <f>(((J58/60)/60)/24)+DATE(1970,1,1)</f>
        <v>42149.548888888887</v>
      </c>
      <c r="T58" s="12">
        <f>(((I58/60)/60)/24)+DATE(1970,1,1)</f>
        <v>42163.666666666672</v>
      </c>
    </row>
    <row r="59" spans="1:20" ht="43.2" x14ac:dyDescent="0.3">
      <c r="A59">
        <v>57</v>
      </c>
      <c r="B59" s="1" t="s">
        <v>59</v>
      </c>
      <c r="C59" s="1" t="s">
        <v>4168</v>
      </c>
      <c r="D59" s="4">
        <v>15000</v>
      </c>
      <c r="E59" s="4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3">
        <f>E59/D59</f>
        <v>1.0189999999999999</v>
      </c>
      <c r="P59" s="4">
        <f>E59/L59</f>
        <v>221.52173913043478</v>
      </c>
      <c r="Q59" t="s">
        <v>8309</v>
      </c>
      <c r="R59" t="s">
        <v>8310</v>
      </c>
      <c r="S59" s="12">
        <f>(((J59/60)/60)/24)+DATE(1970,1,1)</f>
        <v>42089.83289351852</v>
      </c>
      <c r="T59" s="12">
        <f>(((I59/60)/60)/24)+DATE(1970,1,1)</f>
        <v>42119.83289351852</v>
      </c>
    </row>
    <row r="60" spans="1:20" ht="28.8" x14ac:dyDescent="0.3">
      <c r="A60">
        <v>58</v>
      </c>
      <c r="B60" s="1" t="s">
        <v>60</v>
      </c>
      <c r="C60" s="1" t="s">
        <v>4169</v>
      </c>
      <c r="D60" s="4">
        <v>10000</v>
      </c>
      <c r="E60" s="4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3">
        <f>E60/D60</f>
        <v>1.0290999999999999</v>
      </c>
      <c r="P60" s="4">
        <f>E60/L60</f>
        <v>137.21333333333334</v>
      </c>
      <c r="Q60" t="s">
        <v>8309</v>
      </c>
      <c r="R60" t="s">
        <v>8310</v>
      </c>
      <c r="S60" s="12">
        <f>(((J60/60)/60)/24)+DATE(1970,1,1)</f>
        <v>41932.745046296295</v>
      </c>
      <c r="T60" s="12">
        <f>(((I60/60)/60)/24)+DATE(1970,1,1)</f>
        <v>41962.786712962959</v>
      </c>
    </row>
    <row r="61" spans="1:20" ht="43.2" x14ac:dyDescent="0.3">
      <c r="A61">
        <v>59</v>
      </c>
      <c r="B61" s="1" t="s">
        <v>61</v>
      </c>
      <c r="C61" s="1" t="s">
        <v>4170</v>
      </c>
      <c r="D61" s="4">
        <v>20000</v>
      </c>
      <c r="E61" s="4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3">
        <f>E61/D61</f>
        <v>1.0012570000000001</v>
      </c>
      <c r="P61" s="4">
        <f>E61/L61</f>
        <v>606.82242424242418</v>
      </c>
      <c r="Q61" t="s">
        <v>8309</v>
      </c>
      <c r="R61" t="s">
        <v>8310</v>
      </c>
      <c r="S61" s="12">
        <f>(((J61/60)/60)/24)+DATE(1970,1,1)</f>
        <v>42230.23583333334</v>
      </c>
      <c r="T61" s="12">
        <f>(((I61/60)/60)/24)+DATE(1970,1,1)</f>
        <v>42261.875</v>
      </c>
    </row>
    <row r="62" spans="1:20" ht="28.8" x14ac:dyDescent="0.3">
      <c r="A62">
        <v>60</v>
      </c>
      <c r="B62" s="1" t="s">
        <v>62</v>
      </c>
      <c r="C62" s="1" t="s">
        <v>4171</v>
      </c>
      <c r="D62" s="4">
        <v>4500</v>
      </c>
      <c r="E62" s="4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3">
        <f>E62/D62</f>
        <v>1.0329622222222221</v>
      </c>
      <c r="P62" s="4">
        <f>E62/L62</f>
        <v>43.040092592592593</v>
      </c>
      <c r="Q62" t="s">
        <v>8309</v>
      </c>
      <c r="R62" t="s">
        <v>8334</v>
      </c>
      <c r="S62" s="12">
        <f>(((J62/60)/60)/24)+DATE(1970,1,1)</f>
        <v>41701.901817129627</v>
      </c>
      <c r="T62" s="12">
        <f>(((I62/60)/60)/24)+DATE(1970,1,1)</f>
        <v>41721</v>
      </c>
    </row>
    <row r="63" spans="1:20" ht="43.2" x14ac:dyDescent="0.3">
      <c r="A63">
        <v>61</v>
      </c>
      <c r="B63" s="1" t="s">
        <v>63</v>
      </c>
      <c r="C63" s="1" t="s">
        <v>4172</v>
      </c>
      <c r="D63" s="4">
        <v>5000</v>
      </c>
      <c r="E63" s="4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3">
        <f>E63/D63</f>
        <v>1.4830000000000001</v>
      </c>
      <c r="P63" s="4">
        <f>E63/L63</f>
        <v>322.39130434782606</v>
      </c>
      <c r="Q63" t="s">
        <v>8309</v>
      </c>
      <c r="R63" t="s">
        <v>8334</v>
      </c>
      <c r="S63" s="12">
        <f>(((J63/60)/60)/24)+DATE(1970,1,1)</f>
        <v>41409.814317129632</v>
      </c>
      <c r="T63" s="12">
        <f>(((I63/60)/60)/24)+DATE(1970,1,1)</f>
        <v>41431.814317129632</v>
      </c>
    </row>
    <row r="64" spans="1:20" ht="43.2" x14ac:dyDescent="0.3">
      <c r="A64">
        <v>62</v>
      </c>
      <c r="B64" s="1" t="s">
        <v>64</v>
      </c>
      <c r="C64" s="1" t="s">
        <v>4173</v>
      </c>
      <c r="D64" s="4">
        <v>3000</v>
      </c>
      <c r="E64" s="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3">
        <f>E64/D64</f>
        <v>1.5473333333333332</v>
      </c>
      <c r="P64" s="4">
        <f>E64/L64</f>
        <v>96.708333333333329</v>
      </c>
      <c r="Q64" t="s">
        <v>8309</v>
      </c>
      <c r="R64" t="s">
        <v>8334</v>
      </c>
      <c r="S64" s="12">
        <f>(((J64/60)/60)/24)+DATE(1970,1,1)</f>
        <v>41311.799513888887</v>
      </c>
      <c r="T64" s="12">
        <f>(((I64/60)/60)/24)+DATE(1970,1,1)</f>
        <v>41336.799513888887</v>
      </c>
    </row>
    <row r="65" spans="1:20" ht="43.2" x14ac:dyDescent="0.3">
      <c r="A65">
        <v>63</v>
      </c>
      <c r="B65" s="1" t="s">
        <v>65</v>
      </c>
      <c r="C65" s="1" t="s">
        <v>4174</v>
      </c>
      <c r="D65" s="4">
        <v>2000</v>
      </c>
      <c r="E65" s="4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3">
        <f>E65/D65</f>
        <v>1.1351849999999999</v>
      </c>
      <c r="P65" s="4">
        <f>E65/L65</f>
        <v>35.474531249999998</v>
      </c>
      <c r="Q65" t="s">
        <v>8309</v>
      </c>
      <c r="R65" t="s">
        <v>8334</v>
      </c>
      <c r="S65" s="12">
        <f>(((J65/60)/60)/24)+DATE(1970,1,1)</f>
        <v>41612.912187499998</v>
      </c>
      <c r="T65" s="12">
        <f>(((I65/60)/60)/24)+DATE(1970,1,1)</f>
        <v>41636.207638888889</v>
      </c>
    </row>
    <row r="66" spans="1:20" ht="43.2" x14ac:dyDescent="0.3">
      <c r="A66">
        <v>64</v>
      </c>
      <c r="B66" s="1" t="s">
        <v>66</v>
      </c>
      <c r="C66" s="1" t="s">
        <v>4175</v>
      </c>
      <c r="D66" s="4">
        <v>1200</v>
      </c>
      <c r="E66" s="4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3">
        <f>E66/D66</f>
        <v>1.7333333333333334</v>
      </c>
      <c r="P66" s="4">
        <f>E66/L66</f>
        <v>86.666666666666671</v>
      </c>
      <c r="Q66" t="s">
        <v>8309</v>
      </c>
      <c r="R66" t="s">
        <v>8334</v>
      </c>
      <c r="S66" s="12">
        <f>(((J66/60)/60)/24)+DATE(1970,1,1)</f>
        <v>41433.01829861111</v>
      </c>
      <c r="T66" s="12">
        <f>(((I66/60)/60)/24)+DATE(1970,1,1)</f>
        <v>41463.01829861111</v>
      </c>
    </row>
    <row r="67" spans="1:20" ht="28.8" x14ac:dyDescent="0.3">
      <c r="A67">
        <v>65</v>
      </c>
      <c r="B67" s="1" t="s">
        <v>67</v>
      </c>
      <c r="C67" s="1" t="s">
        <v>4176</v>
      </c>
      <c r="D67" s="4">
        <v>7000</v>
      </c>
      <c r="E67" s="4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3">
        <f>E67/D67</f>
        <v>1.0752857142857142</v>
      </c>
      <c r="P67" s="4">
        <f>E67/L67</f>
        <v>132.05263157894737</v>
      </c>
      <c r="Q67" t="s">
        <v>8309</v>
      </c>
      <c r="R67" t="s">
        <v>8334</v>
      </c>
      <c r="S67" s="12">
        <f>(((J67/60)/60)/24)+DATE(1970,1,1)</f>
        <v>41835.821226851855</v>
      </c>
      <c r="T67" s="12">
        <f>(((I67/60)/60)/24)+DATE(1970,1,1)</f>
        <v>41862.249305555553</v>
      </c>
    </row>
    <row r="68" spans="1:20" ht="28.8" x14ac:dyDescent="0.3">
      <c r="A68">
        <v>66</v>
      </c>
      <c r="B68" s="1" t="s">
        <v>68</v>
      </c>
      <c r="C68" s="1" t="s">
        <v>4177</v>
      </c>
      <c r="D68" s="4">
        <v>2000</v>
      </c>
      <c r="E68" s="4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3">
        <f>E68/D68</f>
        <v>1.1859999999999999</v>
      </c>
      <c r="P68" s="4">
        <f>E68/L68</f>
        <v>91.230769230769226</v>
      </c>
      <c r="Q68" t="s">
        <v>8309</v>
      </c>
      <c r="R68" t="s">
        <v>8334</v>
      </c>
      <c r="S68" s="12">
        <f>(((J68/60)/60)/24)+DATE(1970,1,1)</f>
        <v>42539.849768518514</v>
      </c>
      <c r="T68" s="12">
        <f>(((I68/60)/60)/24)+DATE(1970,1,1)</f>
        <v>42569.849768518514</v>
      </c>
    </row>
    <row r="69" spans="1:20" ht="43.2" x14ac:dyDescent="0.3">
      <c r="A69">
        <v>67</v>
      </c>
      <c r="B69" s="1" t="s">
        <v>69</v>
      </c>
      <c r="C69" s="1" t="s">
        <v>4178</v>
      </c>
      <c r="D69" s="4">
        <v>2000</v>
      </c>
      <c r="E69" s="4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3">
        <f>E69/D69</f>
        <v>1.1625000000000001</v>
      </c>
      <c r="P69" s="4">
        <f>E69/L69</f>
        <v>116.25</v>
      </c>
      <c r="Q69" t="s">
        <v>8309</v>
      </c>
      <c r="R69" t="s">
        <v>8334</v>
      </c>
      <c r="S69" s="12">
        <f>(((J69/60)/60)/24)+DATE(1970,1,1)</f>
        <v>41075.583379629628</v>
      </c>
      <c r="T69" s="12">
        <f>(((I69/60)/60)/24)+DATE(1970,1,1)</f>
        <v>41105.583379629628</v>
      </c>
    </row>
    <row r="70" spans="1:20" ht="43.2" x14ac:dyDescent="0.3">
      <c r="A70">
        <v>68</v>
      </c>
      <c r="B70" s="1" t="s">
        <v>70</v>
      </c>
      <c r="C70" s="1" t="s">
        <v>4179</v>
      </c>
      <c r="D70" s="4">
        <v>600</v>
      </c>
      <c r="E70" s="4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3">
        <f>E70/D70</f>
        <v>1.2716666666666667</v>
      </c>
      <c r="P70" s="4">
        <f>E70/L70</f>
        <v>21.194444444444443</v>
      </c>
      <c r="Q70" t="s">
        <v>8309</v>
      </c>
      <c r="R70" t="s">
        <v>8334</v>
      </c>
      <c r="S70" s="12">
        <f>(((J70/60)/60)/24)+DATE(1970,1,1)</f>
        <v>41663.569340277776</v>
      </c>
      <c r="T70" s="12">
        <f>(((I70/60)/60)/24)+DATE(1970,1,1)</f>
        <v>41693.569340277776</v>
      </c>
    </row>
    <row r="71" spans="1:20" ht="43.2" x14ac:dyDescent="0.3">
      <c r="A71">
        <v>69</v>
      </c>
      <c r="B71" s="1" t="s">
        <v>71</v>
      </c>
      <c r="C71" s="1" t="s">
        <v>4180</v>
      </c>
      <c r="D71" s="4">
        <v>10000</v>
      </c>
      <c r="E71" s="4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3">
        <f>E71/D71</f>
        <v>1.109423</v>
      </c>
      <c r="P71" s="4">
        <f>E71/L71</f>
        <v>62.327134831460668</v>
      </c>
      <c r="Q71" t="s">
        <v>8309</v>
      </c>
      <c r="R71" t="s">
        <v>8334</v>
      </c>
      <c r="S71" s="12">
        <f>(((J71/60)/60)/24)+DATE(1970,1,1)</f>
        <v>40786.187789351854</v>
      </c>
      <c r="T71" s="12">
        <f>(((I71/60)/60)/24)+DATE(1970,1,1)</f>
        <v>40818.290972222225</v>
      </c>
    </row>
    <row r="72" spans="1:20" ht="43.2" x14ac:dyDescent="0.3">
      <c r="A72">
        <v>70</v>
      </c>
      <c r="B72" s="1" t="s">
        <v>72</v>
      </c>
      <c r="C72" s="1" t="s">
        <v>4181</v>
      </c>
      <c r="D72" s="4">
        <v>500</v>
      </c>
      <c r="E72" s="4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3">
        <f>E72/D72</f>
        <v>1.272</v>
      </c>
      <c r="P72" s="4">
        <f>E72/L72</f>
        <v>37.411764705882355</v>
      </c>
      <c r="Q72" t="s">
        <v>8309</v>
      </c>
      <c r="R72" t="s">
        <v>8334</v>
      </c>
      <c r="S72" s="12">
        <f>(((J72/60)/60)/24)+DATE(1970,1,1)</f>
        <v>40730.896354166667</v>
      </c>
      <c r="T72" s="12">
        <f>(((I72/60)/60)/24)+DATE(1970,1,1)</f>
        <v>40790.896354166667</v>
      </c>
    </row>
    <row r="73" spans="1:20" ht="43.2" x14ac:dyDescent="0.3">
      <c r="A73">
        <v>71</v>
      </c>
      <c r="B73" s="1" t="s">
        <v>73</v>
      </c>
      <c r="C73" s="1" t="s">
        <v>4182</v>
      </c>
      <c r="D73" s="4">
        <v>1800</v>
      </c>
      <c r="E73" s="4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3">
        <f>E73/D73</f>
        <v>1.2394444444444443</v>
      </c>
      <c r="P73" s="4">
        <f>E73/L73</f>
        <v>69.71875</v>
      </c>
      <c r="Q73" t="s">
        <v>8309</v>
      </c>
      <c r="R73" t="s">
        <v>8334</v>
      </c>
      <c r="S73" s="12">
        <f>(((J73/60)/60)/24)+DATE(1970,1,1)</f>
        <v>40997.271493055552</v>
      </c>
      <c r="T73" s="12">
        <f>(((I73/60)/60)/24)+DATE(1970,1,1)</f>
        <v>41057.271493055552</v>
      </c>
    </row>
    <row r="74" spans="1:20" ht="43.2" x14ac:dyDescent="0.3">
      <c r="A74">
        <v>72</v>
      </c>
      <c r="B74" s="1" t="s">
        <v>74</v>
      </c>
      <c r="C74" s="1" t="s">
        <v>4183</v>
      </c>
      <c r="D74" s="4">
        <v>2200</v>
      </c>
      <c r="E74" s="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3">
        <f>E74/D74</f>
        <v>1.084090909090909</v>
      </c>
      <c r="P74" s="4">
        <f>E74/L74</f>
        <v>58.170731707317074</v>
      </c>
      <c r="Q74" t="s">
        <v>8309</v>
      </c>
      <c r="R74" t="s">
        <v>8334</v>
      </c>
      <c r="S74" s="12">
        <f>(((J74/60)/60)/24)+DATE(1970,1,1)</f>
        <v>41208.010196759256</v>
      </c>
      <c r="T74" s="12">
        <f>(((I74/60)/60)/24)+DATE(1970,1,1)</f>
        <v>41228</v>
      </c>
    </row>
    <row r="75" spans="1:20" ht="43.2" x14ac:dyDescent="0.3">
      <c r="A75">
        <v>73</v>
      </c>
      <c r="B75" s="1" t="s">
        <v>75</v>
      </c>
      <c r="C75" s="1" t="s">
        <v>4184</v>
      </c>
      <c r="D75" s="4">
        <v>900</v>
      </c>
      <c r="E75" s="4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3">
        <f>E75/D75</f>
        <v>1</v>
      </c>
      <c r="P75" s="4">
        <f>E75/L75</f>
        <v>50</v>
      </c>
      <c r="Q75" t="s">
        <v>8309</v>
      </c>
      <c r="R75" t="s">
        <v>8334</v>
      </c>
      <c r="S75" s="12">
        <f>(((J75/60)/60)/24)+DATE(1970,1,1)</f>
        <v>40587.75675925926</v>
      </c>
      <c r="T75" s="12">
        <f>(((I75/60)/60)/24)+DATE(1970,1,1)</f>
        <v>40666.165972222225</v>
      </c>
    </row>
    <row r="76" spans="1:20" ht="43.2" x14ac:dyDescent="0.3">
      <c r="A76">
        <v>74</v>
      </c>
      <c r="B76" s="1" t="s">
        <v>76</v>
      </c>
      <c r="C76" s="1" t="s">
        <v>4185</v>
      </c>
      <c r="D76" s="4">
        <v>500</v>
      </c>
      <c r="E76" s="4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3">
        <f>E76/D76</f>
        <v>1.1293199999999999</v>
      </c>
      <c r="P76" s="4">
        <f>E76/L76</f>
        <v>19.471034482758618</v>
      </c>
      <c r="Q76" t="s">
        <v>8309</v>
      </c>
      <c r="R76" t="s">
        <v>8334</v>
      </c>
      <c r="S76" s="12">
        <f>(((J76/60)/60)/24)+DATE(1970,1,1)</f>
        <v>42360.487210648149</v>
      </c>
      <c r="T76" s="12">
        <f>(((I76/60)/60)/24)+DATE(1970,1,1)</f>
        <v>42390.487210648149</v>
      </c>
    </row>
    <row r="77" spans="1:20" ht="28.8" x14ac:dyDescent="0.3">
      <c r="A77">
        <v>75</v>
      </c>
      <c r="B77" s="1" t="s">
        <v>77</v>
      </c>
      <c r="C77" s="1" t="s">
        <v>4186</v>
      </c>
      <c r="D77" s="4">
        <v>3500</v>
      </c>
      <c r="E77" s="4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3">
        <f>E77/D77</f>
        <v>1.1542857142857144</v>
      </c>
      <c r="P77" s="4">
        <f>E77/L77</f>
        <v>85.957446808510639</v>
      </c>
      <c r="Q77" t="s">
        <v>8309</v>
      </c>
      <c r="R77" t="s">
        <v>8334</v>
      </c>
      <c r="S77" s="12">
        <f>(((J77/60)/60)/24)+DATE(1970,1,1)</f>
        <v>41357.209166666667</v>
      </c>
      <c r="T77" s="12">
        <f>(((I77/60)/60)/24)+DATE(1970,1,1)</f>
        <v>41387.209166666667</v>
      </c>
    </row>
    <row r="78" spans="1:20" ht="43.2" x14ac:dyDescent="0.3">
      <c r="A78">
        <v>76</v>
      </c>
      <c r="B78" s="1" t="s">
        <v>78</v>
      </c>
      <c r="C78" s="1" t="s">
        <v>4187</v>
      </c>
      <c r="D78" s="4">
        <v>300</v>
      </c>
      <c r="E78" s="4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3">
        <f>E78/D78</f>
        <v>1.5333333333333334</v>
      </c>
      <c r="P78" s="4">
        <f>E78/L78</f>
        <v>30.666666666666668</v>
      </c>
      <c r="Q78" t="s">
        <v>8309</v>
      </c>
      <c r="R78" t="s">
        <v>8334</v>
      </c>
      <c r="S78" s="12">
        <f>(((J78/60)/60)/24)+DATE(1970,1,1)</f>
        <v>40844.691643518519</v>
      </c>
      <c r="T78" s="12">
        <f>(((I78/60)/60)/24)+DATE(1970,1,1)</f>
        <v>40904.733310185184</v>
      </c>
    </row>
    <row r="79" spans="1:20" ht="28.8" x14ac:dyDescent="0.3">
      <c r="A79">
        <v>77</v>
      </c>
      <c r="B79" s="1" t="s">
        <v>79</v>
      </c>
      <c r="C79" s="1" t="s">
        <v>4188</v>
      </c>
      <c r="D79" s="4">
        <v>400</v>
      </c>
      <c r="E79" s="4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3">
        <f>E79/D79</f>
        <v>3.9249999999999998</v>
      </c>
      <c r="P79" s="4">
        <f>E79/L79</f>
        <v>60.384615384615387</v>
      </c>
      <c r="Q79" t="s">
        <v>8309</v>
      </c>
      <c r="R79" t="s">
        <v>8334</v>
      </c>
      <c r="S79" s="12">
        <f>(((J79/60)/60)/24)+DATE(1970,1,1)</f>
        <v>40997.144872685189</v>
      </c>
      <c r="T79" s="12">
        <f>(((I79/60)/60)/24)+DATE(1970,1,1)</f>
        <v>41050.124305555553</v>
      </c>
    </row>
    <row r="80" spans="1:20" ht="86.4" x14ac:dyDescent="0.3">
      <c r="A80">
        <v>78</v>
      </c>
      <c r="B80" s="1" t="s">
        <v>80</v>
      </c>
      <c r="C80" s="1" t="s">
        <v>4189</v>
      </c>
      <c r="D80" s="4">
        <v>50</v>
      </c>
      <c r="E80" s="4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3">
        <f>E80/D80</f>
        <v>27.02</v>
      </c>
      <c r="P80" s="4">
        <f>E80/L80</f>
        <v>38.6</v>
      </c>
      <c r="Q80" t="s">
        <v>8309</v>
      </c>
      <c r="R80" t="s">
        <v>8334</v>
      </c>
      <c r="S80" s="12">
        <f>(((J80/60)/60)/24)+DATE(1970,1,1)</f>
        <v>42604.730567129634</v>
      </c>
      <c r="T80" s="12">
        <f>(((I80/60)/60)/24)+DATE(1970,1,1)</f>
        <v>42614.730567129634</v>
      </c>
    </row>
    <row r="81" spans="1:20" ht="28.8" x14ac:dyDescent="0.3">
      <c r="A81">
        <v>79</v>
      </c>
      <c r="B81" s="1" t="s">
        <v>81</v>
      </c>
      <c r="C81" s="1" t="s">
        <v>4190</v>
      </c>
      <c r="D81" s="4">
        <v>1300</v>
      </c>
      <c r="E81" s="4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3">
        <f>E81/D81</f>
        <v>1.27</v>
      </c>
      <c r="P81" s="4">
        <f>E81/L81</f>
        <v>40.268292682926827</v>
      </c>
      <c r="Q81" t="s">
        <v>8309</v>
      </c>
      <c r="R81" t="s">
        <v>8334</v>
      </c>
      <c r="S81" s="12">
        <f>(((J81/60)/60)/24)+DATE(1970,1,1)</f>
        <v>41724.776539351849</v>
      </c>
      <c r="T81" s="12">
        <f>(((I81/60)/60)/24)+DATE(1970,1,1)</f>
        <v>41754.776539351849</v>
      </c>
    </row>
    <row r="82" spans="1:20" ht="28.8" x14ac:dyDescent="0.3">
      <c r="A82">
        <v>80</v>
      </c>
      <c r="B82" s="1" t="s">
        <v>82</v>
      </c>
      <c r="C82" s="1" t="s">
        <v>4191</v>
      </c>
      <c r="D82" s="4">
        <v>12000</v>
      </c>
      <c r="E82" s="4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3">
        <f>E82/D82</f>
        <v>1.0725</v>
      </c>
      <c r="P82" s="4">
        <f>E82/L82</f>
        <v>273.82978723404256</v>
      </c>
      <c r="Q82" t="s">
        <v>8309</v>
      </c>
      <c r="R82" t="s">
        <v>8334</v>
      </c>
      <c r="S82" s="12">
        <f>(((J82/60)/60)/24)+DATE(1970,1,1)</f>
        <v>41583.083981481483</v>
      </c>
      <c r="T82" s="12">
        <f>(((I82/60)/60)/24)+DATE(1970,1,1)</f>
        <v>41618.083981481483</v>
      </c>
    </row>
    <row r="83" spans="1:20" ht="43.2" x14ac:dyDescent="0.3">
      <c r="A83">
        <v>81</v>
      </c>
      <c r="B83" s="1" t="s">
        <v>83</v>
      </c>
      <c r="C83" s="1" t="s">
        <v>4192</v>
      </c>
      <c r="D83" s="4">
        <v>750</v>
      </c>
      <c r="E83" s="4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3">
        <f>E83/D83</f>
        <v>1.98</v>
      </c>
      <c r="P83" s="4">
        <f>E83/L83</f>
        <v>53.035714285714285</v>
      </c>
      <c r="Q83" t="s">
        <v>8309</v>
      </c>
      <c r="R83" t="s">
        <v>8334</v>
      </c>
      <c r="S83" s="12">
        <f>(((J83/60)/60)/24)+DATE(1970,1,1)</f>
        <v>41100.158877314818</v>
      </c>
      <c r="T83" s="12">
        <f>(((I83/60)/60)/24)+DATE(1970,1,1)</f>
        <v>41104.126388888886</v>
      </c>
    </row>
    <row r="84" spans="1:20" ht="43.2" x14ac:dyDescent="0.3">
      <c r="A84">
        <v>82</v>
      </c>
      <c r="B84" s="1" t="s">
        <v>84</v>
      </c>
      <c r="C84" s="1" t="s">
        <v>4193</v>
      </c>
      <c r="D84" s="4">
        <v>4000</v>
      </c>
      <c r="E84" s="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3">
        <f>E84/D84</f>
        <v>1.0001249999999999</v>
      </c>
      <c r="P84" s="4">
        <f>E84/L84</f>
        <v>40.005000000000003</v>
      </c>
      <c r="Q84" t="s">
        <v>8309</v>
      </c>
      <c r="R84" t="s">
        <v>8334</v>
      </c>
      <c r="S84" s="12">
        <f>(((J84/60)/60)/24)+DATE(1970,1,1)</f>
        <v>40795.820150462961</v>
      </c>
      <c r="T84" s="12">
        <f>(((I84/60)/60)/24)+DATE(1970,1,1)</f>
        <v>40825.820150462961</v>
      </c>
    </row>
    <row r="85" spans="1:20" ht="43.2" x14ac:dyDescent="0.3">
      <c r="A85">
        <v>83</v>
      </c>
      <c r="B85" s="1" t="s">
        <v>85</v>
      </c>
      <c r="C85" s="1" t="s">
        <v>4194</v>
      </c>
      <c r="D85" s="4">
        <v>200</v>
      </c>
      <c r="E85" s="4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3">
        <f>E85/D85</f>
        <v>1.0249999999999999</v>
      </c>
      <c r="P85" s="4">
        <f>E85/L85</f>
        <v>15.76923076923077</v>
      </c>
      <c r="Q85" t="s">
        <v>8309</v>
      </c>
      <c r="R85" t="s">
        <v>8334</v>
      </c>
      <c r="S85" s="12">
        <f>(((J85/60)/60)/24)+DATE(1970,1,1)</f>
        <v>42042.615613425922</v>
      </c>
      <c r="T85" s="12">
        <f>(((I85/60)/60)/24)+DATE(1970,1,1)</f>
        <v>42057.479166666672</v>
      </c>
    </row>
    <row r="86" spans="1:20" ht="28.8" x14ac:dyDescent="0.3">
      <c r="A86">
        <v>84</v>
      </c>
      <c r="B86" s="1" t="s">
        <v>86</v>
      </c>
      <c r="C86" s="1" t="s">
        <v>4195</v>
      </c>
      <c r="D86" s="4">
        <v>500</v>
      </c>
      <c r="E86" s="4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3">
        <f>E86/D86</f>
        <v>1</v>
      </c>
      <c r="P86" s="4">
        <f>E86/L86</f>
        <v>71.428571428571431</v>
      </c>
      <c r="Q86" t="s">
        <v>8309</v>
      </c>
      <c r="R86" t="s">
        <v>8334</v>
      </c>
      <c r="S86" s="12">
        <f>(((J86/60)/60)/24)+DATE(1970,1,1)</f>
        <v>40648.757939814815</v>
      </c>
      <c r="T86" s="12">
        <f>(((I86/60)/60)/24)+DATE(1970,1,1)</f>
        <v>40678.757939814815</v>
      </c>
    </row>
    <row r="87" spans="1:20" ht="43.2" x14ac:dyDescent="0.3">
      <c r="A87">
        <v>85</v>
      </c>
      <c r="B87" s="1" t="s">
        <v>87</v>
      </c>
      <c r="C87" s="1" t="s">
        <v>4196</v>
      </c>
      <c r="D87" s="4">
        <v>1200</v>
      </c>
      <c r="E87" s="4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3">
        <f>E87/D87</f>
        <v>1.2549999999999999</v>
      </c>
      <c r="P87" s="4">
        <f>E87/L87</f>
        <v>71.714285714285708</v>
      </c>
      <c r="Q87" t="s">
        <v>8309</v>
      </c>
      <c r="R87" t="s">
        <v>8334</v>
      </c>
      <c r="S87" s="12">
        <f>(((J87/60)/60)/24)+DATE(1970,1,1)</f>
        <v>40779.125428240739</v>
      </c>
      <c r="T87" s="12">
        <f>(((I87/60)/60)/24)+DATE(1970,1,1)</f>
        <v>40809.125428240739</v>
      </c>
    </row>
    <row r="88" spans="1:20" ht="43.2" x14ac:dyDescent="0.3">
      <c r="A88">
        <v>86</v>
      </c>
      <c r="B88" s="1" t="s">
        <v>88</v>
      </c>
      <c r="C88" s="1" t="s">
        <v>4197</v>
      </c>
      <c r="D88" s="4">
        <v>6000</v>
      </c>
      <c r="E88" s="4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3">
        <f>E88/D88</f>
        <v>1.0646666666666667</v>
      </c>
      <c r="P88" s="4">
        <f>E88/L88</f>
        <v>375.76470588235293</v>
      </c>
      <c r="Q88" t="s">
        <v>8309</v>
      </c>
      <c r="R88" t="s">
        <v>8334</v>
      </c>
      <c r="S88" s="12">
        <f>(((J88/60)/60)/24)+DATE(1970,1,1)</f>
        <v>42291.556076388893</v>
      </c>
      <c r="T88" s="12">
        <f>(((I88/60)/60)/24)+DATE(1970,1,1)</f>
        <v>42365.59774305555</v>
      </c>
    </row>
    <row r="89" spans="1:20" ht="28.8" x14ac:dyDescent="0.3">
      <c r="A89">
        <v>87</v>
      </c>
      <c r="B89" s="1" t="s">
        <v>89</v>
      </c>
      <c r="C89" s="1" t="s">
        <v>4198</v>
      </c>
      <c r="D89" s="4">
        <v>2500</v>
      </c>
      <c r="E89" s="4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3">
        <f>E89/D89</f>
        <v>1.046</v>
      </c>
      <c r="P89" s="4">
        <f>E89/L89</f>
        <v>104.6</v>
      </c>
      <c r="Q89" t="s">
        <v>8309</v>
      </c>
      <c r="R89" t="s">
        <v>8334</v>
      </c>
      <c r="S89" s="12">
        <f>(((J89/60)/60)/24)+DATE(1970,1,1)</f>
        <v>40322.53938657407</v>
      </c>
      <c r="T89" s="12">
        <f>(((I89/60)/60)/24)+DATE(1970,1,1)</f>
        <v>40332.070138888892</v>
      </c>
    </row>
    <row r="90" spans="1:20" ht="43.2" x14ac:dyDescent="0.3">
      <c r="A90">
        <v>88</v>
      </c>
      <c r="B90" s="1" t="s">
        <v>90</v>
      </c>
      <c r="C90" s="1" t="s">
        <v>4199</v>
      </c>
      <c r="D90" s="4">
        <v>3500</v>
      </c>
      <c r="E90" s="4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3">
        <f>E90/D90</f>
        <v>1.0285714285714285</v>
      </c>
      <c r="P90" s="4">
        <f>E90/L90</f>
        <v>60</v>
      </c>
      <c r="Q90" t="s">
        <v>8309</v>
      </c>
      <c r="R90" t="s">
        <v>8334</v>
      </c>
      <c r="S90" s="12">
        <f>(((J90/60)/60)/24)+DATE(1970,1,1)</f>
        <v>41786.65892361111</v>
      </c>
      <c r="T90" s="12">
        <f>(((I90/60)/60)/24)+DATE(1970,1,1)</f>
        <v>41812.65892361111</v>
      </c>
    </row>
    <row r="91" spans="1:20" ht="28.8" x14ac:dyDescent="0.3">
      <c r="A91">
        <v>89</v>
      </c>
      <c r="B91" s="1" t="s">
        <v>91</v>
      </c>
      <c r="C91" s="1" t="s">
        <v>4200</v>
      </c>
      <c r="D91" s="4">
        <v>6000</v>
      </c>
      <c r="E91" s="4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3">
        <f>E91/D91</f>
        <v>1.1506666666666667</v>
      </c>
      <c r="P91" s="4">
        <f>E91/L91</f>
        <v>123.28571428571429</v>
      </c>
      <c r="Q91" t="s">
        <v>8309</v>
      </c>
      <c r="R91" t="s">
        <v>8334</v>
      </c>
      <c r="S91" s="12">
        <f>(((J91/60)/60)/24)+DATE(1970,1,1)</f>
        <v>41402.752222222225</v>
      </c>
      <c r="T91" s="12">
        <f>(((I91/60)/60)/24)+DATE(1970,1,1)</f>
        <v>41427.752222222225</v>
      </c>
    </row>
    <row r="92" spans="1:20" ht="28.8" x14ac:dyDescent="0.3">
      <c r="A92">
        <v>90</v>
      </c>
      <c r="B92" s="1" t="s">
        <v>92</v>
      </c>
      <c r="C92" s="1" t="s">
        <v>4201</v>
      </c>
      <c r="D92" s="4">
        <v>500</v>
      </c>
      <c r="E92" s="4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3">
        <f>E92/D92</f>
        <v>1.004</v>
      </c>
      <c r="P92" s="4">
        <f>E92/L92</f>
        <v>31.375</v>
      </c>
      <c r="Q92" t="s">
        <v>8309</v>
      </c>
      <c r="R92" t="s">
        <v>8334</v>
      </c>
      <c r="S92" s="12">
        <f>(((J92/60)/60)/24)+DATE(1970,1,1)</f>
        <v>40706.297442129631</v>
      </c>
      <c r="T92" s="12">
        <f>(((I92/60)/60)/24)+DATE(1970,1,1)</f>
        <v>40736.297442129631</v>
      </c>
    </row>
    <row r="93" spans="1:20" ht="43.2" x14ac:dyDescent="0.3">
      <c r="A93">
        <v>91</v>
      </c>
      <c r="B93" s="1" t="s">
        <v>93</v>
      </c>
      <c r="C93" s="1" t="s">
        <v>4202</v>
      </c>
      <c r="D93" s="4">
        <v>3000</v>
      </c>
      <c r="E93" s="4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3">
        <f>E93/D93</f>
        <v>1.2</v>
      </c>
      <c r="P93" s="4">
        <f>E93/L93</f>
        <v>78.260869565217391</v>
      </c>
      <c r="Q93" t="s">
        <v>8309</v>
      </c>
      <c r="R93" t="s">
        <v>8334</v>
      </c>
      <c r="S93" s="12">
        <f>(((J93/60)/60)/24)+DATE(1970,1,1)</f>
        <v>40619.402361111112</v>
      </c>
      <c r="T93" s="12">
        <f>(((I93/60)/60)/24)+DATE(1970,1,1)</f>
        <v>40680.402361111112</v>
      </c>
    </row>
    <row r="94" spans="1:20" ht="43.2" x14ac:dyDescent="0.3">
      <c r="A94">
        <v>92</v>
      </c>
      <c r="B94" s="1" t="s">
        <v>94</v>
      </c>
      <c r="C94" s="1" t="s">
        <v>4203</v>
      </c>
      <c r="D94" s="4">
        <v>5000</v>
      </c>
      <c r="E94" s="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3">
        <f>E94/D94</f>
        <v>1.052</v>
      </c>
      <c r="P94" s="4">
        <f>E94/L94</f>
        <v>122.32558139534883</v>
      </c>
      <c r="Q94" t="s">
        <v>8309</v>
      </c>
      <c r="R94" t="s">
        <v>8334</v>
      </c>
      <c r="S94" s="12">
        <f>(((J94/60)/60)/24)+DATE(1970,1,1)</f>
        <v>42721.198877314819</v>
      </c>
      <c r="T94" s="12">
        <f>(((I94/60)/60)/24)+DATE(1970,1,1)</f>
        <v>42767.333333333328</v>
      </c>
    </row>
    <row r="95" spans="1:20" ht="43.2" x14ac:dyDescent="0.3">
      <c r="A95">
        <v>93</v>
      </c>
      <c r="B95" s="1" t="s">
        <v>95</v>
      </c>
      <c r="C95" s="1" t="s">
        <v>4204</v>
      </c>
      <c r="D95" s="4">
        <v>1000</v>
      </c>
      <c r="E95" s="4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3">
        <f>E95/D95</f>
        <v>1.1060000000000001</v>
      </c>
      <c r="P95" s="4">
        <f>E95/L95</f>
        <v>73.733333333333334</v>
      </c>
      <c r="Q95" t="s">
        <v>8309</v>
      </c>
      <c r="R95" t="s">
        <v>8334</v>
      </c>
      <c r="S95" s="12">
        <f>(((J95/60)/60)/24)+DATE(1970,1,1)</f>
        <v>41065.858067129629</v>
      </c>
      <c r="T95" s="12">
        <f>(((I95/60)/60)/24)+DATE(1970,1,1)</f>
        <v>41093.875</v>
      </c>
    </row>
    <row r="96" spans="1:20" ht="28.8" x14ac:dyDescent="0.3">
      <c r="A96">
        <v>94</v>
      </c>
      <c r="B96" s="1" t="s">
        <v>96</v>
      </c>
      <c r="C96" s="1" t="s">
        <v>4205</v>
      </c>
      <c r="D96" s="4">
        <v>250</v>
      </c>
      <c r="E96" s="4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3">
        <f>E96/D96</f>
        <v>1.04</v>
      </c>
      <c r="P96" s="4">
        <f>E96/L96</f>
        <v>21.666666666666668</v>
      </c>
      <c r="Q96" t="s">
        <v>8309</v>
      </c>
      <c r="R96" t="s">
        <v>8334</v>
      </c>
      <c r="S96" s="12">
        <f>(((J96/60)/60)/24)+DATE(1970,1,1)</f>
        <v>41716.717847222222</v>
      </c>
      <c r="T96" s="12">
        <f>(((I96/60)/60)/24)+DATE(1970,1,1)</f>
        <v>41736.717847222222</v>
      </c>
    </row>
    <row r="97" spans="1:20" ht="43.2" x14ac:dyDescent="0.3">
      <c r="A97">
        <v>95</v>
      </c>
      <c r="B97" s="1" t="s">
        <v>97</v>
      </c>
      <c r="C97" s="1" t="s">
        <v>4206</v>
      </c>
      <c r="D97" s="4">
        <v>350</v>
      </c>
      <c r="E97" s="4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3">
        <f>E97/D97</f>
        <v>1.3142857142857143</v>
      </c>
      <c r="P97" s="4">
        <f>E97/L97</f>
        <v>21.904761904761905</v>
      </c>
      <c r="Q97" t="s">
        <v>8309</v>
      </c>
      <c r="R97" t="s">
        <v>8334</v>
      </c>
      <c r="S97" s="12">
        <f>(((J97/60)/60)/24)+DATE(1970,1,1)</f>
        <v>40935.005104166667</v>
      </c>
      <c r="T97" s="12">
        <f>(((I97/60)/60)/24)+DATE(1970,1,1)</f>
        <v>40965.005104166667</v>
      </c>
    </row>
    <row r="98" spans="1:20" ht="43.2" x14ac:dyDescent="0.3">
      <c r="A98">
        <v>96</v>
      </c>
      <c r="B98" s="1" t="s">
        <v>98</v>
      </c>
      <c r="C98" s="1" t="s">
        <v>4207</v>
      </c>
      <c r="D98" s="4">
        <v>1500</v>
      </c>
      <c r="E98" s="4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3">
        <f>E98/D98</f>
        <v>1.1466666666666667</v>
      </c>
      <c r="P98" s="4">
        <f>E98/L98</f>
        <v>50.588235294117645</v>
      </c>
      <c r="Q98" t="s">
        <v>8309</v>
      </c>
      <c r="R98" t="s">
        <v>8334</v>
      </c>
      <c r="S98" s="12">
        <f>(((J98/60)/60)/24)+DATE(1970,1,1)</f>
        <v>40324.662511574075</v>
      </c>
      <c r="T98" s="12">
        <f>(((I98/60)/60)/24)+DATE(1970,1,1)</f>
        <v>40391.125</v>
      </c>
    </row>
    <row r="99" spans="1:20" ht="43.2" x14ac:dyDescent="0.3">
      <c r="A99">
        <v>97</v>
      </c>
      <c r="B99" s="1" t="s">
        <v>99</v>
      </c>
      <c r="C99" s="1" t="s">
        <v>4208</v>
      </c>
      <c r="D99" s="4">
        <v>400</v>
      </c>
      <c r="E99" s="4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3">
        <f>E99/D99</f>
        <v>1.0625</v>
      </c>
      <c r="P99" s="4">
        <f>E99/L99</f>
        <v>53.125</v>
      </c>
      <c r="Q99" t="s">
        <v>8309</v>
      </c>
      <c r="R99" t="s">
        <v>8334</v>
      </c>
      <c r="S99" s="12">
        <f>(((J99/60)/60)/24)+DATE(1970,1,1)</f>
        <v>40706.135208333333</v>
      </c>
      <c r="T99" s="12">
        <f>(((I99/60)/60)/24)+DATE(1970,1,1)</f>
        <v>40736.135208333333</v>
      </c>
    </row>
    <row r="100" spans="1:20" ht="43.2" x14ac:dyDescent="0.3">
      <c r="A100">
        <v>98</v>
      </c>
      <c r="B100" s="1" t="s">
        <v>100</v>
      </c>
      <c r="C100" s="1" t="s">
        <v>4209</v>
      </c>
      <c r="D100" s="4">
        <v>3200</v>
      </c>
      <c r="E100" s="4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3">
        <f>E100/D100</f>
        <v>1.0625</v>
      </c>
      <c r="P100" s="4">
        <f>E100/L100</f>
        <v>56.666666666666664</v>
      </c>
      <c r="Q100" t="s">
        <v>8309</v>
      </c>
      <c r="R100" t="s">
        <v>8334</v>
      </c>
      <c r="S100" s="12">
        <f>(((J100/60)/60)/24)+DATE(1970,1,1)</f>
        <v>41214.79483796296</v>
      </c>
      <c r="T100" s="12">
        <f>(((I100/60)/60)/24)+DATE(1970,1,1)</f>
        <v>41250.979166666664</v>
      </c>
    </row>
    <row r="101" spans="1:20" ht="28.8" x14ac:dyDescent="0.3">
      <c r="A101">
        <v>99</v>
      </c>
      <c r="B101" s="1" t="s">
        <v>101</v>
      </c>
      <c r="C101" s="1" t="s">
        <v>4210</v>
      </c>
      <c r="D101" s="4">
        <v>1500</v>
      </c>
      <c r="E101" s="4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3">
        <f>E101/D101</f>
        <v>1.0601933333333333</v>
      </c>
      <c r="P101" s="4">
        <f>E101/L101</f>
        <v>40.776666666666664</v>
      </c>
      <c r="Q101" t="s">
        <v>8309</v>
      </c>
      <c r="R101" t="s">
        <v>8334</v>
      </c>
      <c r="S101" s="12">
        <f>(((J101/60)/60)/24)+DATE(1970,1,1)</f>
        <v>41631.902766203704</v>
      </c>
      <c r="T101" s="12">
        <f>(((I101/60)/60)/24)+DATE(1970,1,1)</f>
        <v>41661.902766203704</v>
      </c>
    </row>
    <row r="102" spans="1:20" ht="43.2" x14ac:dyDescent="0.3">
      <c r="A102">
        <v>100</v>
      </c>
      <c r="B102" s="1" t="s">
        <v>102</v>
      </c>
      <c r="C102" s="1" t="s">
        <v>4211</v>
      </c>
      <c r="D102" s="4">
        <v>5000</v>
      </c>
      <c r="E102" s="4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3">
        <f>E102/D102</f>
        <v>1</v>
      </c>
      <c r="P102" s="4">
        <f>E102/L102</f>
        <v>192.30769230769232</v>
      </c>
      <c r="Q102" t="s">
        <v>8309</v>
      </c>
      <c r="R102" t="s">
        <v>8334</v>
      </c>
      <c r="S102" s="12">
        <f>(((J102/60)/60)/24)+DATE(1970,1,1)</f>
        <v>41197.753310185188</v>
      </c>
      <c r="T102" s="12">
        <f>(((I102/60)/60)/24)+DATE(1970,1,1)</f>
        <v>41217.794976851852</v>
      </c>
    </row>
    <row r="103" spans="1:20" ht="43.2" x14ac:dyDescent="0.3">
      <c r="A103">
        <v>101</v>
      </c>
      <c r="B103" s="1" t="s">
        <v>103</v>
      </c>
      <c r="C103" s="1" t="s">
        <v>4212</v>
      </c>
      <c r="D103" s="4">
        <v>3500</v>
      </c>
      <c r="E103" s="4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3">
        <f>E103/D103</f>
        <v>1</v>
      </c>
      <c r="P103" s="4">
        <f>E103/L103</f>
        <v>100</v>
      </c>
      <c r="Q103" t="s">
        <v>8309</v>
      </c>
      <c r="R103" t="s">
        <v>8334</v>
      </c>
      <c r="S103" s="12">
        <f>(((J103/60)/60)/24)+DATE(1970,1,1)</f>
        <v>41274.776736111111</v>
      </c>
      <c r="T103" s="12">
        <f>(((I103/60)/60)/24)+DATE(1970,1,1)</f>
        <v>41298.776736111111</v>
      </c>
    </row>
    <row r="104" spans="1:20" ht="28.8" x14ac:dyDescent="0.3">
      <c r="A104">
        <v>102</v>
      </c>
      <c r="B104" s="1" t="s">
        <v>104</v>
      </c>
      <c r="C104" s="1" t="s">
        <v>4213</v>
      </c>
      <c r="D104" s="4">
        <v>6000</v>
      </c>
      <c r="E104" s="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3">
        <f>E104/D104</f>
        <v>1.2775000000000001</v>
      </c>
      <c r="P104" s="4">
        <f>E104/L104</f>
        <v>117.92307692307692</v>
      </c>
      <c r="Q104" t="s">
        <v>8309</v>
      </c>
      <c r="R104" t="s">
        <v>8334</v>
      </c>
      <c r="S104" s="12">
        <f>(((J104/60)/60)/24)+DATE(1970,1,1)</f>
        <v>40505.131168981483</v>
      </c>
      <c r="T104" s="12">
        <f>(((I104/60)/60)/24)+DATE(1970,1,1)</f>
        <v>40535.131168981483</v>
      </c>
    </row>
    <row r="105" spans="1:20" ht="28.8" x14ac:dyDescent="0.3">
      <c r="A105">
        <v>103</v>
      </c>
      <c r="B105" s="1" t="s">
        <v>105</v>
      </c>
      <c r="C105" s="1" t="s">
        <v>4214</v>
      </c>
      <c r="D105" s="4">
        <v>1300</v>
      </c>
      <c r="E105" s="4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3">
        <f>E105/D105</f>
        <v>1.0515384615384615</v>
      </c>
      <c r="P105" s="4">
        <f>E105/L105</f>
        <v>27.897959183673468</v>
      </c>
      <c r="Q105" t="s">
        <v>8309</v>
      </c>
      <c r="R105" t="s">
        <v>8334</v>
      </c>
      <c r="S105" s="12">
        <f>(((J105/60)/60)/24)+DATE(1970,1,1)</f>
        <v>41682.805902777778</v>
      </c>
      <c r="T105" s="12">
        <f>(((I105/60)/60)/24)+DATE(1970,1,1)</f>
        <v>41705.805902777778</v>
      </c>
    </row>
    <row r="106" spans="1:20" ht="28.8" x14ac:dyDescent="0.3">
      <c r="A106">
        <v>104</v>
      </c>
      <c r="B106" s="1" t="s">
        <v>106</v>
      </c>
      <c r="C106" s="1" t="s">
        <v>4215</v>
      </c>
      <c r="D106" s="4">
        <v>500</v>
      </c>
      <c r="E106" s="4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3">
        <f>E106/D106</f>
        <v>1.2</v>
      </c>
      <c r="P106" s="4">
        <f>E106/L106</f>
        <v>60</v>
      </c>
      <c r="Q106" t="s">
        <v>8309</v>
      </c>
      <c r="R106" t="s">
        <v>8334</v>
      </c>
      <c r="S106" s="12">
        <f>(((J106/60)/60)/24)+DATE(1970,1,1)</f>
        <v>40612.695208333331</v>
      </c>
      <c r="T106" s="12">
        <f>(((I106/60)/60)/24)+DATE(1970,1,1)</f>
        <v>40636.041666666664</v>
      </c>
    </row>
    <row r="107" spans="1:20" ht="28.8" x14ac:dyDescent="0.3">
      <c r="A107">
        <v>105</v>
      </c>
      <c r="B107" s="1" t="s">
        <v>107</v>
      </c>
      <c r="C107" s="1" t="s">
        <v>4216</v>
      </c>
      <c r="D107" s="4">
        <v>2200</v>
      </c>
      <c r="E107" s="4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3">
        <f>E107/D107</f>
        <v>1.074090909090909</v>
      </c>
      <c r="P107" s="4">
        <f>E107/L107</f>
        <v>39.383333333333333</v>
      </c>
      <c r="Q107" t="s">
        <v>8309</v>
      </c>
      <c r="R107" t="s">
        <v>8334</v>
      </c>
      <c r="S107" s="12">
        <f>(((J107/60)/60)/24)+DATE(1970,1,1)</f>
        <v>42485.724768518514</v>
      </c>
      <c r="T107" s="12">
        <f>(((I107/60)/60)/24)+DATE(1970,1,1)</f>
        <v>42504</v>
      </c>
    </row>
    <row r="108" spans="1:20" x14ac:dyDescent="0.3">
      <c r="A108">
        <v>106</v>
      </c>
      <c r="B108" s="1" t="s">
        <v>108</v>
      </c>
      <c r="C108" s="1" t="s">
        <v>4217</v>
      </c>
      <c r="D108" s="4">
        <v>5000</v>
      </c>
      <c r="E108" s="4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3">
        <f>E108/D108</f>
        <v>1.0049999999999999</v>
      </c>
      <c r="P108" s="4">
        <f>E108/L108</f>
        <v>186.11111111111111</v>
      </c>
      <c r="Q108" t="s">
        <v>8309</v>
      </c>
      <c r="R108" t="s">
        <v>8334</v>
      </c>
      <c r="S108" s="12">
        <f>(((J108/60)/60)/24)+DATE(1970,1,1)</f>
        <v>40987.776631944449</v>
      </c>
      <c r="T108" s="12">
        <f>(((I108/60)/60)/24)+DATE(1970,1,1)</f>
        <v>41001.776631944449</v>
      </c>
    </row>
    <row r="109" spans="1:20" ht="43.2" x14ac:dyDescent="0.3">
      <c r="A109">
        <v>107</v>
      </c>
      <c r="B109" s="1" t="s">
        <v>109</v>
      </c>
      <c r="C109" s="1" t="s">
        <v>4218</v>
      </c>
      <c r="D109" s="4">
        <v>7500</v>
      </c>
      <c r="E109" s="4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3">
        <f>E109/D109</f>
        <v>1.0246666666666666</v>
      </c>
      <c r="P109" s="4">
        <f>E109/L109</f>
        <v>111.37681159420291</v>
      </c>
      <c r="Q109" t="s">
        <v>8309</v>
      </c>
      <c r="R109" t="s">
        <v>8334</v>
      </c>
      <c r="S109" s="12">
        <f>(((J109/60)/60)/24)+DATE(1970,1,1)</f>
        <v>40635.982488425929</v>
      </c>
      <c r="T109" s="12">
        <f>(((I109/60)/60)/24)+DATE(1970,1,1)</f>
        <v>40657.982488425929</v>
      </c>
    </row>
    <row r="110" spans="1:20" ht="28.8" x14ac:dyDescent="0.3">
      <c r="A110">
        <v>108</v>
      </c>
      <c r="B110" s="1" t="s">
        <v>110</v>
      </c>
      <c r="C110" s="1" t="s">
        <v>4219</v>
      </c>
      <c r="D110" s="4">
        <v>1500</v>
      </c>
      <c r="E110" s="4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3">
        <f>E110/D110</f>
        <v>2.4666666666666668</v>
      </c>
      <c r="P110" s="4">
        <f>E110/L110</f>
        <v>78.723404255319153</v>
      </c>
      <c r="Q110" t="s">
        <v>8309</v>
      </c>
      <c r="R110" t="s">
        <v>8334</v>
      </c>
      <c r="S110" s="12">
        <f>(((J110/60)/60)/24)+DATE(1970,1,1)</f>
        <v>41365.613078703704</v>
      </c>
      <c r="T110" s="12">
        <f>(((I110/60)/60)/24)+DATE(1970,1,1)</f>
        <v>41425.613078703704</v>
      </c>
    </row>
    <row r="111" spans="1:20" ht="28.8" x14ac:dyDescent="0.3">
      <c r="A111">
        <v>109</v>
      </c>
      <c r="B111" s="1" t="s">
        <v>111</v>
      </c>
      <c r="C111" s="1" t="s">
        <v>4220</v>
      </c>
      <c r="D111" s="4">
        <v>1000</v>
      </c>
      <c r="E111" s="4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3">
        <f>E111/D111</f>
        <v>2.1949999999999998</v>
      </c>
      <c r="P111" s="4">
        <f>E111/L111</f>
        <v>46.702127659574465</v>
      </c>
      <c r="Q111" t="s">
        <v>8309</v>
      </c>
      <c r="R111" t="s">
        <v>8334</v>
      </c>
      <c r="S111" s="12">
        <f>(((J111/60)/60)/24)+DATE(1970,1,1)</f>
        <v>40570.025810185187</v>
      </c>
      <c r="T111" s="12">
        <f>(((I111/60)/60)/24)+DATE(1970,1,1)</f>
        <v>40600.025810185187</v>
      </c>
    </row>
    <row r="112" spans="1:20" ht="28.8" x14ac:dyDescent="0.3">
      <c r="A112">
        <v>110</v>
      </c>
      <c r="B112" s="1" t="s">
        <v>112</v>
      </c>
      <c r="C112" s="1" t="s">
        <v>4221</v>
      </c>
      <c r="D112" s="4">
        <v>1300</v>
      </c>
      <c r="E112" s="4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3">
        <f>E112/D112</f>
        <v>1.3076923076923077</v>
      </c>
      <c r="P112" s="4">
        <f>E112/L112</f>
        <v>65.384615384615387</v>
      </c>
      <c r="Q112" t="s">
        <v>8309</v>
      </c>
      <c r="R112" t="s">
        <v>8334</v>
      </c>
      <c r="S112" s="12">
        <f>(((J112/60)/60)/24)+DATE(1970,1,1)</f>
        <v>41557.949687500004</v>
      </c>
      <c r="T112" s="12">
        <f>(((I112/60)/60)/24)+DATE(1970,1,1)</f>
        <v>41592.249305555553</v>
      </c>
    </row>
    <row r="113" spans="1:20" ht="28.8" x14ac:dyDescent="0.3">
      <c r="A113">
        <v>111</v>
      </c>
      <c r="B113" s="1" t="s">
        <v>113</v>
      </c>
      <c r="C113" s="1" t="s">
        <v>4222</v>
      </c>
      <c r="D113" s="4">
        <v>3500</v>
      </c>
      <c r="E113" s="4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3">
        <f>E113/D113</f>
        <v>1.5457142857142858</v>
      </c>
      <c r="P113" s="4">
        <f>E113/L113</f>
        <v>102.0754716981132</v>
      </c>
      <c r="Q113" t="s">
        <v>8309</v>
      </c>
      <c r="R113" t="s">
        <v>8334</v>
      </c>
      <c r="S113" s="12">
        <f>(((J113/60)/60)/24)+DATE(1970,1,1)</f>
        <v>42125.333182870367</v>
      </c>
      <c r="T113" s="12">
        <f>(((I113/60)/60)/24)+DATE(1970,1,1)</f>
        <v>42155.333182870367</v>
      </c>
    </row>
    <row r="114" spans="1:20" ht="43.2" x14ac:dyDescent="0.3">
      <c r="A114">
        <v>112</v>
      </c>
      <c r="B114" s="1" t="s">
        <v>114</v>
      </c>
      <c r="C114" s="1" t="s">
        <v>4223</v>
      </c>
      <c r="D114" s="4">
        <v>5000</v>
      </c>
      <c r="E114" s="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3">
        <f>E114/D114</f>
        <v>1.04</v>
      </c>
      <c r="P114" s="4">
        <f>E114/L114</f>
        <v>64.197530864197532</v>
      </c>
      <c r="Q114" t="s">
        <v>8309</v>
      </c>
      <c r="R114" t="s">
        <v>8334</v>
      </c>
      <c r="S114" s="12">
        <f>(((J114/60)/60)/24)+DATE(1970,1,1)</f>
        <v>41718.043032407404</v>
      </c>
      <c r="T114" s="12">
        <f>(((I114/60)/60)/24)+DATE(1970,1,1)</f>
        <v>41742.083333333336</v>
      </c>
    </row>
    <row r="115" spans="1:20" ht="28.8" x14ac:dyDescent="0.3">
      <c r="A115">
        <v>113</v>
      </c>
      <c r="B115" s="1" t="s">
        <v>115</v>
      </c>
      <c r="C115" s="1" t="s">
        <v>4224</v>
      </c>
      <c r="D115" s="4">
        <v>5000</v>
      </c>
      <c r="E115" s="4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3">
        <f>E115/D115</f>
        <v>1.41</v>
      </c>
      <c r="P115" s="4">
        <f>E115/L115</f>
        <v>90.384615384615387</v>
      </c>
      <c r="Q115" t="s">
        <v>8309</v>
      </c>
      <c r="R115" t="s">
        <v>8334</v>
      </c>
      <c r="S115" s="12">
        <f>(((J115/60)/60)/24)+DATE(1970,1,1)</f>
        <v>40753.758425925924</v>
      </c>
      <c r="T115" s="12">
        <f>(((I115/60)/60)/24)+DATE(1970,1,1)</f>
        <v>40761.625</v>
      </c>
    </row>
    <row r="116" spans="1:20" ht="43.2" x14ac:dyDescent="0.3">
      <c r="A116">
        <v>114</v>
      </c>
      <c r="B116" s="1" t="s">
        <v>116</v>
      </c>
      <c r="C116" s="1" t="s">
        <v>4225</v>
      </c>
      <c r="D116" s="4">
        <v>3000</v>
      </c>
      <c r="E116" s="4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3">
        <f>E116/D116</f>
        <v>1.0333333333333334</v>
      </c>
      <c r="P116" s="4">
        <f>E116/L116</f>
        <v>88.571428571428569</v>
      </c>
      <c r="Q116" t="s">
        <v>8309</v>
      </c>
      <c r="R116" t="s">
        <v>8334</v>
      </c>
      <c r="S116" s="12">
        <f>(((J116/60)/60)/24)+DATE(1970,1,1)</f>
        <v>40861.27416666667</v>
      </c>
      <c r="T116" s="12">
        <f>(((I116/60)/60)/24)+DATE(1970,1,1)</f>
        <v>40921.27416666667</v>
      </c>
    </row>
    <row r="117" spans="1:20" x14ac:dyDescent="0.3">
      <c r="A117">
        <v>115</v>
      </c>
      <c r="B117" s="1" t="s">
        <v>117</v>
      </c>
      <c r="C117" s="1" t="s">
        <v>4226</v>
      </c>
      <c r="D117" s="4">
        <v>450</v>
      </c>
      <c r="E117" s="4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3">
        <f>E117/D117</f>
        <v>1.4044444444444444</v>
      </c>
      <c r="P117" s="4">
        <f>E117/L117</f>
        <v>28.727272727272727</v>
      </c>
      <c r="Q117" t="s">
        <v>8309</v>
      </c>
      <c r="R117" t="s">
        <v>8334</v>
      </c>
      <c r="S117" s="12">
        <f>(((J117/60)/60)/24)+DATE(1970,1,1)</f>
        <v>40918.738935185182</v>
      </c>
      <c r="T117" s="12">
        <f>(((I117/60)/60)/24)+DATE(1970,1,1)</f>
        <v>40943.738935185182</v>
      </c>
    </row>
    <row r="118" spans="1:20" ht="43.2" x14ac:dyDescent="0.3">
      <c r="A118">
        <v>116</v>
      </c>
      <c r="B118" s="1" t="s">
        <v>118</v>
      </c>
      <c r="C118" s="1" t="s">
        <v>4227</v>
      </c>
      <c r="D118" s="4">
        <v>3500</v>
      </c>
      <c r="E118" s="4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3">
        <f>E118/D118</f>
        <v>1.1365714285714286</v>
      </c>
      <c r="P118" s="4">
        <f>E118/L118</f>
        <v>69.78947368421052</v>
      </c>
      <c r="Q118" t="s">
        <v>8309</v>
      </c>
      <c r="R118" t="s">
        <v>8334</v>
      </c>
      <c r="S118" s="12">
        <f>(((J118/60)/60)/24)+DATE(1970,1,1)</f>
        <v>40595.497164351851</v>
      </c>
      <c r="T118" s="12">
        <f>(((I118/60)/60)/24)+DATE(1970,1,1)</f>
        <v>40641.455497685187</v>
      </c>
    </row>
    <row r="119" spans="1:20" ht="43.2" x14ac:dyDescent="0.3">
      <c r="A119">
        <v>117</v>
      </c>
      <c r="B119" s="1" t="s">
        <v>119</v>
      </c>
      <c r="C119" s="1" t="s">
        <v>4228</v>
      </c>
      <c r="D119" s="4">
        <v>4500</v>
      </c>
      <c r="E119" s="4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3">
        <f>E119/D119</f>
        <v>1.0049377777777779</v>
      </c>
      <c r="P119" s="4">
        <f>E119/L119</f>
        <v>167.48962962962963</v>
      </c>
      <c r="Q119" t="s">
        <v>8309</v>
      </c>
      <c r="R119" t="s">
        <v>8334</v>
      </c>
      <c r="S119" s="12">
        <f>(((J119/60)/60)/24)+DATE(1970,1,1)</f>
        <v>40248.834999999999</v>
      </c>
      <c r="T119" s="12">
        <f>(((I119/60)/60)/24)+DATE(1970,1,1)</f>
        <v>40338.791666666664</v>
      </c>
    </row>
    <row r="120" spans="1:20" ht="28.8" x14ac:dyDescent="0.3">
      <c r="A120">
        <v>118</v>
      </c>
      <c r="B120" s="1" t="s">
        <v>120</v>
      </c>
      <c r="C120" s="1" t="s">
        <v>4229</v>
      </c>
      <c r="D120" s="4">
        <v>5000</v>
      </c>
      <c r="E120" s="4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3">
        <f>E120/D120</f>
        <v>1.1303159999999999</v>
      </c>
      <c r="P120" s="4">
        <f>E120/L120</f>
        <v>144.91230769230768</v>
      </c>
      <c r="Q120" t="s">
        <v>8309</v>
      </c>
      <c r="R120" t="s">
        <v>8334</v>
      </c>
      <c r="S120" s="12">
        <f>(((J120/60)/60)/24)+DATE(1970,1,1)</f>
        <v>40723.053657407407</v>
      </c>
      <c r="T120" s="12">
        <f>(((I120/60)/60)/24)+DATE(1970,1,1)</f>
        <v>40753.053657407407</v>
      </c>
    </row>
    <row r="121" spans="1:20" ht="43.2" x14ac:dyDescent="0.3">
      <c r="A121">
        <v>119</v>
      </c>
      <c r="B121" s="1" t="s">
        <v>121</v>
      </c>
      <c r="C121" s="1" t="s">
        <v>4230</v>
      </c>
      <c r="D121" s="4">
        <v>3250</v>
      </c>
      <c r="E121" s="4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3">
        <f>E121/D121</f>
        <v>1.0455692307692308</v>
      </c>
      <c r="P121" s="4">
        <f>E121/L121</f>
        <v>91.840540540540545</v>
      </c>
      <c r="Q121" t="s">
        <v>8309</v>
      </c>
      <c r="R121" t="s">
        <v>8334</v>
      </c>
      <c r="S121" s="12">
        <f>(((J121/60)/60)/24)+DATE(1970,1,1)</f>
        <v>40739.069282407407</v>
      </c>
      <c r="T121" s="12">
        <f>(((I121/60)/60)/24)+DATE(1970,1,1)</f>
        <v>40768.958333333336</v>
      </c>
    </row>
    <row r="122" spans="1:20" ht="43.2" x14ac:dyDescent="0.3">
      <c r="A122">
        <v>120</v>
      </c>
      <c r="B122" s="1" t="s">
        <v>122</v>
      </c>
      <c r="C122" s="1" t="s">
        <v>4231</v>
      </c>
      <c r="D122" s="4">
        <v>70000</v>
      </c>
      <c r="E122" s="4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3">
        <f>E122/D122</f>
        <v>1.4285714285714287E-4</v>
      </c>
      <c r="P122" s="4">
        <f>E122/L122</f>
        <v>10</v>
      </c>
      <c r="Q122" t="s">
        <v>8309</v>
      </c>
      <c r="R122" t="s">
        <v>8346</v>
      </c>
      <c r="S122" s="12">
        <f>(((J122/60)/60)/24)+DATE(1970,1,1)</f>
        <v>42616.049849537041</v>
      </c>
      <c r="T122" s="12">
        <f>(((I122/60)/60)/24)+DATE(1970,1,1)</f>
        <v>42646.049849537041</v>
      </c>
    </row>
    <row r="123" spans="1:20" ht="43.2" x14ac:dyDescent="0.3">
      <c r="A123">
        <v>121</v>
      </c>
      <c r="B123" s="1" t="s">
        <v>123</v>
      </c>
      <c r="C123" s="1" t="s">
        <v>4232</v>
      </c>
      <c r="D123" s="4">
        <v>3000</v>
      </c>
      <c r="E123" s="4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3">
        <f>E123/D123</f>
        <v>3.3333333333333332E-4</v>
      </c>
      <c r="P123" s="4">
        <f>E123/L123</f>
        <v>1</v>
      </c>
      <c r="Q123" t="s">
        <v>8309</v>
      </c>
      <c r="R123" t="s">
        <v>8346</v>
      </c>
      <c r="S123" s="12">
        <f>(((J123/60)/60)/24)+DATE(1970,1,1)</f>
        <v>42096.704976851848</v>
      </c>
      <c r="T123" s="12">
        <f>(((I123/60)/60)/24)+DATE(1970,1,1)</f>
        <v>42112.427777777775</v>
      </c>
    </row>
    <row r="124" spans="1:20" ht="28.8" x14ac:dyDescent="0.3">
      <c r="A124">
        <v>122</v>
      </c>
      <c r="B124" s="1" t="s">
        <v>124</v>
      </c>
      <c r="C124" s="1" t="s">
        <v>4233</v>
      </c>
      <c r="D124" s="4">
        <v>100000000</v>
      </c>
      <c r="E124" s="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3">
        <f>E124/D124</f>
        <v>0</v>
      </c>
      <c r="P124" s="4" t="e">
        <f>E124/L124</f>
        <v>#DIV/0!</v>
      </c>
      <c r="Q124" t="s">
        <v>8309</v>
      </c>
      <c r="R124" t="s">
        <v>8346</v>
      </c>
      <c r="S124" s="12">
        <f>(((J124/60)/60)/24)+DATE(1970,1,1)</f>
        <v>42593.431793981479</v>
      </c>
      <c r="T124" s="12">
        <f>(((I124/60)/60)/24)+DATE(1970,1,1)</f>
        <v>42653.431793981479</v>
      </c>
    </row>
    <row r="125" spans="1:20" ht="43.2" x14ac:dyDescent="0.3">
      <c r="A125">
        <v>123</v>
      </c>
      <c r="B125" s="1" t="s">
        <v>125</v>
      </c>
      <c r="C125" s="1" t="s">
        <v>4234</v>
      </c>
      <c r="D125" s="4">
        <v>55000</v>
      </c>
      <c r="E125" s="4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3">
        <f>E125/D125</f>
        <v>2.7454545454545453E-3</v>
      </c>
      <c r="P125" s="4">
        <f>E125/L125</f>
        <v>25.166666666666668</v>
      </c>
      <c r="Q125" t="s">
        <v>8309</v>
      </c>
      <c r="R125" t="s">
        <v>8346</v>
      </c>
      <c r="S125" s="12">
        <f>(((J125/60)/60)/24)+DATE(1970,1,1)</f>
        <v>41904.781990740739</v>
      </c>
      <c r="T125" s="12">
        <f>(((I125/60)/60)/24)+DATE(1970,1,1)</f>
        <v>41940.916666666664</v>
      </c>
    </row>
    <row r="126" spans="1:20" ht="43.2" x14ac:dyDescent="0.3">
      <c r="A126">
        <v>124</v>
      </c>
      <c r="B126" s="1" t="s">
        <v>126</v>
      </c>
      <c r="C126" s="1" t="s">
        <v>4235</v>
      </c>
      <c r="D126" s="4">
        <v>4000</v>
      </c>
      <c r="E126" s="4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3">
        <f>E126/D126</f>
        <v>0</v>
      </c>
      <c r="P126" s="4" t="e">
        <f>E126/L126</f>
        <v>#DIV/0!</v>
      </c>
      <c r="Q126" t="s">
        <v>8309</v>
      </c>
      <c r="R126" t="s">
        <v>8346</v>
      </c>
      <c r="S126" s="12">
        <f>(((J126/60)/60)/24)+DATE(1970,1,1)</f>
        <v>42114.928726851853</v>
      </c>
      <c r="T126" s="12">
        <f>(((I126/60)/60)/24)+DATE(1970,1,1)</f>
        <v>42139.928726851853</v>
      </c>
    </row>
    <row r="127" spans="1:20" ht="43.2" x14ac:dyDescent="0.3">
      <c r="A127">
        <v>125</v>
      </c>
      <c r="B127" s="1" t="s">
        <v>127</v>
      </c>
      <c r="C127" s="1" t="s">
        <v>4236</v>
      </c>
      <c r="D127" s="4">
        <v>500</v>
      </c>
      <c r="E127" s="4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3">
        <f>E127/D127</f>
        <v>0.14000000000000001</v>
      </c>
      <c r="P127" s="4">
        <f>E127/L127</f>
        <v>11.666666666666666</v>
      </c>
      <c r="Q127" t="s">
        <v>8309</v>
      </c>
      <c r="R127" t="s">
        <v>8346</v>
      </c>
      <c r="S127" s="12">
        <f>(((J127/60)/60)/24)+DATE(1970,1,1)</f>
        <v>42709.993981481486</v>
      </c>
      <c r="T127" s="12">
        <f>(((I127/60)/60)/24)+DATE(1970,1,1)</f>
        <v>42769.993981481486</v>
      </c>
    </row>
    <row r="128" spans="1:20" ht="43.2" x14ac:dyDescent="0.3">
      <c r="A128">
        <v>126</v>
      </c>
      <c r="B128" s="1" t="s">
        <v>128</v>
      </c>
      <c r="C128" s="1" t="s">
        <v>4237</v>
      </c>
      <c r="D128" s="4">
        <v>25000</v>
      </c>
      <c r="E128" s="4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3">
        <f>E128/D128</f>
        <v>5.5480000000000002E-2</v>
      </c>
      <c r="P128" s="4">
        <f>E128/L128</f>
        <v>106.69230769230769</v>
      </c>
      <c r="Q128" t="s">
        <v>8309</v>
      </c>
      <c r="R128" t="s">
        <v>8346</v>
      </c>
      <c r="S128" s="12">
        <f>(((J128/60)/60)/24)+DATE(1970,1,1)</f>
        <v>42135.589548611111</v>
      </c>
      <c r="T128" s="12">
        <f>(((I128/60)/60)/24)+DATE(1970,1,1)</f>
        <v>42166.083333333328</v>
      </c>
    </row>
    <row r="129" spans="1:20" ht="43.2" x14ac:dyDescent="0.3">
      <c r="A129">
        <v>127</v>
      </c>
      <c r="B129" s="1" t="s">
        <v>129</v>
      </c>
      <c r="C129" s="1" t="s">
        <v>4238</v>
      </c>
      <c r="D129" s="4">
        <v>8000</v>
      </c>
      <c r="E129" s="4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3">
        <f>E129/D129</f>
        <v>2.375E-2</v>
      </c>
      <c r="P129" s="4">
        <f>E129/L129</f>
        <v>47.5</v>
      </c>
      <c r="Q129" t="s">
        <v>8309</v>
      </c>
      <c r="R129" t="s">
        <v>8346</v>
      </c>
      <c r="S129" s="12">
        <f>(((J129/60)/60)/24)+DATE(1970,1,1)</f>
        <v>42067.62431712963</v>
      </c>
      <c r="T129" s="12">
        <f>(((I129/60)/60)/24)+DATE(1970,1,1)</f>
        <v>42097.582650462966</v>
      </c>
    </row>
    <row r="130" spans="1:20" ht="28.8" x14ac:dyDescent="0.3">
      <c r="A130">
        <v>128</v>
      </c>
      <c r="B130" s="1" t="s">
        <v>130</v>
      </c>
      <c r="C130" s="1" t="s">
        <v>4239</v>
      </c>
      <c r="D130" s="4">
        <v>100000</v>
      </c>
      <c r="E130" s="4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3">
        <f>E130/D130</f>
        <v>1.8669999999999999E-2</v>
      </c>
      <c r="P130" s="4">
        <f>E130/L130</f>
        <v>311.16666666666669</v>
      </c>
      <c r="Q130" t="s">
        <v>8309</v>
      </c>
      <c r="R130" t="s">
        <v>8346</v>
      </c>
      <c r="S130" s="12">
        <f>(((J130/60)/60)/24)+DATE(1970,1,1)</f>
        <v>42628.22792824074</v>
      </c>
      <c r="T130" s="12">
        <f>(((I130/60)/60)/24)+DATE(1970,1,1)</f>
        <v>42663.22792824074</v>
      </c>
    </row>
    <row r="131" spans="1:20" ht="43.2" x14ac:dyDescent="0.3">
      <c r="A131">
        <v>129</v>
      </c>
      <c r="B131" s="1" t="s">
        <v>131</v>
      </c>
      <c r="C131" s="1" t="s">
        <v>4240</v>
      </c>
      <c r="D131" s="4">
        <v>20000</v>
      </c>
      <c r="E131" s="4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3">
        <f>E131/D131</f>
        <v>0</v>
      </c>
      <c r="P131" s="4" t="e">
        <f>E131/L131</f>
        <v>#DIV/0!</v>
      </c>
      <c r="Q131" t="s">
        <v>8309</v>
      </c>
      <c r="R131" t="s">
        <v>8346</v>
      </c>
      <c r="S131" s="12">
        <f>(((J131/60)/60)/24)+DATE(1970,1,1)</f>
        <v>41882.937303240738</v>
      </c>
      <c r="T131" s="12">
        <f>(((I131/60)/60)/24)+DATE(1970,1,1)</f>
        <v>41942.937303240738</v>
      </c>
    </row>
    <row r="132" spans="1:20" ht="43.2" x14ac:dyDescent="0.3">
      <c r="A132">
        <v>130</v>
      </c>
      <c r="B132" s="1" t="s">
        <v>132</v>
      </c>
      <c r="C132" s="1" t="s">
        <v>4241</v>
      </c>
      <c r="D132" s="4">
        <v>600</v>
      </c>
      <c r="E132" s="4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3">
        <f>E132/D132</f>
        <v>0</v>
      </c>
      <c r="P132" s="4" t="e">
        <f>E132/L132</f>
        <v>#DIV/0!</v>
      </c>
      <c r="Q132" t="s">
        <v>8309</v>
      </c>
      <c r="R132" t="s">
        <v>8346</v>
      </c>
      <c r="S132" s="12">
        <f>(((J132/60)/60)/24)+DATE(1970,1,1)</f>
        <v>41778.915416666663</v>
      </c>
      <c r="T132" s="12">
        <f>(((I132/60)/60)/24)+DATE(1970,1,1)</f>
        <v>41806.844444444447</v>
      </c>
    </row>
    <row r="133" spans="1:20" x14ac:dyDescent="0.3">
      <c r="A133">
        <v>131</v>
      </c>
      <c r="B133" s="1" t="s">
        <v>133</v>
      </c>
      <c r="C133" s="1" t="s">
        <v>4242</v>
      </c>
      <c r="D133" s="4">
        <v>1200</v>
      </c>
      <c r="E133" s="4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3">
        <f>E133/D133</f>
        <v>0</v>
      </c>
      <c r="P133" s="4" t="e">
        <f>E133/L133</f>
        <v>#DIV/0!</v>
      </c>
      <c r="Q133" t="s">
        <v>8309</v>
      </c>
      <c r="R133" t="s">
        <v>8346</v>
      </c>
      <c r="S133" s="12">
        <f>(((J133/60)/60)/24)+DATE(1970,1,1)</f>
        <v>42541.837511574078</v>
      </c>
      <c r="T133" s="12">
        <f>(((I133/60)/60)/24)+DATE(1970,1,1)</f>
        <v>42557</v>
      </c>
    </row>
    <row r="134" spans="1:20" ht="43.2" x14ac:dyDescent="0.3">
      <c r="A134">
        <v>132</v>
      </c>
      <c r="B134" s="1" t="s">
        <v>134</v>
      </c>
      <c r="C134" s="1" t="s">
        <v>4243</v>
      </c>
      <c r="D134" s="4">
        <v>80000</v>
      </c>
      <c r="E134" s="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3">
        <f>E134/D134</f>
        <v>9.5687499999999995E-2</v>
      </c>
      <c r="P134" s="4">
        <f>E134/L134</f>
        <v>94.506172839506178</v>
      </c>
      <c r="Q134" t="s">
        <v>8309</v>
      </c>
      <c r="R134" t="s">
        <v>8346</v>
      </c>
      <c r="S134" s="12">
        <f>(((J134/60)/60)/24)+DATE(1970,1,1)</f>
        <v>41905.812581018516</v>
      </c>
      <c r="T134" s="12">
        <f>(((I134/60)/60)/24)+DATE(1970,1,1)</f>
        <v>41950.854247685187</v>
      </c>
    </row>
    <row r="135" spans="1:20" ht="28.8" x14ac:dyDescent="0.3">
      <c r="A135">
        <v>133</v>
      </c>
      <c r="B135" s="1" t="s">
        <v>135</v>
      </c>
      <c r="C135" s="1" t="s">
        <v>4244</v>
      </c>
      <c r="D135" s="4">
        <v>71764</v>
      </c>
      <c r="E135" s="4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3">
        <f>E135/D135</f>
        <v>0</v>
      </c>
      <c r="P135" s="4" t="e">
        <f>E135/L135</f>
        <v>#DIV/0!</v>
      </c>
      <c r="Q135" t="s">
        <v>8309</v>
      </c>
      <c r="R135" t="s">
        <v>8346</v>
      </c>
      <c r="S135" s="12">
        <f>(((J135/60)/60)/24)+DATE(1970,1,1)</f>
        <v>42491.80768518518</v>
      </c>
      <c r="T135" s="12">
        <f>(((I135/60)/60)/24)+DATE(1970,1,1)</f>
        <v>42521.729861111111</v>
      </c>
    </row>
    <row r="136" spans="1:20" ht="28.8" x14ac:dyDescent="0.3">
      <c r="A136">
        <v>134</v>
      </c>
      <c r="B136" s="1" t="s">
        <v>136</v>
      </c>
      <c r="C136" s="1" t="s">
        <v>4245</v>
      </c>
      <c r="D136" s="4">
        <v>5000</v>
      </c>
      <c r="E136" s="4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3">
        <f>E136/D136</f>
        <v>0</v>
      </c>
      <c r="P136" s="4" t="e">
        <f>E136/L136</f>
        <v>#DIV/0!</v>
      </c>
      <c r="Q136" t="s">
        <v>8309</v>
      </c>
      <c r="R136" t="s">
        <v>8346</v>
      </c>
      <c r="S136" s="12">
        <f>(((J136/60)/60)/24)+DATE(1970,1,1)</f>
        <v>42221.909930555557</v>
      </c>
      <c r="T136" s="12">
        <f>(((I136/60)/60)/24)+DATE(1970,1,1)</f>
        <v>42251.708333333328</v>
      </c>
    </row>
    <row r="137" spans="1:20" ht="43.2" x14ac:dyDescent="0.3">
      <c r="A137">
        <v>135</v>
      </c>
      <c r="B137" s="1" t="s">
        <v>137</v>
      </c>
      <c r="C137" s="1" t="s">
        <v>4246</v>
      </c>
      <c r="D137" s="4">
        <v>3000</v>
      </c>
      <c r="E137" s="4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3">
        <f>E137/D137</f>
        <v>0.13433333333333333</v>
      </c>
      <c r="P137" s="4">
        <f>E137/L137</f>
        <v>80.599999999999994</v>
      </c>
      <c r="Q137" t="s">
        <v>8309</v>
      </c>
      <c r="R137" t="s">
        <v>8346</v>
      </c>
      <c r="S137" s="12">
        <f>(((J137/60)/60)/24)+DATE(1970,1,1)</f>
        <v>41788.381909722222</v>
      </c>
      <c r="T137" s="12">
        <f>(((I137/60)/60)/24)+DATE(1970,1,1)</f>
        <v>41821.791666666664</v>
      </c>
    </row>
    <row r="138" spans="1:20" ht="43.2" x14ac:dyDescent="0.3">
      <c r="A138">
        <v>136</v>
      </c>
      <c r="B138" s="1" t="s">
        <v>138</v>
      </c>
      <c r="C138" s="1" t="s">
        <v>4232</v>
      </c>
      <c r="D138" s="4">
        <v>3000</v>
      </c>
      <c r="E138" s="4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3">
        <f>E138/D138</f>
        <v>0</v>
      </c>
      <c r="P138" s="4" t="e">
        <f>E138/L138</f>
        <v>#DIV/0!</v>
      </c>
      <c r="Q138" t="s">
        <v>8309</v>
      </c>
      <c r="R138" t="s">
        <v>8346</v>
      </c>
      <c r="S138" s="12">
        <f>(((J138/60)/60)/24)+DATE(1970,1,1)</f>
        <v>42096.410115740742</v>
      </c>
      <c r="T138" s="12">
        <f>(((I138/60)/60)/24)+DATE(1970,1,1)</f>
        <v>42140.427777777775</v>
      </c>
    </row>
    <row r="139" spans="1:20" ht="43.2" x14ac:dyDescent="0.3">
      <c r="A139">
        <v>137</v>
      </c>
      <c r="B139" s="1" t="s">
        <v>139</v>
      </c>
      <c r="C139" s="1" t="s">
        <v>4247</v>
      </c>
      <c r="D139" s="4">
        <v>55000</v>
      </c>
      <c r="E139" s="4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3">
        <f>E139/D139</f>
        <v>0</v>
      </c>
      <c r="P139" s="4" t="e">
        <f>E139/L139</f>
        <v>#DIV/0!</v>
      </c>
      <c r="Q139" t="s">
        <v>8309</v>
      </c>
      <c r="R139" t="s">
        <v>8346</v>
      </c>
      <c r="S139" s="12">
        <f>(((J139/60)/60)/24)+DATE(1970,1,1)</f>
        <v>42239.573993055557</v>
      </c>
      <c r="T139" s="12">
        <f>(((I139/60)/60)/24)+DATE(1970,1,1)</f>
        <v>42289.573993055557</v>
      </c>
    </row>
    <row r="140" spans="1:20" ht="43.2" x14ac:dyDescent="0.3">
      <c r="A140">
        <v>138</v>
      </c>
      <c r="B140" s="1" t="s">
        <v>140</v>
      </c>
      <c r="C140" s="1" t="s">
        <v>4248</v>
      </c>
      <c r="D140" s="4">
        <v>150000</v>
      </c>
      <c r="E140" s="4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3">
        <f>E140/D140</f>
        <v>3.1413333333333335E-2</v>
      </c>
      <c r="P140" s="4">
        <f>E140/L140</f>
        <v>81.241379310344826</v>
      </c>
      <c r="Q140" t="s">
        <v>8309</v>
      </c>
      <c r="R140" t="s">
        <v>8346</v>
      </c>
      <c r="S140" s="12">
        <f>(((J140/60)/60)/24)+DATE(1970,1,1)</f>
        <v>42186.257418981477</v>
      </c>
      <c r="T140" s="12">
        <f>(((I140/60)/60)/24)+DATE(1970,1,1)</f>
        <v>42217.207638888889</v>
      </c>
    </row>
    <row r="141" spans="1:20" ht="28.8" x14ac:dyDescent="0.3">
      <c r="A141">
        <v>139</v>
      </c>
      <c r="B141" s="1" t="s">
        <v>141</v>
      </c>
      <c r="C141" s="1" t="s">
        <v>4249</v>
      </c>
      <c r="D141" s="4">
        <v>500</v>
      </c>
      <c r="E141" s="4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3">
        <f>E141/D141</f>
        <v>1</v>
      </c>
      <c r="P141" s="4">
        <f>E141/L141</f>
        <v>500</v>
      </c>
      <c r="Q141" t="s">
        <v>8309</v>
      </c>
      <c r="R141" t="s">
        <v>8346</v>
      </c>
      <c r="S141" s="12">
        <f>(((J141/60)/60)/24)+DATE(1970,1,1)</f>
        <v>42187.920972222222</v>
      </c>
      <c r="T141" s="12">
        <f>(((I141/60)/60)/24)+DATE(1970,1,1)</f>
        <v>42197.920972222222</v>
      </c>
    </row>
    <row r="142" spans="1:20" ht="43.2" x14ac:dyDescent="0.3">
      <c r="A142">
        <v>140</v>
      </c>
      <c r="B142" s="1" t="s">
        <v>142</v>
      </c>
      <c r="C142" s="1" t="s">
        <v>4250</v>
      </c>
      <c r="D142" s="4">
        <v>200000</v>
      </c>
      <c r="E142" s="4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3">
        <f>E142/D142</f>
        <v>0</v>
      </c>
      <c r="P142" s="4" t="e">
        <f>E142/L142</f>
        <v>#DIV/0!</v>
      </c>
      <c r="Q142" t="s">
        <v>8309</v>
      </c>
      <c r="R142" t="s">
        <v>8346</v>
      </c>
      <c r="S142" s="12">
        <f>(((J142/60)/60)/24)+DATE(1970,1,1)</f>
        <v>42053.198287037041</v>
      </c>
      <c r="T142" s="12">
        <f>(((I142/60)/60)/24)+DATE(1970,1,1)</f>
        <v>42083.15662037037</v>
      </c>
    </row>
    <row r="143" spans="1:20" ht="28.8" x14ac:dyDescent="0.3">
      <c r="A143">
        <v>141</v>
      </c>
      <c r="B143" s="1" t="s">
        <v>143</v>
      </c>
      <c r="C143" s="1" t="s">
        <v>4251</v>
      </c>
      <c r="D143" s="4">
        <v>12000</v>
      </c>
      <c r="E143" s="4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3">
        <f>E143/D143</f>
        <v>0.10775</v>
      </c>
      <c r="P143" s="4">
        <f>E143/L143</f>
        <v>46.178571428571431</v>
      </c>
      <c r="Q143" t="s">
        <v>8309</v>
      </c>
      <c r="R143" t="s">
        <v>8346</v>
      </c>
      <c r="S143" s="12">
        <f>(((J143/60)/60)/24)+DATE(1970,1,1)</f>
        <v>42110.153043981481</v>
      </c>
      <c r="T143" s="12">
        <f>(((I143/60)/60)/24)+DATE(1970,1,1)</f>
        <v>42155.153043981481</v>
      </c>
    </row>
    <row r="144" spans="1:20" ht="43.2" x14ac:dyDescent="0.3">
      <c r="A144">
        <v>142</v>
      </c>
      <c r="B144" s="1" t="s">
        <v>144</v>
      </c>
      <c r="C144" s="1" t="s">
        <v>4252</v>
      </c>
      <c r="D144" s="4">
        <v>3000</v>
      </c>
      <c r="E144" s="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3">
        <f>E144/D144</f>
        <v>3.3333333333333335E-3</v>
      </c>
      <c r="P144" s="4">
        <f>E144/L144</f>
        <v>10</v>
      </c>
      <c r="Q144" t="s">
        <v>8309</v>
      </c>
      <c r="R144" t="s">
        <v>8346</v>
      </c>
      <c r="S144" s="12">
        <f>(((J144/60)/60)/24)+DATE(1970,1,1)</f>
        <v>41938.893263888887</v>
      </c>
      <c r="T144" s="12">
        <f>(((I144/60)/60)/24)+DATE(1970,1,1)</f>
        <v>41959.934930555552</v>
      </c>
    </row>
    <row r="145" spans="1:20" ht="43.2" x14ac:dyDescent="0.3">
      <c r="A145">
        <v>143</v>
      </c>
      <c r="B145" s="1" t="s">
        <v>145</v>
      </c>
      <c r="C145" s="1" t="s">
        <v>4253</v>
      </c>
      <c r="D145" s="4">
        <v>5500</v>
      </c>
      <c r="E145" s="4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3">
        <f>E145/D145</f>
        <v>0</v>
      </c>
      <c r="P145" s="4" t="e">
        <f>E145/L145</f>
        <v>#DIV/0!</v>
      </c>
      <c r="Q145" t="s">
        <v>8309</v>
      </c>
      <c r="R145" t="s">
        <v>8346</v>
      </c>
      <c r="S145" s="12">
        <f>(((J145/60)/60)/24)+DATE(1970,1,1)</f>
        <v>42559.064143518524</v>
      </c>
      <c r="T145" s="12">
        <f>(((I145/60)/60)/24)+DATE(1970,1,1)</f>
        <v>42616.246527777781</v>
      </c>
    </row>
    <row r="146" spans="1:20" ht="28.8" x14ac:dyDescent="0.3">
      <c r="A146">
        <v>144</v>
      </c>
      <c r="B146" s="1" t="s">
        <v>146</v>
      </c>
      <c r="C146" s="1" t="s">
        <v>4254</v>
      </c>
      <c r="D146" s="4">
        <v>7500</v>
      </c>
      <c r="E146" s="4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3">
        <f>E146/D146</f>
        <v>0.27600000000000002</v>
      </c>
      <c r="P146" s="4">
        <f>E146/L146</f>
        <v>55.945945945945944</v>
      </c>
      <c r="Q146" t="s">
        <v>8309</v>
      </c>
      <c r="R146" t="s">
        <v>8346</v>
      </c>
      <c r="S146" s="12">
        <f>(((J146/60)/60)/24)+DATE(1970,1,1)</f>
        <v>42047.762407407412</v>
      </c>
      <c r="T146" s="12">
        <f>(((I146/60)/60)/24)+DATE(1970,1,1)</f>
        <v>42107.72074074074</v>
      </c>
    </row>
    <row r="147" spans="1:20" ht="43.2" x14ac:dyDescent="0.3">
      <c r="A147">
        <v>145</v>
      </c>
      <c r="B147" s="1" t="s">
        <v>147</v>
      </c>
      <c r="C147" s="1" t="s">
        <v>4255</v>
      </c>
      <c r="D147" s="4">
        <v>4500</v>
      </c>
      <c r="E147" s="4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3">
        <f>E147/D147</f>
        <v>7.5111111111111115E-2</v>
      </c>
      <c r="P147" s="4">
        <f>E147/L147</f>
        <v>37.555555555555557</v>
      </c>
      <c r="Q147" t="s">
        <v>8309</v>
      </c>
      <c r="R147" t="s">
        <v>8346</v>
      </c>
      <c r="S147" s="12">
        <f>(((J147/60)/60)/24)+DATE(1970,1,1)</f>
        <v>42200.542268518519</v>
      </c>
      <c r="T147" s="12">
        <f>(((I147/60)/60)/24)+DATE(1970,1,1)</f>
        <v>42227.542268518519</v>
      </c>
    </row>
    <row r="148" spans="1:20" ht="43.2" x14ac:dyDescent="0.3">
      <c r="A148">
        <v>146</v>
      </c>
      <c r="B148" s="1" t="s">
        <v>148</v>
      </c>
      <c r="C148" s="1" t="s">
        <v>4256</v>
      </c>
      <c r="D148" s="4">
        <v>20000</v>
      </c>
      <c r="E148" s="4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3">
        <f>E148/D148</f>
        <v>5.7499999999999999E-3</v>
      </c>
      <c r="P148" s="4">
        <f>E148/L148</f>
        <v>38.333333333333336</v>
      </c>
      <c r="Q148" t="s">
        <v>8309</v>
      </c>
      <c r="R148" t="s">
        <v>8346</v>
      </c>
      <c r="S148" s="12">
        <f>(((J148/60)/60)/24)+DATE(1970,1,1)</f>
        <v>42693.016180555554</v>
      </c>
      <c r="T148" s="12">
        <f>(((I148/60)/60)/24)+DATE(1970,1,1)</f>
        <v>42753.016180555554</v>
      </c>
    </row>
    <row r="149" spans="1:20" x14ac:dyDescent="0.3">
      <c r="A149">
        <v>147</v>
      </c>
      <c r="B149" s="1" t="s">
        <v>149</v>
      </c>
      <c r="C149" s="1" t="s">
        <v>4257</v>
      </c>
      <c r="D149" s="4">
        <v>7000</v>
      </c>
      <c r="E149" s="4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3">
        <f>E149/D149</f>
        <v>0</v>
      </c>
      <c r="P149" s="4" t="e">
        <f>E149/L149</f>
        <v>#DIV/0!</v>
      </c>
      <c r="Q149" t="s">
        <v>8309</v>
      </c>
      <c r="R149" t="s">
        <v>8346</v>
      </c>
      <c r="S149" s="12">
        <f>(((J149/60)/60)/24)+DATE(1970,1,1)</f>
        <v>41969.767824074079</v>
      </c>
      <c r="T149" s="12">
        <f>(((I149/60)/60)/24)+DATE(1970,1,1)</f>
        <v>42012.762499999997</v>
      </c>
    </row>
    <row r="150" spans="1:20" ht="43.2" x14ac:dyDescent="0.3">
      <c r="A150">
        <v>148</v>
      </c>
      <c r="B150" s="1" t="s">
        <v>150</v>
      </c>
      <c r="C150" s="1" t="s">
        <v>4258</v>
      </c>
      <c r="D150" s="4">
        <v>50000</v>
      </c>
      <c r="E150" s="4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3">
        <f>E150/D150</f>
        <v>8.0000000000000004E-4</v>
      </c>
      <c r="P150" s="4">
        <f>E150/L150</f>
        <v>20</v>
      </c>
      <c r="Q150" t="s">
        <v>8309</v>
      </c>
      <c r="R150" t="s">
        <v>8346</v>
      </c>
      <c r="S150" s="12">
        <f>(((J150/60)/60)/24)+DATE(1970,1,1)</f>
        <v>42397.281666666662</v>
      </c>
      <c r="T150" s="12">
        <f>(((I150/60)/60)/24)+DATE(1970,1,1)</f>
        <v>42427.281666666662</v>
      </c>
    </row>
    <row r="151" spans="1:20" ht="43.2" x14ac:dyDescent="0.3">
      <c r="A151">
        <v>149</v>
      </c>
      <c r="B151" s="1" t="s">
        <v>151</v>
      </c>
      <c r="C151" s="1" t="s">
        <v>4259</v>
      </c>
      <c r="D151" s="4">
        <v>10000</v>
      </c>
      <c r="E151" s="4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3">
        <f>E151/D151</f>
        <v>9.1999999999999998E-3</v>
      </c>
      <c r="P151" s="4">
        <f>E151/L151</f>
        <v>15.333333333333334</v>
      </c>
      <c r="Q151" t="s">
        <v>8309</v>
      </c>
      <c r="R151" t="s">
        <v>8346</v>
      </c>
      <c r="S151" s="12">
        <f>(((J151/60)/60)/24)+DATE(1970,1,1)</f>
        <v>41968.172106481477</v>
      </c>
      <c r="T151" s="12">
        <f>(((I151/60)/60)/24)+DATE(1970,1,1)</f>
        <v>41998.333333333328</v>
      </c>
    </row>
    <row r="152" spans="1:20" ht="28.8" x14ac:dyDescent="0.3">
      <c r="A152">
        <v>150</v>
      </c>
      <c r="B152" s="1" t="s">
        <v>152</v>
      </c>
      <c r="C152" s="1" t="s">
        <v>4260</v>
      </c>
      <c r="D152" s="4">
        <v>130000</v>
      </c>
      <c r="E152" s="4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3">
        <f>E152/D152</f>
        <v>0.23163076923076922</v>
      </c>
      <c r="P152" s="4">
        <f>E152/L152</f>
        <v>449.43283582089555</v>
      </c>
      <c r="Q152" t="s">
        <v>8309</v>
      </c>
      <c r="R152" t="s">
        <v>8346</v>
      </c>
      <c r="S152" s="12">
        <f>(((J152/60)/60)/24)+DATE(1970,1,1)</f>
        <v>42090.161828703705</v>
      </c>
      <c r="T152" s="12">
        <f>(((I152/60)/60)/24)+DATE(1970,1,1)</f>
        <v>42150.161828703705</v>
      </c>
    </row>
    <row r="153" spans="1:20" ht="43.2" x14ac:dyDescent="0.3">
      <c r="A153">
        <v>151</v>
      </c>
      <c r="B153" s="1" t="s">
        <v>153</v>
      </c>
      <c r="C153" s="1" t="s">
        <v>4261</v>
      </c>
      <c r="D153" s="4">
        <v>250000</v>
      </c>
      <c r="E153" s="4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3">
        <f>E153/D153</f>
        <v>5.5999999999999995E-4</v>
      </c>
      <c r="P153" s="4">
        <f>E153/L153</f>
        <v>28</v>
      </c>
      <c r="Q153" t="s">
        <v>8309</v>
      </c>
      <c r="R153" t="s">
        <v>8346</v>
      </c>
      <c r="S153" s="12">
        <f>(((J153/60)/60)/24)+DATE(1970,1,1)</f>
        <v>42113.550821759258</v>
      </c>
      <c r="T153" s="12">
        <f>(((I153/60)/60)/24)+DATE(1970,1,1)</f>
        <v>42173.550821759258</v>
      </c>
    </row>
    <row r="154" spans="1:20" ht="28.8" x14ac:dyDescent="0.3">
      <c r="A154">
        <v>152</v>
      </c>
      <c r="B154" s="1" t="s">
        <v>154</v>
      </c>
      <c r="C154" s="1" t="s">
        <v>4262</v>
      </c>
      <c r="D154" s="4">
        <v>380000</v>
      </c>
      <c r="E154" s="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3">
        <f>E154/D154</f>
        <v>7.8947368421052633E-5</v>
      </c>
      <c r="P154" s="4">
        <f>E154/L154</f>
        <v>15</v>
      </c>
      <c r="Q154" t="s">
        <v>8309</v>
      </c>
      <c r="R154" t="s">
        <v>8346</v>
      </c>
      <c r="S154" s="12">
        <f>(((J154/60)/60)/24)+DATE(1970,1,1)</f>
        <v>41875.077546296299</v>
      </c>
      <c r="T154" s="12">
        <f>(((I154/60)/60)/24)+DATE(1970,1,1)</f>
        <v>41905.077546296299</v>
      </c>
    </row>
    <row r="155" spans="1:20" ht="43.2" x14ac:dyDescent="0.3">
      <c r="A155">
        <v>153</v>
      </c>
      <c r="B155" s="1" t="s">
        <v>155</v>
      </c>
      <c r="C155" s="1" t="s">
        <v>4263</v>
      </c>
      <c r="D155" s="4">
        <v>50000</v>
      </c>
      <c r="E155" s="4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3">
        <f>E155/D155</f>
        <v>7.1799999999999998E-3</v>
      </c>
      <c r="P155" s="4">
        <f>E155/L155</f>
        <v>35.9</v>
      </c>
      <c r="Q155" t="s">
        <v>8309</v>
      </c>
      <c r="R155" t="s">
        <v>8346</v>
      </c>
      <c r="S155" s="12">
        <f>(((J155/60)/60)/24)+DATE(1970,1,1)</f>
        <v>41933.586157407408</v>
      </c>
      <c r="T155" s="12">
        <f>(((I155/60)/60)/24)+DATE(1970,1,1)</f>
        <v>41975.627824074079</v>
      </c>
    </row>
    <row r="156" spans="1:20" ht="28.8" x14ac:dyDescent="0.3">
      <c r="A156">
        <v>154</v>
      </c>
      <c r="B156" s="1" t="s">
        <v>156</v>
      </c>
      <c r="C156" s="1" t="s">
        <v>4264</v>
      </c>
      <c r="D156" s="4">
        <v>1500</v>
      </c>
      <c r="E156" s="4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3">
        <f>E156/D156</f>
        <v>2.6666666666666668E-2</v>
      </c>
      <c r="P156" s="4">
        <f>E156/L156</f>
        <v>13.333333333333334</v>
      </c>
      <c r="Q156" t="s">
        <v>8309</v>
      </c>
      <c r="R156" t="s">
        <v>8346</v>
      </c>
      <c r="S156" s="12">
        <f>(((J156/60)/60)/24)+DATE(1970,1,1)</f>
        <v>42115.547395833331</v>
      </c>
      <c r="T156" s="12">
        <f>(((I156/60)/60)/24)+DATE(1970,1,1)</f>
        <v>42158.547395833331</v>
      </c>
    </row>
    <row r="157" spans="1:20" ht="43.2" x14ac:dyDescent="0.3">
      <c r="A157">
        <v>155</v>
      </c>
      <c r="B157" s="1" t="s">
        <v>157</v>
      </c>
      <c r="C157" s="1" t="s">
        <v>4265</v>
      </c>
      <c r="D157" s="4">
        <v>1350000</v>
      </c>
      <c r="E157" s="4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3">
        <f>E157/D157</f>
        <v>6.0000000000000002E-5</v>
      </c>
      <c r="P157" s="4">
        <f>E157/L157</f>
        <v>20.25</v>
      </c>
      <c r="Q157" t="s">
        <v>8309</v>
      </c>
      <c r="R157" t="s">
        <v>8346</v>
      </c>
      <c r="S157" s="12">
        <f>(((J157/60)/60)/24)+DATE(1970,1,1)</f>
        <v>42168.559432870374</v>
      </c>
      <c r="T157" s="12">
        <f>(((I157/60)/60)/24)+DATE(1970,1,1)</f>
        <v>42208.559432870374</v>
      </c>
    </row>
    <row r="158" spans="1:20" ht="43.2" x14ac:dyDescent="0.3">
      <c r="A158">
        <v>156</v>
      </c>
      <c r="B158" s="1" t="s">
        <v>158</v>
      </c>
      <c r="C158" s="1" t="s">
        <v>4266</v>
      </c>
      <c r="D158" s="4">
        <v>35000</v>
      </c>
      <c r="E158" s="4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3">
        <f>E158/D158</f>
        <v>5.0999999999999997E-2</v>
      </c>
      <c r="P158" s="4">
        <f>E158/L158</f>
        <v>119</v>
      </c>
      <c r="Q158" t="s">
        <v>8309</v>
      </c>
      <c r="R158" t="s">
        <v>8346</v>
      </c>
      <c r="S158" s="12">
        <f>(((J158/60)/60)/24)+DATE(1970,1,1)</f>
        <v>41794.124953703707</v>
      </c>
      <c r="T158" s="12">
        <f>(((I158/60)/60)/24)+DATE(1970,1,1)</f>
        <v>41854.124953703707</v>
      </c>
    </row>
    <row r="159" spans="1:20" ht="28.8" x14ac:dyDescent="0.3">
      <c r="A159">
        <v>157</v>
      </c>
      <c r="B159" s="1" t="s">
        <v>159</v>
      </c>
      <c r="C159" s="1" t="s">
        <v>4267</v>
      </c>
      <c r="D159" s="4">
        <v>2995</v>
      </c>
      <c r="E159" s="4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3">
        <f>E159/D159</f>
        <v>2.671118530884808E-3</v>
      </c>
      <c r="P159" s="4">
        <f>E159/L159</f>
        <v>4</v>
      </c>
      <c r="Q159" t="s">
        <v>8309</v>
      </c>
      <c r="R159" t="s">
        <v>8346</v>
      </c>
      <c r="S159" s="12">
        <f>(((J159/60)/60)/24)+DATE(1970,1,1)</f>
        <v>42396.911712962959</v>
      </c>
      <c r="T159" s="12">
        <f>(((I159/60)/60)/24)+DATE(1970,1,1)</f>
        <v>42426.911712962959</v>
      </c>
    </row>
    <row r="160" spans="1:20" ht="43.2" x14ac:dyDescent="0.3">
      <c r="A160">
        <v>158</v>
      </c>
      <c r="B160" s="1" t="s">
        <v>160</v>
      </c>
      <c r="C160" s="1" t="s">
        <v>4268</v>
      </c>
      <c r="D160" s="4">
        <v>5000</v>
      </c>
      <c r="E160" s="4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3">
        <f>E160/D160</f>
        <v>0</v>
      </c>
      <c r="P160" s="4" t="e">
        <f>E160/L160</f>
        <v>#DIV/0!</v>
      </c>
      <c r="Q160" t="s">
        <v>8309</v>
      </c>
      <c r="R160" t="s">
        <v>8346</v>
      </c>
      <c r="S160" s="12">
        <f>(((J160/60)/60)/24)+DATE(1970,1,1)</f>
        <v>41904.07671296296</v>
      </c>
      <c r="T160" s="12">
        <f>(((I160/60)/60)/24)+DATE(1970,1,1)</f>
        <v>41934.07671296296</v>
      </c>
    </row>
    <row r="161" spans="1:20" ht="43.2" x14ac:dyDescent="0.3">
      <c r="A161">
        <v>159</v>
      </c>
      <c r="B161" s="1" t="s">
        <v>161</v>
      </c>
      <c r="C161" s="1" t="s">
        <v>4269</v>
      </c>
      <c r="D161" s="4">
        <v>500000</v>
      </c>
      <c r="E161" s="4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3">
        <f>E161/D161</f>
        <v>2.0000000000000002E-5</v>
      </c>
      <c r="P161" s="4">
        <f>E161/L161</f>
        <v>10</v>
      </c>
      <c r="Q161" t="s">
        <v>8309</v>
      </c>
      <c r="R161" t="s">
        <v>8346</v>
      </c>
      <c r="S161" s="12">
        <f>(((J161/60)/60)/24)+DATE(1970,1,1)</f>
        <v>42514.434548611112</v>
      </c>
      <c r="T161" s="12">
        <f>(((I161/60)/60)/24)+DATE(1970,1,1)</f>
        <v>42554.434548611112</v>
      </c>
    </row>
    <row r="162" spans="1:20" ht="43.2" x14ac:dyDescent="0.3">
      <c r="A162">
        <v>160</v>
      </c>
      <c r="B162" s="1" t="s">
        <v>162</v>
      </c>
      <c r="C162" s="1" t="s">
        <v>4270</v>
      </c>
      <c r="D162" s="4">
        <v>5000</v>
      </c>
      <c r="E162" s="4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3">
        <f>E162/D162</f>
        <v>0</v>
      </c>
      <c r="P162" s="4" t="e">
        <f>E162/L162</f>
        <v>#DIV/0!</v>
      </c>
      <c r="Q162" t="s">
        <v>8309</v>
      </c>
      <c r="R162" t="s">
        <v>8328</v>
      </c>
      <c r="S162" s="12">
        <f>(((J162/60)/60)/24)+DATE(1970,1,1)</f>
        <v>42171.913090277783</v>
      </c>
      <c r="T162" s="12">
        <f>(((I162/60)/60)/24)+DATE(1970,1,1)</f>
        <v>42231.913090277783</v>
      </c>
    </row>
    <row r="163" spans="1:20" ht="43.2" x14ac:dyDescent="0.3">
      <c r="A163">
        <v>161</v>
      </c>
      <c r="B163" s="1" t="s">
        <v>163</v>
      </c>
      <c r="C163" s="1" t="s">
        <v>4271</v>
      </c>
      <c r="D163" s="4">
        <v>50000</v>
      </c>
      <c r="E163" s="4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3">
        <f>E163/D163</f>
        <v>1E-4</v>
      </c>
      <c r="P163" s="4">
        <f>E163/L163</f>
        <v>5</v>
      </c>
      <c r="Q163" t="s">
        <v>8309</v>
      </c>
      <c r="R163" t="s">
        <v>8328</v>
      </c>
      <c r="S163" s="12">
        <f>(((J163/60)/60)/24)+DATE(1970,1,1)</f>
        <v>41792.687442129631</v>
      </c>
      <c r="T163" s="12">
        <f>(((I163/60)/60)/24)+DATE(1970,1,1)</f>
        <v>41822.687442129631</v>
      </c>
    </row>
    <row r="164" spans="1:20" ht="28.8" x14ac:dyDescent="0.3">
      <c r="A164">
        <v>162</v>
      </c>
      <c r="B164" s="1" t="s">
        <v>164</v>
      </c>
      <c r="C164" s="1" t="s">
        <v>4272</v>
      </c>
      <c r="D164" s="4">
        <v>2800</v>
      </c>
      <c r="E164" s="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3">
        <f>E164/D164</f>
        <v>0.15535714285714286</v>
      </c>
      <c r="P164" s="4">
        <f>E164/L164</f>
        <v>43.5</v>
      </c>
      <c r="Q164" t="s">
        <v>8309</v>
      </c>
      <c r="R164" t="s">
        <v>8328</v>
      </c>
      <c r="S164" s="12">
        <f>(((J164/60)/60)/24)+DATE(1970,1,1)</f>
        <v>41835.126805555556</v>
      </c>
      <c r="T164" s="12">
        <f>(((I164/60)/60)/24)+DATE(1970,1,1)</f>
        <v>41867.987500000003</v>
      </c>
    </row>
    <row r="165" spans="1:20" ht="57.6" x14ac:dyDescent="0.3">
      <c r="A165">
        <v>163</v>
      </c>
      <c r="B165" s="1" t="s">
        <v>165</v>
      </c>
      <c r="C165" s="1" t="s">
        <v>4273</v>
      </c>
      <c r="D165" s="4">
        <v>2000000</v>
      </c>
      <c r="E165" s="4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3">
        <f>E165/D165</f>
        <v>0</v>
      </c>
      <c r="P165" s="4" t="e">
        <f>E165/L165</f>
        <v>#DIV/0!</v>
      </c>
      <c r="Q165" t="s">
        <v>8309</v>
      </c>
      <c r="R165" t="s">
        <v>8328</v>
      </c>
      <c r="S165" s="12">
        <f>(((J165/60)/60)/24)+DATE(1970,1,1)</f>
        <v>42243.961273148147</v>
      </c>
      <c r="T165" s="12">
        <f>(((I165/60)/60)/24)+DATE(1970,1,1)</f>
        <v>42278</v>
      </c>
    </row>
    <row r="166" spans="1:20" ht="43.2" x14ac:dyDescent="0.3">
      <c r="A166">
        <v>164</v>
      </c>
      <c r="B166" s="1" t="s">
        <v>166</v>
      </c>
      <c r="C166" s="1" t="s">
        <v>4274</v>
      </c>
      <c r="D166" s="4">
        <v>120000</v>
      </c>
      <c r="E166" s="4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3">
        <f>E166/D166</f>
        <v>5.3333333333333332E-3</v>
      </c>
      <c r="P166" s="4">
        <f>E166/L166</f>
        <v>91.428571428571431</v>
      </c>
      <c r="Q166" t="s">
        <v>8309</v>
      </c>
      <c r="R166" t="s">
        <v>8328</v>
      </c>
      <c r="S166" s="12">
        <f>(((J166/60)/60)/24)+DATE(1970,1,1)</f>
        <v>41841.762743055559</v>
      </c>
      <c r="T166" s="12">
        <f>(((I166/60)/60)/24)+DATE(1970,1,1)</f>
        <v>41901.762743055559</v>
      </c>
    </row>
    <row r="167" spans="1:20" ht="28.8" x14ac:dyDescent="0.3">
      <c r="A167">
        <v>165</v>
      </c>
      <c r="B167" s="1" t="s">
        <v>167</v>
      </c>
      <c r="C167" s="1" t="s">
        <v>4275</v>
      </c>
      <c r="D167" s="4">
        <v>17000</v>
      </c>
      <c r="E167" s="4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3">
        <f>E167/D167</f>
        <v>0</v>
      </c>
      <c r="P167" s="4" t="e">
        <f>E167/L167</f>
        <v>#DIV/0!</v>
      </c>
      <c r="Q167" t="s">
        <v>8309</v>
      </c>
      <c r="R167" t="s">
        <v>8328</v>
      </c>
      <c r="S167" s="12">
        <f>(((J167/60)/60)/24)+DATE(1970,1,1)</f>
        <v>42351.658842592587</v>
      </c>
      <c r="T167" s="12">
        <f>(((I167/60)/60)/24)+DATE(1970,1,1)</f>
        <v>42381.658842592587</v>
      </c>
    </row>
    <row r="168" spans="1:20" ht="28.8" x14ac:dyDescent="0.3">
      <c r="A168">
        <v>166</v>
      </c>
      <c r="B168" s="1" t="s">
        <v>168</v>
      </c>
      <c r="C168" s="1" t="s">
        <v>4276</v>
      </c>
      <c r="D168" s="4">
        <v>5000</v>
      </c>
      <c r="E168" s="4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3">
        <f>E168/D168</f>
        <v>0.6</v>
      </c>
      <c r="P168" s="4">
        <f>E168/L168</f>
        <v>3000</v>
      </c>
      <c r="Q168" t="s">
        <v>8309</v>
      </c>
      <c r="R168" t="s">
        <v>8328</v>
      </c>
      <c r="S168" s="12">
        <f>(((J168/60)/60)/24)+DATE(1970,1,1)</f>
        <v>42721.075949074075</v>
      </c>
      <c r="T168" s="12">
        <f>(((I168/60)/60)/24)+DATE(1970,1,1)</f>
        <v>42751.075949074075</v>
      </c>
    </row>
    <row r="169" spans="1:20" ht="43.2" x14ac:dyDescent="0.3">
      <c r="A169">
        <v>167</v>
      </c>
      <c r="B169" s="1" t="s">
        <v>169</v>
      </c>
      <c r="C169" s="1" t="s">
        <v>4277</v>
      </c>
      <c r="D169" s="4">
        <v>110000</v>
      </c>
      <c r="E169" s="4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3">
        <f>E169/D169</f>
        <v>1E-4</v>
      </c>
      <c r="P169" s="4">
        <f>E169/L169</f>
        <v>5.5</v>
      </c>
      <c r="Q169" t="s">
        <v>8309</v>
      </c>
      <c r="R169" t="s">
        <v>8328</v>
      </c>
      <c r="S169" s="12">
        <f>(((J169/60)/60)/24)+DATE(1970,1,1)</f>
        <v>42160.927488425921</v>
      </c>
      <c r="T169" s="12">
        <f>(((I169/60)/60)/24)+DATE(1970,1,1)</f>
        <v>42220.927488425921</v>
      </c>
    </row>
    <row r="170" spans="1:20" ht="43.2" x14ac:dyDescent="0.3">
      <c r="A170">
        <v>168</v>
      </c>
      <c r="B170" s="1" t="s">
        <v>170</v>
      </c>
      <c r="C170" s="1" t="s">
        <v>4278</v>
      </c>
      <c r="D170" s="4">
        <v>8000</v>
      </c>
      <c r="E170" s="4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3">
        <f>E170/D170</f>
        <v>4.0625000000000001E-2</v>
      </c>
      <c r="P170" s="4">
        <f>E170/L170</f>
        <v>108.33333333333333</v>
      </c>
      <c r="Q170" t="s">
        <v>8309</v>
      </c>
      <c r="R170" t="s">
        <v>8328</v>
      </c>
      <c r="S170" s="12">
        <f>(((J170/60)/60)/24)+DATE(1970,1,1)</f>
        <v>42052.83530092593</v>
      </c>
      <c r="T170" s="12">
        <f>(((I170/60)/60)/24)+DATE(1970,1,1)</f>
        <v>42082.793634259258</v>
      </c>
    </row>
    <row r="171" spans="1:20" ht="43.2" x14ac:dyDescent="0.3">
      <c r="A171">
        <v>169</v>
      </c>
      <c r="B171" s="1" t="s">
        <v>171</v>
      </c>
      <c r="C171" s="1" t="s">
        <v>4279</v>
      </c>
      <c r="D171" s="4">
        <v>2500</v>
      </c>
      <c r="E171" s="4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3">
        <f>E171/D171</f>
        <v>0.224</v>
      </c>
      <c r="P171" s="4">
        <f>E171/L171</f>
        <v>56</v>
      </c>
      <c r="Q171" t="s">
        <v>8309</v>
      </c>
      <c r="R171" t="s">
        <v>8328</v>
      </c>
      <c r="S171" s="12">
        <f>(((J171/60)/60)/24)+DATE(1970,1,1)</f>
        <v>41900.505312499998</v>
      </c>
      <c r="T171" s="12">
        <f>(((I171/60)/60)/24)+DATE(1970,1,1)</f>
        <v>41930.505312499998</v>
      </c>
    </row>
    <row r="172" spans="1:20" ht="43.2" x14ac:dyDescent="0.3">
      <c r="A172">
        <v>170</v>
      </c>
      <c r="B172" s="1" t="s">
        <v>172</v>
      </c>
      <c r="C172" s="1" t="s">
        <v>4280</v>
      </c>
      <c r="D172" s="4">
        <v>10000</v>
      </c>
      <c r="E172" s="4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3">
        <f>E172/D172</f>
        <v>3.2500000000000001E-2</v>
      </c>
      <c r="P172" s="4">
        <f>E172/L172</f>
        <v>32.5</v>
      </c>
      <c r="Q172" t="s">
        <v>8309</v>
      </c>
      <c r="R172" t="s">
        <v>8328</v>
      </c>
      <c r="S172" s="12">
        <f>(((J172/60)/60)/24)+DATE(1970,1,1)</f>
        <v>42216.977812500001</v>
      </c>
      <c r="T172" s="12">
        <f>(((I172/60)/60)/24)+DATE(1970,1,1)</f>
        <v>42246.227777777778</v>
      </c>
    </row>
    <row r="173" spans="1:20" ht="43.2" x14ac:dyDescent="0.3">
      <c r="A173">
        <v>171</v>
      </c>
      <c r="B173" s="1" t="s">
        <v>173</v>
      </c>
      <c r="C173" s="1" t="s">
        <v>4281</v>
      </c>
      <c r="D173" s="4">
        <v>50000</v>
      </c>
      <c r="E173" s="4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3">
        <f>E173/D173</f>
        <v>2.0000000000000002E-5</v>
      </c>
      <c r="P173" s="4">
        <f>E173/L173</f>
        <v>1</v>
      </c>
      <c r="Q173" t="s">
        <v>8309</v>
      </c>
      <c r="R173" t="s">
        <v>8328</v>
      </c>
      <c r="S173" s="12">
        <f>(((J173/60)/60)/24)+DATE(1970,1,1)</f>
        <v>42534.180717592593</v>
      </c>
      <c r="T173" s="12">
        <f>(((I173/60)/60)/24)+DATE(1970,1,1)</f>
        <v>42594.180717592593</v>
      </c>
    </row>
    <row r="174" spans="1:20" ht="28.8" x14ac:dyDescent="0.3">
      <c r="A174">
        <v>172</v>
      </c>
      <c r="B174" s="1" t="s">
        <v>174</v>
      </c>
      <c r="C174" s="1" t="s">
        <v>4282</v>
      </c>
      <c r="D174" s="4">
        <v>95000</v>
      </c>
      <c r="E174" s="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3">
        <f>E174/D174</f>
        <v>0</v>
      </c>
      <c r="P174" s="4" t="e">
        <f>E174/L174</f>
        <v>#DIV/0!</v>
      </c>
      <c r="Q174" t="s">
        <v>8309</v>
      </c>
      <c r="R174" t="s">
        <v>8328</v>
      </c>
      <c r="S174" s="12">
        <f>(((J174/60)/60)/24)+DATE(1970,1,1)</f>
        <v>42047.394942129627</v>
      </c>
      <c r="T174" s="12">
        <f>(((I174/60)/60)/24)+DATE(1970,1,1)</f>
        <v>42082.353275462956</v>
      </c>
    </row>
    <row r="175" spans="1:20" ht="28.8" x14ac:dyDescent="0.3">
      <c r="A175">
        <v>173</v>
      </c>
      <c r="B175" s="1" t="s">
        <v>175</v>
      </c>
      <c r="C175" s="1" t="s">
        <v>4283</v>
      </c>
      <c r="D175" s="4">
        <v>1110</v>
      </c>
      <c r="E175" s="4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3">
        <f>E175/D175</f>
        <v>0</v>
      </c>
      <c r="P175" s="4" t="e">
        <f>E175/L175</f>
        <v>#DIV/0!</v>
      </c>
      <c r="Q175" t="s">
        <v>8309</v>
      </c>
      <c r="R175" t="s">
        <v>8328</v>
      </c>
      <c r="S175" s="12">
        <f>(((J175/60)/60)/24)+DATE(1970,1,1)</f>
        <v>42033.573009259257</v>
      </c>
      <c r="T175" s="12">
        <f>(((I175/60)/60)/24)+DATE(1970,1,1)</f>
        <v>42063.573009259257</v>
      </c>
    </row>
    <row r="176" spans="1:20" ht="43.2" x14ac:dyDescent="0.3">
      <c r="A176">
        <v>174</v>
      </c>
      <c r="B176" s="1" t="s">
        <v>176</v>
      </c>
      <c r="C176" s="1" t="s">
        <v>4284</v>
      </c>
      <c r="D176" s="4">
        <v>6000</v>
      </c>
      <c r="E176" s="4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3">
        <f>E176/D176</f>
        <v>0</v>
      </c>
      <c r="P176" s="4" t="e">
        <f>E176/L176</f>
        <v>#DIV/0!</v>
      </c>
      <c r="Q176" t="s">
        <v>8309</v>
      </c>
      <c r="R176" t="s">
        <v>8328</v>
      </c>
      <c r="S176" s="12">
        <f>(((J176/60)/60)/24)+DATE(1970,1,1)</f>
        <v>42072.758981481486</v>
      </c>
      <c r="T176" s="12">
        <f>(((I176/60)/60)/24)+DATE(1970,1,1)</f>
        <v>42132.758981481486</v>
      </c>
    </row>
    <row r="177" spans="1:20" ht="43.2" x14ac:dyDescent="0.3">
      <c r="A177">
        <v>175</v>
      </c>
      <c r="B177" s="1" t="s">
        <v>177</v>
      </c>
      <c r="C177" s="1" t="s">
        <v>4285</v>
      </c>
      <c r="D177" s="4">
        <v>20000</v>
      </c>
      <c r="E177" s="4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3">
        <f>E177/D177</f>
        <v>6.4850000000000005E-2</v>
      </c>
      <c r="P177" s="4">
        <f>E177/L177</f>
        <v>49.884615384615387</v>
      </c>
      <c r="Q177" t="s">
        <v>8309</v>
      </c>
      <c r="R177" t="s">
        <v>8328</v>
      </c>
      <c r="S177" s="12">
        <f>(((J177/60)/60)/24)+DATE(1970,1,1)</f>
        <v>41855.777905092589</v>
      </c>
      <c r="T177" s="12">
        <f>(((I177/60)/60)/24)+DATE(1970,1,1)</f>
        <v>41880.777905092589</v>
      </c>
    </row>
    <row r="178" spans="1:20" ht="43.2" x14ac:dyDescent="0.3">
      <c r="A178">
        <v>176</v>
      </c>
      <c r="B178" s="1" t="s">
        <v>178</v>
      </c>
      <c r="C178" s="1" t="s">
        <v>4286</v>
      </c>
      <c r="D178" s="4">
        <v>1500</v>
      </c>
      <c r="E178" s="4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3">
        <f>E178/D178</f>
        <v>0</v>
      </c>
      <c r="P178" s="4" t="e">
        <f>E178/L178</f>
        <v>#DIV/0!</v>
      </c>
      <c r="Q178" t="s">
        <v>8309</v>
      </c>
      <c r="R178" t="s">
        <v>8328</v>
      </c>
      <c r="S178" s="12">
        <f>(((J178/60)/60)/24)+DATE(1970,1,1)</f>
        <v>42191.824062500003</v>
      </c>
      <c r="T178" s="12">
        <f>(((I178/60)/60)/24)+DATE(1970,1,1)</f>
        <v>42221.824062500003</v>
      </c>
    </row>
    <row r="179" spans="1:20" ht="28.8" x14ac:dyDescent="0.3">
      <c r="A179">
        <v>177</v>
      </c>
      <c r="B179" s="1" t="s">
        <v>179</v>
      </c>
      <c r="C179" s="1" t="s">
        <v>4287</v>
      </c>
      <c r="D179" s="4">
        <v>450</v>
      </c>
      <c r="E179" s="4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3">
        <f>E179/D179</f>
        <v>0.4</v>
      </c>
      <c r="P179" s="4">
        <f>E179/L179</f>
        <v>25.714285714285715</v>
      </c>
      <c r="Q179" t="s">
        <v>8309</v>
      </c>
      <c r="R179" t="s">
        <v>8328</v>
      </c>
      <c r="S179" s="12">
        <f>(((J179/60)/60)/24)+DATE(1970,1,1)</f>
        <v>42070.047754629632</v>
      </c>
      <c r="T179" s="12">
        <f>(((I179/60)/60)/24)+DATE(1970,1,1)</f>
        <v>42087.00608796296</v>
      </c>
    </row>
    <row r="180" spans="1:20" ht="28.8" x14ac:dyDescent="0.3">
      <c r="A180">
        <v>178</v>
      </c>
      <c r="B180" s="1" t="s">
        <v>180</v>
      </c>
      <c r="C180" s="1" t="s">
        <v>4288</v>
      </c>
      <c r="D180" s="4">
        <v>500000</v>
      </c>
      <c r="E180" s="4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3">
        <f>E180/D180</f>
        <v>0</v>
      </c>
      <c r="P180" s="4" t="e">
        <f>E180/L180</f>
        <v>#DIV/0!</v>
      </c>
      <c r="Q180" t="s">
        <v>8309</v>
      </c>
      <c r="R180" t="s">
        <v>8328</v>
      </c>
      <c r="S180" s="12">
        <f>(((J180/60)/60)/24)+DATE(1970,1,1)</f>
        <v>42304.955381944441</v>
      </c>
      <c r="T180" s="12">
        <f>(((I180/60)/60)/24)+DATE(1970,1,1)</f>
        <v>42334.997048611112</v>
      </c>
    </row>
    <row r="181" spans="1:20" ht="28.8" x14ac:dyDescent="0.3">
      <c r="A181">
        <v>179</v>
      </c>
      <c r="B181" s="1" t="s">
        <v>181</v>
      </c>
      <c r="C181" s="1" t="s">
        <v>4289</v>
      </c>
      <c r="D181" s="4">
        <v>1000</v>
      </c>
      <c r="E181" s="4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3">
        <f>E181/D181</f>
        <v>0.2</v>
      </c>
      <c r="P181" s="4">
        <f>E181/L181</f>
        <v>100</v>
      </c>
      <c r="Q181" t="s">
        <v>8309</v>
      </c>
      <c r="R181" t="s">
        <v>8328</v>
      </c>
      <c r="S181" s="12">
        <f>(((J181/60)/60)/24)+DATE(1970,1,1)</f>
        <v>42403.080497685187</v>
      </c>
      <c r="T181" s="12">
        <f>(((I181/60)/60)/24)+DATE(1970,1,1)</f>
        <v>42433.080497685187</v>
      </c>
    </row>
    <row r="182" spans="1:20" ht="43.2" x14ac:dyDescent="0.3">
      <c r="A182">
        <v>180</v>
      </c>
      <c r="B182" s="1" t="s">
        <v>182</v>
      </c>
      <c r="C182" s="1" t="s">
        <v>4290</v>
      </c>
      <c r="D182" s="4">
        <v>1200</v>
      </c>
      <c r="E182" s="4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3">
        <f>E182/D182</f>
        <v>0.33416666666666667</v>
      </c>
      <c r="P182" s="4">
        <f>E182/L182</f>
        <v>30.846153846153847</v>
      </c>
      <c r="Q182" t="s">
        <v>8309</v>
      </c>
      <c r="R182" t="s">
        <v>8328</v>
      </c>
      <c r="S182" s="12">
        <f>(((J182/60)/60)/24)+DATE(1970,1,1)</f>
        <v>42067.991238425922</v>
      </c>
      <c r="T182" s="12">
        <f>(((I182/60)/60)/24)+DATE(1970,1,1)</f>
        <v>42107.791666666672</v>
      </c>
    </row>
    <row r="183" spans="1:20" ht="43.2" x14ac:dyDescent="0.3">
      <c r="A183">
        <v>181</v>
      </c>
      <c r="B183" s="1" t="s">
        <v>183</v>
      </c>
      <c r="C183" s="1" t="s">
        <v>4291</v>
      </c>
      <c r="D183" s="4">
        <v>3423</v>
      </c>
      <c r="E183" s="4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3">
        <f>E183/D183</f>
        <v>0.21092608822670172</v>
      </c>
      <c r="P183" s="4">
        <f>E183/L183</f>
        <v>180.5</v>
      </c>
      <c r="Q183" t="s">
        <v>8309</v>
      </c>
      <c r="R183" t="s">
        <v>8328</v>
      </c>
      <c r="S183" s="12">
        <f>(((J183/60)/60)/24)+DATE(1970,1,1)</f>
        <v>42147.741840277777</v>
      </c>
      <c r="T183" s="12">
        <f>(((I183/60)/60)/24)+DATE(1970,1,1)</f>
        <v>42177.741840277777</v>
      </c>
    </row>
    <row r="184" spans="1:20" ht="43.2" x14ac:dyDescent="0.3">
      <c r="A184">
        <v>182</v>
      </c>
      <c r="B184" s="1" t="s">
        <v>184</v>
      </c>
      <c r="C184" s="1" t="s">
        <v>4292</v>
      </c>
      <c r="D184" s="4">
        <v>1000</v>
      </c>
      <c r="E184" s="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3">
        <f>E184/D184</f>
        <v>0</v>
      </c>
      <c r="P184" s="4" t="e">
        <f>E184/L184</f>
        <v>#DIV/0!</v>
      </c>
      <c r="Q184" t="s">
        <v>8309</v>
      </c>
      <c r="R184" t="s">
        <v>8328</v>
      </c>
      <c r="S184" s="12">
        <f>(((J184/60)/60)/24)+DATE(1970,1,1)</f>
        <v>42712.011944444443</v>
      </c>
      <c r="T184" s="12">
        <f>(((I184/60)/60)/24)+DATE(1970,1,1)</f>
        <v>42742.011944444443</v>
      </c>
    </row>
    <row r="185" spans="1:20" x14ac:dyDescent="0.3">
      <c r="A185">
        <v>183</v>
      </c>
      <c r="B185" s="1" t="s">
        <v>185</v>
      </c>
      <c r="C185" s="1" t="s">
        <v>4293</v>
      </c>
      <c r="D185" s="4">
        <v>12500</v>
      </c>
      <c r="E185" s="4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3">
        <f>E185/D185</f>
        <v>0.35855999999999999</v>
      </c>
      <c r="P185" s="4">
        <f>E185/L185</f>
        <v>373.5</v>
      </c>
      <c r="Q185" t="s">
        <v>8309</v>
      </c>
      <c r="R185" t="s">
        <v>8328</v>
      </c>
      <c r="S185" s="12">
        <f>(((J185/60)/60)/24)+DATE(1970,1,1)</f>
        <v>41939.810300925928</v>
      </c>
      <c r="T185" s="12">
        <f>(((I185/60)/60)/24)+DATE(1970,1,1)</f>
        <v>41969.851967592593</v>
      </c>
    </row>
    <row r="186" spans="1:20" ht="43.2" x14ac:dyDescent="0.3">
      <c r="A186">
        <v>184</v>
      </c>
      <c r="B186" s="1" t="s">
        <v>186</v>
      </c>
      <c r="C186" s="1" t="s">
        <v>4294</v>
      </c>
      <c r="D186" s="4">
        <v>1500</v>
      </c>
      <c r="E186" s="4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3">
        <f>E186/D186</f>
        <v>3.4000000000000002E-2</v>
      </c>
      <c r="P186" s="4">
        <f>E186/L186</f>
        <v>25.5</v>
      </c>
      <c r="Q186" t="s">
        <v>8309</v>
      </c>
      <c r="R186" t="s">
        <v>8328</v>
      </c>
      <c r="S186" s="12">
        <f>(((J186/60)/60)/24)+DATE(1970,1,1)</f>
        <v>41825.791226851856</v>
      </c>
      <c r="T186" s="12">
        <f>(((I186/60)/60)/24)+DATE(1970,1,1)</f>
        <v>41883.165972222225</v>
      </c>
    </row>
    <row r="187" spans="1:20" x14ac:dyDescent="0.3">
      <c r="A187">
        <v>185</v>
      </c>
      <c r="B187" s="1" t="s">
        <v>187</v>
      </c>
      <c r="C187" s="1" t="s">
        <v>4295</v>
      </c>
      <c r="D187" s="4">
        <v>40000</v>
      </c>
      <c r="E187" s="4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3">
        <f>E187/D187</f>
        <v>5.5E-2</v>
      </c>
      <c r="P187" s="4">
        <f>E187/L187</f>
        <v>220</v>
      </c>
      <c r="Q187" t="s">
        <v>8309</v>
      </c>
      <c r="R187" t="s">
        <v>8328</v>
      </c>
      <c r="S187" s="12">
        <f>(((J187/60)/60)/24)+DATE(1970,1,1)</f>
        <v>42570.91133101852</v>
      </c>
      <c r="T187" s="12">
        <f>(((I187/60)/60)/24)+DATE(1970,1,1)</f>
        <v>42600.91133101852</v>
      </c>
    </row>
    <row r="188" spans="1:20" ht="43.2" x14ac:dyDescent="0.3">
      <c r="A188">
        <v>186</v>
      </c>
      <c r="B188" s="1" t="s">
        <v>188</v>
      </c>
      <c r="C188" s="1" t="s">
        <v>4296</v>
      </c>
      <c r="D188" s="4">
        <v>5000</v>
      </c>
      <c r="E188" s="4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3">
        <f>E188/D188</f>
        <v>0</v>
      </c>
      <c r="P188" s="4" t="e">
        <f>E188/L188</f>
        <v>#DIV/0!</v>
      </c>
      <c r="Q188" t="s">
        <v>8309</v>
      </c>
      <c r="R188" t="s">
        <v>8328</v>
      </c>
      <c r="S188" s="12">
        <f>(((J188/60)/60)/24)+DATE(1970,1,1)</f>
        <v>42767.812893518523</v>
      </c>
      <c r="T188" s="12">
        <f>(((I188/60)/60)/24)+DATE(1970,1,1)</f>
        <v>42797.833333333328</v>
      </c>
    </row>
    <row r="189" spans="1:20" ht="28.8" x14ac:dyDescent="0.3">
      <c r="A189">
        <v>187</v>
      </c>
      <c r="B189" s="1" t="s">
        <v>189</v>
      </c>
      <c r="C189" s="1" t="s">
        <v>4297</v>
      </c>
      <c r="D189" s="4">
        <v>5000</v>
      </c>
      <c r="E189" s="4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3">
        <f>E189/D189</f>
        <v>0.16</v>
      </c>
      <c r="P189" s="4">
        <f>E189/L189</f>
        <v>160</v>
      </c>
      <c r="Q189" t="s">
        <v>8309</v>
      </c>
      <c r="R189" t="s">
        <v>8328</v>
      </c>
      <c r="S189" s="12">
        <f>(((J189/60)/60)/24)+DATE(1970,1,1)</f>
        <v>42182.234456018516</v>
      </c>
      <c r="T189" s="12">
        <f>(((I189/60)/60)/24)+DATE(1970,1,1)</f>
        <v>42206.290972222225</v>
      </c>
    </row>
    <row r="190" spans="1:20" ht="43.2" x14ac:dyDescent="0.3">
      <c r="A190">
        <v>188</v>
      </c>
      <c r="B190" s="1" t="s">
        <v>190</v>
      </c>
      <c r="C190" s="1" t="s">
        <v>4298</v>
      </c>
      <c r="D190" s="4">
        <v>1500</v>
      </c>
      <c r="E190" s="4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3">
        <f>E190/D190</f>
        <v>0</v>
      </c>
      <c r="P190" s="4" t="e">
        <f>E190/L190</f>
        <v>#DIV/0!</v>
      </c>
      <c r="Q190" t="s">
        <v>8309</v>
      </c>
      <c r="R190" t="s">
        <v>8328</v>
      </c>
      <c r="S190" s="12">
        <f>(((J190/60)/60)/24)+DATE(1970,1,1)</f>
        <v>41857.18304398148</v>
      </c>
      <c r="T190" s="12">
        <f>(((I190/60)/60)/24)+DATE(1970,1,1)</f>
        <v>41887.18304398148</v>
      </c>
    </row>
    <row r="191" spans="1:20" ht="43.2" x14ac:dyDescent="0.3">
      <c r="A191">
        <v>189</v>
      </c>
      <c r="B191" s="1" t="s">
        <v>191</v>
      </c>
      <c r="C191" s="1" t="s">
        <v>4299</v>
      </c>
      <c r="D191" s="4">
        <v>500000</v>
      </c>
      <c r="E191" s="4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3">
        <f>E191/D191</f>
        <v>6.8999999999999997E-4</v>
      </c>
      <c r="P191" s="4">
        <f>E191/L191</f>
        <v>69</v>
      </c>
      <c r="Q191" t="s">
        <v>8309</v>
      </c>
      <c r="R191" t="s">
        <v>8328</v>
      </c>
      <c r="S191" s="12">
        <f>(((J191/60)/60)/24)+DATE(1970,1,1)</f>
        <v>42556.690706018519</v>
      </c>
      <c r="T191" s="12">
        <f>(((I191/60)/60)/24)+DATE(1970,1,1)</f>
        <v>42616.690706018519</v>
      </c>
    </row>
    <row r="192" spans="1:20" x14ac:dyDescent="0.3">
      <c r="A192">
        <v>190</v>
      </c>
      <c r="B192" s="1" t="s">
        <v>192</v>
      </c>
      <c r="C192" s="1" t="s">
        <v>4300</v>
      </c>
      <c r="D192" s="4">
        <v>12000</v>
      </c>
      <c r="E192" s="4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3">
        <f>E192/D192</f>
        <v>4.1666666666666666E-3</v>
      </c>
      <c r="P192" s="4">
        <f>E192/L192</f>
        <v>50</v>
      </c>
      <c r="Q192" t="s">
        <v>8309</v>
      </c>
      <c r="R192" t="s">
        <v>8328</v>
      </c>
      <c r="S192" s="12">
        <f>(((J192/60)/60)/24)+DATE(1970,1,1)</f>
        <v>42527.650995370372</v>
      </c>
      <c r="T192" s="12">
        <f>(((I192/60)/60)/24)+DATE(1970,1,1)</f>
        <v>42537.650995370372</v>
      </c>
    </row>
    <row r="193" spans="1:20" ht="43.2" x14ac:dyDescent="0.3">
      <c r="A193">
        <v>191</v>
      </c>
      <c r="B193" s="1" t="s">
        <v>193</v>
      </c>
      <c r="C193" s="1" t="s">
        <v>4301</v>
      </c>
      <c r="D193" s="4">
        <v>5000</v>
      </c>
      <c r="E193" s="4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3">
        <f>E193/D193</f>
        <v>0.05</v>
      </c>
      <c r="P193" s="4">
        <f>E193/L193</f>
        <v>83.333333333333329</v>
      </c>
      <c r="Q193" t="s">
        <v>8309</v>
      </c>
      <c r="R193" t="s">
        <v>8328</v>
      </c>
      <c r="S193" s="12">
        <f>(((J193/60)/60)/24)+DATE(1970,1,1)</f>
        <v>42239.441412037035</v>
      </c>
      <c r="T193" s="12">
        <f>(((I193/60)/60)/24)+DATE(1970,1,1)</f>
        <v>42279.441412037035</v>
      </c>
    </row>
    <row r="194" spans="1:20" ht="43.2" x14ac:dyDescent="0.3">
      <c r="A194">
        <v>192</v>
      </c>
      <c r="B194" s="1" t="s">
        <v>194</v>
      </c>
      <c r="C194" s="1" t="s">
        <v>4302</v>
      </c>
      <c r="D194" s="4">
        <v>1000000</v>
      </c>
      <c r="E194" s="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3">
        <f>E194/D194</f>
        <v>1.7E-5</v>
      </c>
      <c r="P194" s="4">
        <f>E194/L194</f>
        <v>5.666666666666667</v>
      </c>
      <c r="Q194" t="s">
        <v>8309</v>
      </c>
      <c r="R194" t="s">
        <v>8328</v>
      </c>
      <c r="S194" s="12">
        <f>(((J194/60)/60)/24)+DATE(1970,1,1)</f>
        <v>41899.792037037041</v>
      </c>
      <c r="T194" s="12">
        <f>(((I194/60)/60)/24)+DATE(1970,1,1)</f>
        <v>41929.792037037041</v>
      </c>
    </row>
    <row r="195" spans="1:20" ht="43.2" x14ac:dyDescent="0.3">
      <c r="A195">
        <v>193</v>
      </c>
      <c r="B195" s="1" t="s">
        <v>195</v>
      </c>
      <c r="C195" s="1" t="s">
        <v>4303</v>
      </c>
      <c r="D195" s="4">
        <v>1000</v>
      </c>
      <c r="E195" s="4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3">
        <f>E195/D195</f>
        <v>0</v>
      </c>
      <c r="P195" s="4" t="e">
        <f>E195/L195</f>
        <v>#DIV/0!</v>
      </c>
      <c r="Q195" t="s">
        <v>8309</v>
      </c>
      <c r="R195" t="s">
        <v>8328</v>
      </c>
      <c r="S195" s="12">
        <f>(((J195/60)/60)/24)+DATE(1970,1,1)</f>
        <v>41911.934791666667</v>
      </c>
      <c r="T195" s="12">
        <f>(((I195/60)/60)/24)+DATE(1970,1,1)</f>
        <v>41971.976458333331</v>
      </c>
    </row>
    <row r="196" spans="1:20" ht="43.2" x14ac:dyDescent="0.3">
      <c r="A196">
        <v>194</v>
      </c>
      <c r="B196" s="1" t="s">
        <v>196</v>
      </c>
      <c r="C196" s="1" t="s">
        <v>4304</v>
      </c>
      <c r="D196" s="4">
        <v>2500</v>
      </c>
      <c r="E196" s="4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3">
        <f>E196/D196</f>
        <v>1.1999999999999999E-3</v>
      </c>
      <c r="P196" s="4">
        <f>E196/L196</f>
        <v>1</v>
      </c>
      <c r="Q196" t="s">
        <v>8309</v>
      </c>
      <c r="R196" t="s">
        <v>8328</v>
      </c>
      <c r="S196" s="12">
        <f>(((J196/60)/60)/24)+DATE(1970,1,1)</f>
        <v>42375.996886574074</v>
      </c>
      <c r="T196" s="12">
        <f>(((I196/60)/60)/24)+DATE(1970,1,1)</f>
        <v>42435.996886574074</v>
      </c>
    </row>
    <row r="197" spans="1:20" ht="43.2" x14ac:dyDescent="0.3">
      <c r="A197">
        <v>195</v>
      </c>
      <c r="B197" s="1" t="s">
        <v>197</v>
      </c>
      <c r="C197" s="1" t="s">
        <v>4305</v>
      </c>
      <c r="D197" s="4">
        <v>2000000</v>
      </c>
      <c r="E197" s="4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3">
        <f>E197/D197</f>
        <v>0</v>
      </c>
      <c r="P197" s="4" t="e">
        <f>E197/L197</f>
        <v>#DIV/0!</v>
      </c>
      <c r="Q197" t="s">
        <v>8309</v>
      </c>
      <c r="R197" t="s">
        <v>8328</v>
      </c>
      <c r="S197" s="12">
        <f>(((J197/60)/60)/24)+DATE(1970,1,1)</f>
        <v>42135.67050925926</v>
      </c>
      <c r="T197" s="12">
        <f>(((I197/60)/60)/24)+DATE(1970,1,1)</f>
        <v>42195.67050925926</v>
      </c>
    </row>
    <row r="198" spans="1:20" ht="43.2" x14ac:dyDescent="0.3">
      <c r="A198">
        <v>196</v>
      </c>
      <c r="B198" s="1" t="s">
        <v>198</v>
      </c>
      <c r="C198" s="1" t="s">
        <v>4306</v>
      </c>
      <c r="D198" s="4">
        <v>3500</v>
      </c>
      <c r="E198" s="4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3">
        <f>E198/D198</f>
        <v>0.41857142857142859</v>
      </c>
      <c r="P198" s="4">
        <f>E198/L198</f>
        <v>77.10526315789474</v>
      </c>
      <c r="Q198" t="s">
        <v>8309</v>
      </c>
      <c r="R198" t="s">
        <v>8328</v>
      </c>
      <c r="S198" s="12">
        <f>(((J198/60)/60)/24)+DATE(1970,1,1)</f>
        <v>42259.542800925927</v>
      </c>
      <c r="T198" s="12">
        <f>(((I198/60)/60)/24)+DATE(1970,1,1)</f>
        <v>42287.875</v>
      </c>
    </row>
    <row r="199" spans="1:20" ht="43.2" x14ac:dyDescent="0.3">
      <c r="A199">
        <v>197</v>
      </c>
      <c r="B199" s="1" t="s">
        <v>199</v>
      </c>
      <c r="C199" s="1" t="s">
        <v>4307</v>
      </c>
      <c r="D199" s="4">
        <v>2500</v>
      </c>
      <c r="E199" s="4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3">
        <f>E199/D199</f>
        <v>0.1048</v>
      </c>
      <c r="P199" s="4">
        <f>E199/L199</f>
        <v>32.75</v>
      </c>
      <c r="Q199" t="s">
        <v>8309</v>
      </c>
      <c r="R199" t="s">
        <v>8328</v>
      </c>
      <c r="S199" s="12">
        <f>(((J199/60)/60)/24)+DATE(1970,1,1)</f>
        <v>42741.848379629635</v>
      </c>
      <c r="T199" s="12">
        <f>(((I199/60)/60)/24)+DATE(1970,1,1)</f>
        <v>42783.875</v>
      </c>
    </row>
    <row r="200" spans="1:20" ht="43.2" x14ac:dyDescent="0.3">
      <c r="A200">
        <v>198</v>
      </c>
      <c r="B200" s="1" t="s">
        <v>200</v>
      </c>
      <c r="C200" s="1" t="s">
        <v>4308</v>
      </c>
      <c r="D200" s="4">
        <v>25000</v>
      </c>
      <c r="E200" s="4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3">
        <f>E200/D200</f>
        <v>1.116E-2</v>
      </c>
      <c r="P200" s="4">
        <f>E200/L200</f>
        <v>46.5</v>
      </c>
      <c r="Q200" t="s">
        <v>8309</v>
      </c>
      <c r="R200" t="s">
        <v>8328</v>
      </c>
      <c r="S200" s="12">
        <f>(((J200/60)/60)/24)+DATE(1970,1,1)</f>
        <v>41887.383356481485</v>
      </c>
      <c r="T200" s="12">
        <f>(((I200/60)/60)/24)+DATE(1970,1,1)</f>
        <v>41917.383356481485</v>
      </c>
    </row>
    <row r="201" spans="1:20" ht="43.2" x14ac:dyDescent="0.3">
      <c r="A201">
        <v>199</v>
      </c>
      <c r="B201" s="1" t="s">
        <v>201</v>
      </c>
      <c r="C201" s="1" t="s">
        <v>4309</v>
      </c>
      <c r="D201" s="4">
        <v>10000</v>
      </c>
      <c r="E201" s="4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3">
        <f>E201/D201</f>
        <v>0</v>
      </c>
      <c r="P201" s="4" t="e">
        <f>E201/L201</f>
        <v>#DIV/0!</v>
      </c>
      <c r="Q201" t="s">
        <v>8309</v>
      </c>
      <c r="R201" t="s">
        <v>8328</v>
      </c>
      <c r="S201" s="12">
        <f>(((J201/60)/60)/24)+DATE(1970,1,1)</f>
        <v>42584.123865740738</v>
      </c>
      <c r="T201" s="12">
        <f>(((I201/60)/60)/24)+DATE(1970,1,1)</f>
        <v>42614.123865740738</v>
      </c>
    </row>
    <row r="202" spans="1:20" ht="28.8" x14ac:dyDescent="0.3">
      <c r="A202">
        <v>200</v>
      </c>
      <c r="B202" s="1" t="s">
        <v>202</v>
      </c>
      <c r="C202" s="1" t="s">
        <v>4310</v>
      </c>
      <c r="D202" s="4">
        <v>6000</v>
      </c>
      <c r="E202" s="4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3">
        <f>E202/D202</f>
        <v>0.26192500000000002</v>
      </c>
      <c r="P202" s="4">
        <f>E202/L202</f>
        <v>87.308333333333337</v>
      </c>
      <c r="Q202" t="s">
        <v>8309</v>
      </c>
      <c r="R202" t="s">
        <v>8328</v>
      </c>
      <c r="S202" s="12">
        <f>(((J202/60)/60)/24)+DATE(1970,1,1)</f>
        <v>41867.083368055559</v>
      </c>
      <c r="T202" s="12">
        <f>(((I202/60)/60)/24)+DATE(1970,1,1)</f>
        <v>41897.083368055559</v>
      </c>
    </row>
    <row r="203" spans="1:20" ht="43.2" x14ac:dyDescent="0.3">
      <c r="A203">
        <v>201</v>
      </c>
      <c r="B203" s="1" t="s">
        <v>203</v>
      </c>
      <c r="C203" s="1" t="s">
        <v>4311</v>
      </c>
      <c r="D203" s="4">
        <v>650</v>
      </c>
      <c r="E203" s="4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3">
        <f>E203/D203</f>
        <v>0.58461538461538465</v>
      </c>
      <c r="P203" s="4">
        <f>E203/L203</f>
        <v>54.285714285714285</v>
      </c>
      <c r="Q203" t="s">
        <v>8309</v>
      </c>
      <c r="R203" t="s">
        <v>8328</v>
      </c>
      <c r="S203" s="12">
        <f>(((J203/60)/60)/24)+DATE(1970,1,1)</f>
        <v>42023.818622685183</v>
      </c>
      <c r="T203" s="12">
        <f>(((I203/60)/60)/24)+DATE(1970,1,1)</f>
        <v>42043.818622685183</v>
      </c>
    </row>
    <row r="204" spans="1:20" x14ac:dyDescent="0.3">
      <c r="A204">
        <v>202</v>
      </c>
      <c r="B204" s="1" t="s">
        <v>204</v>
      </c>
      <c r="C204" s="1" t="s">
        <v>4312</v>
      </c>
      <c r="D204" s="4">
        <v>6000</v>
      </c>
      <c r="E204" s="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3">
        <f>E204/D204</f>
        <v>0</v>
      </c>
      <c r="P204" s="4" t="e">
        <f>E204/L204</f>
        <v>#DIV/0!</v>
      </c>
      <c r="Q204" t="s">
        <v>8309</v>
      </c>
      <c r="R204" t="s">
        <v>8328</v>
      </c>
      <c r="S204" s="12">
        <f>(((J204/60)/60)/24)+DATE(1970,1,1)</f>
        <v>42255.927824074075</v>
      </c>
      <c r="T204" s="12">
        <f>(((I204/60)/60)/24)+DATE(1970,1,1)</f>
        <v>42285.874305555553</v>
      </c>
    </row>
    <row r="205" spans="1:20" ht="28.8" x14ac:dyDescent="0.3">
      <c r="A205">
        <v>203</v>
      </c>
      <c r="B205" s="1" t="s">
        <v>205</v>
      </c>
      <c r="C205" s="1" t="s">
        <v>4313</v>
      </c>
      <c r="D205" s="4">
        <v>2500</v>
      </c>
      <c r="E205" s="4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3">
        <f>E205/D205</f>
        <v>0.2984</v>
      </c>
      <c r="P205" s="4">
        <f>E205/L205</f>
        <v>93.25</v>
      </c>
      <c r="Q205" t="s">
        <v>8309</v>
      </c>
      <c r="R205" t="s">
        <v>8328</v>
      </c>
      <c r="S205" s="12">
        <f>(((J205/60)/60)/24)+DATE(1970,1,1)</f>
        <v>41973.847962962958</v>
      </c>
      <c r="T205" s="12">
        <f>(((I205/60)/60)/24)+DATE(1970,1,1)</f>
        <v>42033.847962962958</v>
      </c>
    </row>
    <row r="206" spans="1:20" ht="43.2" x14ac:dyDescent="0.3">
      <c r="A206">
        <v>204</v>
      </c>
      <c r="B206" s="1" t="s">
        <v>206</v>
      </c>
      <c r="C206" s="1" t="s">
        <v>4314</v>
      </c>
      <c r="D206" s="4">
        <v>300000</v>
      </c>
      <c r="E206" s="4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3">
        <f>E206/D206</f>
        <v>0.50721666666666665</v>
      </c>
      <c r="P206" s="4">
        <f>E206/L206</f>
        <v>117.68368136117556</v>
      </c>
      <c r="Q206" t="s">
        <v>8309</v>
      </c>
      <c r="R206" t="s">
        <v>8328</v>
      </c>
      <c r="S206" s="12">
        <f>(((J206/60)/60)/24)+DATE(1970,1,1)</f>
        <v>42556.583368055552</v>
      </c>
      <c r="T206" s="12">
        <f>(((I206/60)/60)/24)+DATE(1970,1,1)</f>
        <v>42586.583368055552</v>
      </c>
    </row>
    <row r="207" spans="1:20" ht="28.8" x14ac:dyDescent="0.3">
      <c r="A207">
        <v>205</v>
      </c>
      <c r="B207" s="1" t="s">
        <v>207</v>
      </c>
      <c r="C207" s="1" t="s">
        <v>4315</v>
      </c>
      <c r="D207" s="4">
        <v>8000</v>
      </c>
      <c r="E207" s="4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3">
        <f>E207/D207</f>
        <v>0.16250000000000001</v>
      </c>
      <c r="P207" s="4">
        <f>E207/L207</f>
        <v>76.470588235294116</v>
      </c>
      <c r="Q207" t="s">
        <v>8309</v>
      </c>
      <c r="R207" t="s">
        <v>8328</v>
      </c>
      <c r="S207" s="12">
        <f>(((J207/60)/60)/24)+DATE(1970,1,1)</f>
        <v>42248.632199074069</v>
      </c>
      <c r="T207" s="12">
        <f>(((I207/60)/60)/24)+DATE(1970,1,1)</f>
        <v>42283.632199074069</v>
      </c>
    </row>
    <row r="208" spans="1:20" ht="28.8" x14ac:dyDescent="0.3">
      <c r="A208">
        <v>206</v>
      </c>
      <c r="B208" s="1" t="s">
        <v>208</v>
      </c>
      <c r="C208" s="1" t="s">
        <v>4316</v>
      </c>
      <c r="D208" s="4">
        <v>12700</v>
      </c>
      <c r="E208" s="4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3">
        <f>E208/D208</f>
        <v>0</v>
      </c>
      <c r="P208" s="4" t="e">
        <f>E208/L208</f>
        <v>#DIV/0!</v>
      </c>
      <c r="Q208" t="s">
        <v>8309</v>
      </c>
      <c r="R208" t="s">
        <v>8328</v>
      </c>
      <c r="S208" s="12">
        <f>(((J208/60)/60)/24)+DATE(1970,1,1)</f>
        <v>42567.004432870366</v>
      </c>
      <c r="T208" s="12">
        <f>(((I208/60)/60)/24)+DATE(1970,1,1)</f>
        <v>42588.004432870366</v>
      </c>
    </row>
    <row r="209" spans="1:20" ht="43.2" x14ac:dyDescent="0.3">
      <c r="A209">
        <v>207</v>
      </c>
      <c r="B209" s="1" t="s">
        <v>209</v>
      </c>
      <c r="C209" s="1" t="s">
        <v>4317</v>
      </c>
      <c r="D209" s="4">
        <v>14000</v>
      </c>
      <c r="E209" s="4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3">
        <f>E209/D209</f>
        <v>0.15214285714285714</v>
      </c>
      <c r="P209" s="4">
        <f>E209/L209</f>
        <v>163.84615384615384</v>
      </c>
      <c r="Q209" t="s">
        <v>8309</v>
      </c>
      <c r="R209" t="s">
        <v>8328</v>
      </c>
      <c r="S209" s="12">
        <f>(((J209/60)/60)/24)+DATE(1970,1,1)</f>
        <v>41978.197199074071</v>
      </c>
      <c r="T209" s="12">
        <f>(((I209/60)/60)/24)+DATE(1970,1,1)</f>
        <v>42008.197199074071</v>
      </c>
    </row>
    <row r="210" spans="1:20" ht="43.2" x14ac:dyDescent="0.3">
      <c r="A210">
        <v>208</v>
      </c>
      <c r="B210" s="1" t="s">
        <v>210</v>
      </c>
      <c r="C210" s="1" t="s">
        <v>4318</v>
      </c>
      <c r="D210" s="4">
        <v>50000</v>
      </c>
      <c r="E210" s="4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3">
        <f>E210/D210</f>
        <v>0</v>
      </c>
      <c r="P210" s="4" t="e">
        <f>E210/L210</f>
        <v>#DIV/0!</v>
      </c>
      <c r="Q210" t="s">
        <v>8309</v>
      </c>
      <c r="R210" t="s">
        <v>8328</v>
      </c>
      <c r="S210" s="12">
        <f>(((J210/60)/60)/24)+DATE(1970,1,1)</f>
        <v>41959.369988425926</v>
      </c>
      <c r="T210" s="12">
        <f>(((I210/60)/60)/24)+DATE(1970,1,1)</f>
        <v>41989.369988425926</v>
      </c>
    </row>
    <row r="211" spans="1:20" ht="43.2" x14ac:dyDescent="0.3">
      <c r="A211">
        <v>209</v>
      </c>
      <c r="B211" s="1" t="s">
        <v>211</v>
      </c>
      <c r="C211" s="1" t="s">
        <v>4319</v>
      </c>
      <c r="D211" s="4">
        <v>25000</v>
      </c>
      <c r="E211" s="4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3">
        <f>E211/D211</f>
        <v>0</v>
      </c>
      <c r="P211" s="4" t="e">
        <f>E211/L211</f>
        <v>#DIV/0!</v>
      </c>
      <c r="Q211" t="s">
        <v>8309</v>
      </c>
      <c r="R211" t="s">
        <v>8328</v>
      </c>
      <c r="S211" s="12">
        <f>(((J211/60)/60)/24)+DATE(1970,1,1)</f>
        <v>42165.922858796301</v>
      </c>
      <c r="T211" s="12">
        <f>(((I211/60)/60)/24)+DATE(1970,1,1)</f>
        <v>42195.922858796301</v>
      </c>
    </row>
    <row r="212" spans="1:20" ht="43.2" x14ac:dyDescent="0.3">
      <c r="A212">
        <v>210</v>
      </c>
      <c r="B212" s="1" t="s">
        <v>212</v>
      </c>
      <c r="C212" s="1" t="s">
        <v>4320</v>
      </c>
      <c r="D212" s="4">
        <v>12000</v>
      </c>
      <c r="E212" s="4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3">
        <f>E212/D212</f>
        <v>0.2525</v>
      </c>
      <c r="P212" s="4">
        <f>E212/L212</f>
        <v>91.818181818181813</v>
      </c>
      <c r="Q212" t="s">
        <v>8309</v>
      </c>
      <c r="R212" t="s">
        <v>8328</v>
      </c>
      <c r="S212" s="12">
        <f>(((J212/60)/60)/24)+DATE(1970,1,1)</f>
        <v>42249.064722222218</v>
      </c>
      <c r="T212" s="12">
        <f>(((I212/60)/60)/24)+DATE(1970,1,1)</f>
        <v>42278.208333333328</v>
      </c>
    </row>
    <row r="213" spans="1:20" ht="43.2" x14ac:dyDescent="0.3">
      <c r="A213">
        <v>211</v>
      </c>
      <c r="B213" s="1" t="s">
        <v>213</v>
      </c>
      <c r="C213" s="1" t="s">
        <v>4321</v>
      </c>
      <c r="D213" s="4">
        <v>5000</v>
      </c>
      <c r="E213" s="4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3">
        <f>E213/D213</f>
        <v>0.44600000000000001</v>
      </c>
      <c r="P213" s="4">
        <f>E213/L213</f>
        <v>185.83333333333334</v>
      </c>
      <c r="Q213" t="s">
        <v>8309</v>
      </c>
      <c r="R213" t="s">
        <v>8328</v>
      </c>
      <c r="S213" s="12">
        <f>(((J213/60)/60)/24)+DATE(1970,1,1)</f>
        <v>42236.159918981488</v>
      </c>
      <c r="T213" s="12">
        <f>(((I213/60)/60)/24)+DATE(1970,1,1)</f>
        <v>42266.159918981488</v>
      </c>
    </row>
    <row r="214" spans="1:20" ht="28.8" x14ac:dyDescent="0.3">
      <c r="A214">
        <v>212</v>
      </c>
      <c r="B214" s="1" t="s">
        <v>214</v>
      </c>
      <c r="C214" s="1" t="s">
        <v>4322</v>
      </c>
      <c r="D214" s="4">
        <v>6300</v>
      </c>
      <c r="E214" s="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3">
        <f>E214/D214</f>
        <v>1.5873015873015873E-4</v>
      </c>
      <c r="P214" s="4">
        <f>E214/L214</f>
        <v>1</v>
      </c>
      <c r="Q214" t="s">
        <v>8309</v>
      </c>
      <c r="R214" t="s">
        <v>8328</v>
      </c>
      <c r="S214" s="12">
        <f>(((J214/60)/60)/24)+DATE(1970,1,1)</f>
        <v>42416.881018518514</v>
      </c>
      <c r="T214" s="12">
        <f>(((I214/60)/60)/24)+DATE(1970,1,1)</f>
        <v>42476.839351851857</v>
      </c>
    </row>
    <row r="215" spans="1:20" ht="28.8" x14ac:dyDescent="0.3">
      <c r="A215">
        <v>213</v>
      </c>
      <c r="B215" s="1" t="s">
        <v>215</v>
      </c>
      <c r="C215" s="1" t="s">
        <v>4323</v>
      </c>
      <c r="D215" s="4">
        <v>50000</v>
      </c>
      <c r="E215" s="4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3">
        <f>E215/D215</f>
        <v>4.0000000000000002E-4</v>
      </c>
      <c r="P215" s="4">
        <f>E215/L215</f>
        <v>20</v>
      </c>
      <c r="Q215" t="s">
        <v>8309</v>
      </c>
      <c r="R215" t="s">
        <v>8328</v>
      </c>
      <c r="S215" s="12">
        <f>(((J215/60)/60)/24)+DATE(1970,1,1)</f>
        <v>42202.594293981485</v>
      </c>
      <c r="T215" s="12">
        <f>(((I215/60)/60)/24)+DATE(1970,1,1)</f>
        <v>42232.587974537033</v>
      </c>
    </row>
    <row r="216" spans="1:20" ht="43.2" x14ac:dyDescent="0.3">
      <c r="A216">
        <v>214</v>
      </c>
      <c r="B216" s="1" t="s">
        <v>216</v>
      </c>
      <c r="C216" s="1" t="s">
        <v>4324</v>
      </c>
      <c r="D216" s="4">
        <v>12500</v>
      </c>
      <c r="E216" s="4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3">
        <f>E216/D216</f>
        <v>8.0000000000000007E-5</v>
      </c>
      <c r="P216" s="4">
        <f>E216/L216</f>
        <v>1</v>
      </c>
      <c r="Q216" t="s">
        <v>8309</v>
      </c>
      <c r="R216" t="s">
        <v>8328</v>
      </c>
      <c r="S216" s="12">
        <f>(((J216/60)/60)/24)+DATE(1970,1,1)</f>
        <v>42009.64061342593</v>
      </c>
      <c r="T216" s="12">
        <f>(((I216/60)/60)/24)+DATE(1970,1,1)</f>
        <v>42069.64061342593</v>
      </c>
    </row>
    <row r="217" spans="1:20" ht="43.2" x14ac:dyDescent="0.3">
      <c r="A217">
        <v>215</v>
      </c>
      <c r="B217" s="1" t="s">
        <v>217</v>
      </c>
      <c r="C217" s="1" t="s">
        <v>4325</v>
      </c>
      <c r="D217" s="4">
        <v>4400</v>
      </c>
      <c r="E217" s="4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3">
        <f>E217/D217</f>
        <v>2.2727272727272726E-3</v>
      </c>
      <c r="P217" s="4">
        <f>E217/L217</f>
        <v>10</v>
      </c>
      <c r="Q217" t="s">
        <v>8309</v>
      </c>
      <c r="R217" t="s">
        <v>8328</v>
      </c>
      <c r="S217" s="12">
        <f>(((J217/60)/60)/24)+DATE(1970,1,1)</f>
        <v>42375.230115740742</v>
      </c>
      <c r="T217" s="12">
        <f>(((I217/60)/60)/24)+DATE(1970,1,1)</f>
        <v>42417.999305555553</v>
      </c>
    </row>
    <row r="218" spans="1:20" ht="43.2" x14ac:dyDescent="0.3">
      <c r="A218">
        <v>216</v>
      </c>
      <c r="B218" s="1" t="s">
        <v>218</v>
      </c>
      <c r="C218" s="1" t="s">
        <v>4326</v>
      </c>
      <c r="D218" s="4">
        <v>50000</v>
      </c>
      <c r="E218" s="4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3">
        <f>E218/D218</f>
        <v>0.55698440000000005</v>
      </c>
      <c r="P218" s="4">
        <f>E218/L218</f>
        <v>331.53833333333336</v>
      </c>
      <c r="Q218" t="s">
        <v>8309</v>
      </c>
      <c r="R218" t="s">
        <v>8328</v>
      </c>
      <c r="S218" s="12">
        <f>(((J218/60)/60)/24)+DATE(1970,1,1)</f>
        <v>42066.958761574075</v>
      </c>
      <c r="T218" s="12">
        <f>(((I218/60)/60)/24)+DATE(1970,1,1)</f>
        <v>42116.917094907403</v>
      </c>
    </row>
    <row r="219" spans="1:20" x14ac:dyDescent="0.3">
      <c r="A219">
        <v>217</v>
      </c>
      <c r="B219" s="1" t="s">
        <v>219</v>
      </c>
      <c r="C219" s="1" t="s">
        <v>4327</v>
      </c>
      <c r="D219" s="4">
        <v>100000</v>
      </c>
      <c r="E219" s="4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3">
        <f>E219/D219</f>
        <v>0.11942999999999999</v>
      </c>
      <c r="P219" s="4">
        <f>E219/L219</f>
        <v>314.28947368421052</v>
      </c>
      <c r="Q219" t="s">
        <v>8309</v>
      </c>
      <c r="R219" t="s">
        <v>8328</v>
      </c>
      <c r="S219" s="12">
        <f>(((J219/60)/60)/24)+DATE(1970,1,1)</f>
        <v>41970.64061342593</v>
      </c>
      <c r="T219" s="12">
        <f>(((I219/60)/60)/24)+DATE(1970,1,1)</f>
        <v>42001.64061342593</v>
      </c>
    </row>
    <row r="220" spans="1:20" ht="43.2" x14ac:dyDescent="0.3">
      <c r="A220">
        <v>218</v>
      </c>
      <c r="B220" s="1" t="s">
        <v>220</v>
      </c>
      <c r="C220" s="1" t="s">
        <v>4328</v>
      </c>
      <c r="D220" s="4">
        <v>5000</v>
      </c>
      <c r="E220" s="4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3">
        <f>E220/D220</f>
        <v>0.02</v>
      </c>
      <c r="P220" s="4">
        <f>E220/L220</f>
        <v>100</v>
      </c>
      <c r="Q220" t="s">
        <v>8309</v>
      </c>
      <c r="R220" t="s">
        <v>8328</v>
      </c>
      <c r="S220" s="12">
        <f>(((J220/60)/60)/24)+DATE(1970,1,1)</f>
        <v>42079.628344907411</v>
      </c>
      <c r="T220" s="12">
        <f>(((I220/60)/60)/24)+DATE(1970,1,1)</f>
        <v>42139.628344907411</v>
      </c>
    </row>
    <row r="221" spans="1:20" ht="28.8" x14ac:dyDescent="0.3">
      <c r="A221">
        <v>219</v>
      </c>
      <c r="B221" s="1" t="s">
        <v>221</v>
      </c>
      <c r="C221" s="1" t="s">
        <v>4329</v>
      </c>
      <c r="D221" s="4">
        <v>50000</v>
      </c>
      <c r="E221" s="4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3">
        <f>E221/D221</f>
        <v>0.17630000000000001</v>
      </c>
      <c r="P221" s="4">
        <f>E221/L221</f>
        <v>115.98684210526316</v>
      </c>
      <c r="Q221" t="s">
        <v>8309</v>
      </c>
      <c r="R221" t="s">
        <v>8328</v>
      </c>
      <c r="S221" s="12">
        <f>(((J221/60)/60)/24)+DATE(1970,1,1)</f>
        <v>42429.326678240745</v>
      </c>
      <c r="T221" s="12">
        <f>(((I221/60)/60)/24)+DATE(1970,1,1)</f>
        <v>42461.290972222225</v>
      </c>
    </row>
    <row r="222" spans="1:20" ht="43.2" x14ac:dyDescent="0.3">
      <c r="A222">
        <v>220</v>
      </c>
      <c r="B222" s="1" t="s">
        <v>222</v>
      </c>
      <c r="C222" s="1" t="s">
        <v>4330</v>
      </c>
      <c r="D222" s="4">
        <v>50000</v>
      </c>
      <c r="E222" s="4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3">
        <f>E222/D222</f>
        <v>7.1999999999999998E-3</v>
      </c>
      <c r="P222" s="4">
        <f>E222/L222</f>
        <v>120</v>
      </c>
      <c r="Q222" t="s">
        <v>8309</v>
      </c>
      <c r="R222" t="s">
        <v>8328</v>
      </c>
      <c r="S222" s="12">
        <f>(((J222/60)/60)/24)+DATE(1970,1,1)</f>
        <v>42195.643865740742</v>
      </c>
      <c r="T222" s="12">
        <f>(((I222/60)/60)/24)+DATE(1970,1,1)</f>
        <v>42236.837499999994</v>
      </c>
    </row>
    <row r="223" spans="1:20" x14ac:dyDescent="0.3">
      <c r="A223">
        <v>221</v>
      </c>
      <c r="B223" s="1" t="s">
        <v>223</v>
      </c>
      <c r="C223" s="1" t="s">
        <v>4331</v>
      </c>
      <c r="D223" s="4">
        <v>50000</v>
      </c>
      <c r="E223" s="4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3">
        <f>E223/D223</f>
        <v>0</v>
      </c>
      <c r="P223" s="4" t="e">
        <f>E223/L223</f>
        <v>#DIV/0!</v>
      </c>
      <c r="Q223" t="s">
        <v>8309</v>
      </c>
      <c r="R223" t="s">
        <v>8328</v>
      </c>
      <c r="S223" s="12">
        <f>(((J223/60)/60)/24)+DATE(1970,1,1)</f>
        <v>42031.837546296301</v>
      </c>
      <c r="T223" s="12">
        <f>(((I223/60)/60)/24)+DATE(1970,1,1)</f>
        <v>42091.79587962963</v>
      </c>
    </row>
    <row r="224" spans="1:20" ht="43.2" x14ac:dyDescent="0.3">
      <c r="A224">
        <v>222</v>
      </c>
      <c r="B224" s="1" t="s">
        <v>224</v>
      </c>
      <c r="C224" s="1" t="s">
        <v>4332</v>
      </c>
      <c r="D224" s="4">
        <v>1000</v>
      </c>
      <c r="E224" s="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3">
        <f>E224/D224</f>
        <v>0.13</v>
      </c>
      <c r="P224" s="4">
        <f>E224/L224</f>
        <v>65</v>
      </c>
      <c r="Q224" t="s">
        <v>8309</v>
      </c>
      <c r="R224" t="s">
        <v>8328</v>
      </c>
      <c r="S224" s="12">
        <f>(((J224/60)/60)/24)+DATE(1970,1,1)</f>
        <v>42031.769884259258</v>
      </c>
      <c r="T224" s="12">
        <f>(((I224/60)/60)/24)+DATE(1970,1,1)</f>
        <v>42090.110416666663</v>
      </c>
    </row>
    <row r="225" spans="1:20" ht="43.2" x14ac:dyDescent="0.3">
      <c r="A225">
        <v>223</v>
      </c>
      <c r="B225" s="1" t="s">
        <v>225</v>
      </c>
      <c r="C225" s="1" t="s">
        <v>4333</v>
      </c>
      <c r="D225" s="4">
        <v>1500000</v>
      </c>
      <c r="E225" s="4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3">
        <f>E225/D225</f>
        <v>0</v>
      </c>
      <c r="P225" s="4" t="e">
        <f>E225/L225</f>
        <v>#DIV/0!</v>
      </c>
      <c r="Q225" t="s">
        <v>8309</v>
      </c>
      <c r="R225" t="s">
        <v>8328</v>
      </c>
      <c r="S225" s="12">
        <f>(((J225/60)/60)/24)+DATE(1970,1,1)</f>
        <v>42482.048032407409</v>
      </c>
      <c r="T225" s="12">
        <f>(((I225/60)/60)/24)+DATE(1970,1,1)</f>
        <v>42512.045138888891</v>
      </c>
    </row>
    <row r="226" spans="1:20" ht="43.2" x14ac:dyDescent="0.3">
      <c r="A226">
        <v>224</v>
      </c>
      <c r="B226" s="1" t="s">
        <v>226</v>
      </c>
      <c r="C226" s="1" t="s">
        <v>4334</v>
      </c>
      <c r="D226" s="4">
        <v>6000000</v>
      </c>
      <c r="E226" s="4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3">
        <f>E226/D226</f>
        <v>0</v>
      </c>
      <c r="P226" s="4" t="e">
        <f>E226/L226</f>
        <v>#DIV/0!</v>
      </c>
      <c r="Q226" t="s">
        <v>8309</v>
      </c>
      <c r="R226" t="s">
        <v>8328</v>
      </c>
      <c r="S226" s="12">
        <f>(((J226/60)/60)/24)+DATE(1970,1,1)</f>
        <v>42135.235254629632</v>
      </c>
      <c r="T226" s="12">
        <f>(((I226/60)/60)/24)+DATE(1970,1,1)</f>
        <v>42195.235254629632</v>
      </c>
    </row>
    <row r="227" spans="1:20" ht="28.8" x14ac:dyDescent="0.3">
      <c r="A227">
        <v>225</v>
      </c>
      <c r="B227" s="1" t="s">
        <v>227</v>
      </c>
      <c r="C227" s="1" t="s">
        <v>4335</v>
      </c>
      <c r="D227" s="4">
        <v>200</v>
      </c>
      <c r="E227" s="4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3">
        <f>E227/D227</f>
        <v>0</v>
      </c>
      <c r="P227" s="4" t="e">
        <f>E227/L227</f>
        <v>#DIV/0!</v>
      </c>
      <c r="Q227" t="s">
        <v>8309</v>
      </c>
      <c r="R227" t="s">
        <v>8328</v>
      </c>
      <c r="S227" s="12">
        <f>(((J227/60)/60)/24)+DATE(1970,1,1)</f>
        <v>42438.961273148147</v>
      </c>
      <c r="T227" s="12">
        <f>(((I227/60)/60)/24)+DATE(1970,1,1)</f>
        <v>42468.919606481482</v>
      </c>
    </row>
    <row r="228" spans="1:20" ht="28.8" x14ac:dyDescent="0.3">
      <c r="A228">
        <v>226</v>
      </c>
      <c r="B228" s="1" t="s">
        <v>228</v>
      </c>
      <c r="C228" s="1" t="s">
        <v>4336</v>
      </c>
      <c r="D228" s="4">
        <v>29000</v>
      </c>
      <c r="E228" s="4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3">
        <f>E228/D228</f>
        <v>8.6206896551724137E-3</v>
      </c>
      <c r="P228" s="4">
        <f>E228/L228</f>
        <v>125</v>
      </c>
      <c r="Q228" t="s">
        <v>8309</v>
      </c>
      <c r="R228" t="s">
        <v>8328</v>
      </c>
      <c r="S228" s="12">
        <f>(((J228/60)/60)/24)+DATE(1970,1,1)</f>
        <v>42106.666018518517</v>
      </c>
      <c r="T228" s="12">
        <f>(((I228/60)/60)/24)+DATE(1970,1,1)</f>
        <v>42155.395138888889</v>
      </c>
    </row>
    <row r="229" spans="1:20" ht="43.2" x14ac:dyDescent="0.3">
      <c r="A229">
        <v>227</v>
      </c>
      <c r="B229" s="1" t="s">
        <v>229</v>
      </c>
      <c r="C229" s="1" t="s">
        <v>4337</v>
      </c>
      <c r="D229" s="4">
        <v>28000</v>
      </c>
      <c r="E229" s="4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3">
        <f>E229/D229</f>
        <v>0</v>
      </c>
      <c r="P229" s="4" t="e">
        <f>E229/L229</f>
        <v>#DIV/0!</v>
      </c>
      <c r="Q229" t="s">
        <v>8309</v>
      </c>
      <c r="R229" t="s">
        <v>8328</v>
      </c>
      <c r="S229" s="12">
        <f>(((J229/60)/60)/24)+DATE(1970,1,1)</f>
        <v>42164.893993055557</v>
      </c>
      <c r="T229" s="12">
        <f>(((I229/60)/60)/24)+DATE(1970,1,1)</f>
        <v>42194.893993055557</v>
      </c>
    </row>
    <row r="230" spans="1:20" ht="28.8" x14ac:dyDescent="0.3">
      <c r="A230">
        <v>228</v>
      </c>
      <c r="B230" s="1" t="s">
        <v>230</v>
      </c>
      <c r="C230" s="1" t="s">
        <v>4338</v>
      </c>
      <c r="D230" s="4">
        <v>8000</v>
      </c>
      <c r="E230" s="4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3">
        <f>E230/D230</f>
        <v>0</v>
      </c>
      <c r="P230" s="4" t="e">
        <f>E230/L230</f>
        <v>#DIV/0!</v>
      </c>
      <c r="Q230" t="s">
        <v>8309</v>
      </c>
      <c r="R230" t="s">
        <v>8328</v>
      </c>
      <c r="S230" s="12">
        <f>(((J230/60)/60)/24)+DATE(1970,1,1)</f>
        <v>42096.686400462961</v>
      </c>
      <c r="T230" s="12">
        <f>(((I230/60)/60)/24)+DATE(1970,1,1)</f>
        <v>42156.686400462961</v>
      </c>
    </row>
    <row r="231" spans="1:20" ht="43.2" x14ac:dyDescent="0.3">
      <c r="A231">
        <v>229</v>
      </c>
      <c r="B231" s="1" t="s">
        <v>231</v>
      </c>
      <c r="C231" s="1" t="s">
        <v>4339</v>
      </c>
      <c r="D231" s="4">
        <v>3000</v>
      </c>
      <c r="E231" s="4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3">
        <f>E231/D231</f>
        <v>0</v>
      </c>
      <c r="P231" s="4" t="e">
        <f>E231/L231</f>
        <v>#DIV/0!</v>
      </c>
      <c r="Q231" t="s">
        <v>8309</v>
      </c>
      <c r="R231" t="s">
        <v>8328</v>
      </c>
      <c r="S231" s="12">
        <f>(((J231/60)/60)/24)+DATE(1970,1,1)</f>
        <v>42383.933993055558</v>
      </c>
      <c r="T231" s="12">
        <f>(((I231/60)/60)/24)+DATE(1970,1,1)</f>
        <v>42413.933993055558</v>
      </c>
    </row>
    <row r="232" spans="1:20" ht="43.2" x14ac:dyDescent="0.3">
      <c r="A232">
        <v>230</v>
      </c>
      <c r="B232" s="1" t="s">
        <v>232</v>
      </c>
      <c r="C232" s="1" t="s">
        <v>4340</v>
      </c>
      <c r="D232" s="4">
        <v>15000</v>
      </c>
      <c r="E232" s="4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3">
        <f>E232/D232</f>
        <v>4.0000000000000001E-3</v>
      </c>
      <c r="P232" s="4">
        <f>E232/L232</f>
        <v>30</v>
      </c>
      <c r="Q232" t="s">
        <v>8309</v>
      </c>
      <c r="R232" t="s">
        <v>8328</v>
      </c>
      <c r="S232" s="12">
        <f>(((J232/60)/60)/24)+DATE(1970,1,1)</f>
        <v>42129.777210648142</v>
      </c>
      <c r="T232" s="12">
        <f>(((I232/60)/60)/24)+DATE(1970,1,1)</f>
        <v>42159.777210648142</v>
      </c>
    </row>
    <row r="233" spans="1:20" ht="43.2" x14ac:dyDescent="0.3">
      <c r="A233">
        <v>231</v>
      </c>
      <c r="B233" s="1" t="s">
        <v>233</v>
      </c>
      <c r="C233" s="1" t="s">
        <v>4341</v>
      </c>
      <c r="D233" s="4">
        <v>1500000</v>
      </c>
      <c r="E233" s="4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3">
        <f>E233/D233</f>
        <v>0</v>
      </c>
      <c r="P233" s="4" t="e">
        <f>E233/L233</f>
        <v>#DIV/0!</v>
      </c>
      <c r="Q233" t="s">
        <v>8309</v>
      </c>
      <c r="R233" t="s">
        <v>8328</v>
      </c>
      <c r="S233" s="12">
        <f>(((J233/60)/60)/24)+DATE(1970,1,1)</f>
        <v>42341.958923611113</v>
      </c>
      <c r="T233" s="12">
        <f>(((I233/60)/60)/24)+DATE(1970,1,1)</f>
        <v>42371.958923611113</v>
      </c>
    </row>
    <row r="234" spans="1:20" ht="43.2" x14ac:dyDescent="0.3">
      <c r="A234">
        <v>232</v>
      </c>
      <c r="B234" s="1" t="s">
        <v>234</v>
      </c>
      <c r="C234" s="1" t="s">
        <v>4342</v>
      </c>
      <c r="D234" s="4">
        <v>4000</v>
      </c>
      <c r="E234" s="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3">
        <f>E234/D234</f>
        <v>2.75E-2</v>
      </c>
      <c r="P234" s="4">
        <f>E234/L234</f>
        <v>15.714285714285714</v>
      </c>
      <c r="Q234" t="s">
        <v>8309</v>
      </c>
      <c r="R234" t="s">
        <v>8328</v>
      </c>
      <c r="S234" s="12">
        <f>(((J234/60)/60)/24)+DATE(1970,1,1)</f>
        <v>42032.82576388889</v>
      </c>
      <c r="T234" s="12">
        <f>(((I234/60)/60)/24)+DATE(1970,1,1)</f>
        <v>42062.82576388889</v>
      </c>
    </row>
    <row r="235" spans="1:20" ht="28.8" x14ac:dyDescent="0.3">
      <c r="A235">
        <v>233</v>
      </c>
      <c r="B235" s="1" t="s">
        <v>235</v>
      </c>
      <c r="C235" s="1" t="s">
        <v>4343</v>
      </c>
      <c r="D235" s="4">
        <v>350000</v>
      </c>
      <c r="E235" s="4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3">
        <f>E235/D235</f>
        <v>0</v>
      </c>
      <c r="P235" s="4" t="e">
        <f>E235/L235</f>
        <v>#DIV/0!</v>
      </c>
      <c r="Q235" t="s">
        <v>8309</v>
      </c>
      <c r="R235" t="s">
        <v>8328</v>
      </c>
      <c r="S235" s="12">
        <f>(((J235/60)/60)/24)+DATE(1970,1,1)</f>
        <v>42612.911712962959</v>
      </c>
      <c r="T235" s="12">
        <f>(((I235/60)/60)/24)+DATE(1970,1,1)</f>
        <v>42642.911712962959</v>
      </c>
    </row>
    <row r="236" spans="1:20" ht="43.2" x14ac:dyDescent="0.3">
      <c r="A236">
        <v>234</v>
      </c>
      <c r="B236" s="1" t="s">
        <v>236</v>
      </c>
      <c r="C236" s="1" t="s">
        <v>4344</v>
      </c>
      <c r="D236" s="4">
        <v>1000</v>
      </c>
      <c r="E236" s="4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3">
        <f>E236/D236</f>
        <v>0.40100000000000002</v>
      </c>
      <c r="P236" s="4">
        <f>E236/L236</f>
        <v>80.2</v>
      </c>
      <c r="Q236" t="s">
        <v>8309</v>
      </c>
      <c r="R236" t="s">
        <v>8328</v>
      </c>
      <c r="S236" s="12">
        <f>(((J236/60)/60)/24)+DATE(1970,1,1)</f>
        <v>42136.035405092596</v>
      </c>
      <c r="T236" s="12">
        <f>(((I236/60)/60)/24)+DATE(1970,1,1)</f>
        <v>42176.035405092596</v>
      </c>
    </row>
    <row r="237" spans="1:20" ht="28.8" x14ac:dyDescent="0.3">
      <c r="A237">
        <v>235</v>
      </c>
      <c r="B237" s="1" t="s">
        <v>237</v>
      </c>
      <c r="C237" s="1" t="s">
        <v>4345</v>
      </c>
      <c r="D237" s="4">
        <v>10000</v>
      </c>
      <c r="E237" s="4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3">
        <f>E237/D237</f>
        <v>0</v>
      </c>
      <c r="P237" s="4" t="e">
        <f>E237/L237</f>
        <v>#DIV/0!</v>
      </c>
      <c r="Q237" t="s">
        <v>8309</v>
      </c>
      <c r="R237" t="s">
        <v>8328</v>
      </c>
      <c r="S237" s="12">
        <f>(((J237/60)/60)/24)+DATE(1970,1,1)</f>
        <v>42164.908530092594</v>
      </c>
      <c r="T237" s="12">
        <f>(((I237/60)/60)/24)+DATE(1970,1,1)</f>
        <v>42194.908530092594</v>
      </c>
    </row>
    <row r="238" spans="1:20" ht="43.2" x14ac:dyDescent="0.3">
      <c r="A238">
        <v>236</v>
      </c>
      <c r="B238" s="1" t="s">
        <v>238</v>
      </c>
      <c r="C238" s="1" t="s">
        <v>4346</v>
      </c>
      <c r="D238" s="4">
        <v>150000</v>
      </c>
      <c r="E238" s="4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3">
        <f>E238/D238</f>
        <v>0</v>
      </c>
      <c r="P238" s="4" t="e">
        <f>E238/L238</f>
        <v>#DIV/0!</v>
      </c>
      <c r="Q238" t="s">
        <v>8309</v>
      </c>
      <c r="R238" t="s">
        <v>8328</v>
      </c>
      <c r="S238" s="12">
        <f>(((J238/60)/60)/24)+DATE(1970,1,1)</f>
        <v>42321.08447916666</v>
      </c>
      <c r="T238" s="12">
        <f>(((I238/60)/60)/24)+DATE(1970,1,1)</f>
        <v>42374</v>
      </c>
    </row>
    <row r="239" spans="1:20" x14ac:dyDescent="0.3">
      <c r="A239">
        <v>237</v>
      </c>
      <c r="B239" s="1" t="s">
        <v>239</v>
      </c>
      <c r="C239" s="1" t="s">
        <v>4347</v>
      </c>
      <c r="D239" s="4">
        <v>15000</v>
      </c>
      <c r="E239" s="4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3">
        <f>E239/D239</f>
        <v>3.3333333333333335E-3</v>
      </c>
      <c r="P239" s="4">
        <f>E239/L239</f>
        <v>50</v>
      </c>
      <c r="Q239" t="s">
        <v>8309</v>
      </c>
      <c r="R239" t="s">
        <v>8328</v>
      </c>
      <c r="S239" s="12">
        <f>(((J239/60)/60)/24)+DATE(1970,1,1)</f>
        <v>42377.577187499999</v>
      </c>
      <c r="T239" s="12">
        <f>(((I239/60)/60)/24)+DATE(1970,1,1)</f>
        <v>42437.577187499999</v>
      </c>
    </row>
    <row r="240" spans="1:20" ht="43.2" x14ac:dyDescent="0.3">
      <c r="A240">
        <v>238</v>
      </c>
      <c r="B240" s="1" t="s">
        <v>240</v>
      </c>
      <c r="C240" s="1" t="s">
        <v>4348</v>
      </c>
      <c r="D240" s="4">
        <v>26000</v>
      </c>
      <c r="E240" s="4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3">
        <f>E240/D240</f>
        <v>0</v>
      </c>
      <c r="P240" s="4" t="e">
        <f>E240/L240</f>
        <v>#DIV/0!</v>
      </c>
      <c r="Q240" t="s">
        <v>8309</v>
      </c>
      <c r="R240" t="s">
        <v>8328</v>
      </c>
      <c r="S240" s="12">
        <f>(((J240/60)/60)/24)+DATE(1970,1,1)</f>
        <v>42713.962499999994</v>
      </c>
      <c r="T240" s="12">
        <f>(((I240/60)/60)/24)+DATE(1970,1,1)</f>
        <v>42734.375</v>
      </c>
    </row>
    <row r="241" spans="1:20" ht="28.8" x14ac:dyDescent="0.3">
      <c r="A241">
        <v>239</v>
      </c>
      <c r="B241" s="1" t="s">
        <v>241</v>
      </c>
      <c r="C241" s="1" t="s">
        <v>4349</v>
      </c>
      <c r="D241" s="4">
        <v>1000</v>
      </c>
      <c r="E241" s="4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3">
        <f>E241/D241</f>
        <v>0.25</v>
      </c>
      <c r="P241" s="4">
        <f>E241/L241</f>
        <v>50</v>
      </c>
      <c r="Q241" t="s">
        <v>8309</v>
      </c>
      <c r="R241" t="s">
        <v>8328</v>
      </c>
      <c r="S241" s="12">
        <f>(((J241/60)/60)/24)+DATE(1970,1,1)</f>
        <v>42297.110300925924</v>
      </c>
      <c r="T241" s="12">
        <f>(((I241/60)/60)/24)+DATE(1970,1,1)</f>
        <v>42316.5</v>
      </c>
    </row>
    <row r="242" spans="1:20" ht="43.2" x14ac:dyDescent="0.3">
      <c r="A242">
        <v>240</v>
      </c>
      <c r="B242" s="1" t="s">
        <v>242</v>
      </c>
      <c r="C242" s="1" t="s">
        <v>4350</v>
      </c>
      <c r="D242" s="4">
        <v>15000</v>
      </c>
      <c r="E242" s="4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3">
        <f>E242/D242</f>
        <v>1.0763413333333334</v>
      </c>
      <c r="P242" s="4">
        <f>E242/L242</f>
        <v>117.84759124087591</v>
      </c>
      <c r="Q242" t="s">
        <v>8309</v>
      </c>
      <c r="R242" t="s">
        <v>8339</v>
      </c>
      <c r="S242" s="12">
        <f>(((J242/60)/60)/24)+DATE(1970,1,1)</f>
        <v>41354.708460648151</v>
      </c>
      <c r="T242" s="12">
        <f>(((I242/60)/60)/24)+DATE(1970,1,1)</f>
        <v>41399.708460648151</v>
      </c>
    </row>
    <row r="243" spans="1:20" ht="43.2" x14ac:dyDescent="0.3">
      <c r="A243">
        <v>241</v>
      </c>
      <c r="B243" s="1" t="s">
        <v>243</v>
      </c>
      <c r="C243" s="1" t="s">
        <v>4351</v>
      </c>
      <c r="D243" s="4">
        <v>36400</v>
      </c>
      <c r="E243" s="4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3">
        <f>E243/D243</f>
        <v>1.1263736263736264</v>
      </c>
      <c r="P243" s="4">
        <f>E243/L243</f>
        <v>109.04255319148936</v>
      </c>
      <c r="Q243" t="s">
        <v>8309</v>
      </c>
      <c r="R243" t="s">
        <v>8339</v>
      </c>
      <c r="S243" s="12">
        <f>(((J243/60)/60)/24)+DATE(1970,1,1)</f>
        <v>41949.697962962964</v>
      </c>
      <c r="T243" s="12">
        <f>(((I243/60)/60)/24)+DATE(1970,1,1)</f>
        <v>41994.697962962964</v>
      </c>
    </row>
    <row r="244" spans="1:20" ht="28.8" x14ac:dyDescent="0.3">
      <c r="A244">
        <v>242</v>
      </c>
      <c r="B244" s="1" t="s">
        <v>244</v>
      </c>
      <c r="C244" s="1" t="s">
        <v>4352</v>
      </c>
      <c r="D244" s="4">
        <v>13000</v>
      </c>
      <c r="E244" s="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3">
        <f>E244/D244</f>
        <v>1.1346153846153846</v>
      </c>
      <c r="P244" s="4">
        <f>E244/L244</f>
        <v>73.019801980198025</v>
      </c>
      <c r="Q244" t="s">
        <v>8309</v>
      </c>
      <c r="R244" t="s">
        <v>8339</v>
      </c>
      <c r="S244" s="12">
        <f>(((J244/60)/60)/24)+DATE(1970,1,1)</f>
        <v>40862.492939814816</v>
      </c>
      <c r="T244" s="12">
        <f>(((I244/60)/60)/24)+DATE(1970,1,1)</f>
        <v>40897.492939814816</v>
      </c>
    </row>
    <row r="245" spans="1:20" ht="43.2" x14ac:dyDescent="0.3">
      <c r="A245">
        <v>243</v>
      </c>
      <c r="B245" s="1" t="s">
        <v>245</v>
      </c>
      <c r="C245" s="1" t="s">
        <v>4353</v>
      </c>
      <c r="D245" s="4">
        <v>25000</v>
      </c>
      <c r="E245" s="4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3">
        <f>E245/D245</f>
        <v>1.0259199999999999</v>
      </c>
      <c r="P245" s="4">
        <f>E245/L245</f>
        <v>78.195121951219505</v>
      </c>
      <c r="Q245" t="s">
        <v>8309</v>
      </c>
      <c r="R245" t="s">
        <v>8339</v>
      </c>
      <c r="S245" s="12">
        <f>(((J245/60)/60)/24)+DATE(1970,1,1)</f>
        <v>41662.047500000001</v>
      </c>
      <c r="T245" s="12">
        <f>(((I245/60)/60)/24)+DATE(1970,1,1)</f>
        <v>41692.047500000001</v>
      </c>
    </row>
    <row r="246" spans="1:20" ht="43.2" x14ac:dyDescent="0.3">
      <c r="A246">
        <v>244</v>
      </c>
      <c r="B246" s="2">
        <v>39756</v>
      </c>
      <c r="C246" s="1" t="s">
        <v>4354</v>
      </c>
      <c r="D246" s="4">
        <v>3500</v>
      </c>
      <c r="E246" s="4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3">
        <f>E246/D246</f>
        <v>1.1375714285714287</v>
      </c>
      <c r="P246" s="4">
        <f>E246/L246</f>
        <v>47.398809523809526</v>
      </c>
      <c r="Q246" t="s">
        <v>8309</v>
      </c>
      <c r="R246" t="s">
        <v>8339</v>
      </c>
      <c r="S246" s="12">
        <f>(((J246/60)/60)/24)+DATE(1970,1,1)</f>
        <v>40213.323599537034</v>
      </c>
      <c r="T246" s="12">
        <f>(((I246/60)/60)/24)+DATE(1970,1,1)</f>
        <v>40253.29583333333</v>
      </c>
    </row>
    <row r="247" spans="1:20" ht="43.2" x14ac:dyDescent="0.3">
      <c r="A247">
        <v>245</v>
      </c>
      <c r="B247" s="1" t="s">
        <v>246</v>
      </c>
      <c r="C247" s="1" t="s">
        <v>4355</v>
      </c>
      <c r="D247" s="4">
        <v>5000</v>
      </c>
      <c r="E247" s="4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3">
        <f>E247/D247</f>
        <v>1.0371999999999999</v>
      </c>
      <c r="P247" s="4">
        <f>E247/L247</f>
        <v>54.020833333333336</v>
      </c>
      <c r="Q247" t="s">
        <v>8309</v>
      </c>
      <c r="R247" t="s">
        <v>8339</v>
      </c>
      <c r="S247" s="12">
        <f>(((J247/60)/60)/24)+DATE(1970,1,1)</f>
        <v>41107.053067129629</v>
      </c>
      <c r="T247" s="12">
        <f>(((I247/60)/60)/24)+DATE(1970,1,1)</f>
        <v>41137.053067129629</v>
      </c>
    </row>
    <row r="248" spans="1:20" ht="28.8" x14ac:dyDescent="0.3">
      <c r="A248">
        <v>246</v>
      </c>
      <c r="B248" s="1" t="s">
        <v>247</v>
      </c>
      <c r="C248" s="1" t="s">
        <v>4356</v>
      </c>
      <c r="D248" s="4">
        <v>5000</v>
      </c>
      <c r="E248" s="4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3">
        <f>E248/D248</f>
        <v>3.0546000000000002</v>
      </c>
      <c r="P248" s="4">
        <f>E248/L248</f>
        <v>68.488789237668158</v>
      </c>
      <c r="Q248" t="s">
        <v>8309</v>
      </c>
      <c r="R248" t="s">
        <v>8339</v>
      </c>
      <c r="S248" s="12">
        <f>(((J248/60)/60)/24)+DATE(1970,1,1)</f>
        <v>40480.363483796296</v>
      </c>
      <c r="T248" s="12">
        <f>(((I248/60)/60)/24)+DATE(1970,1,1)</f>
        <v>40530.405150462961</v>
      </c>
    </row>
    <row r="249" spans="1:20" ht="43.2" x14ac:dyDescent="0.3">
      <c r="A249">
        <v>247</v>
      </c>
      <c r="B249" s="1" t="s">
        <v>248</v>
      </c>
      <c r="C249" s="1" t="s">
        <v>4357</v>
      </c>
      <c r="D249" s="4">
        <v>5000</v>
      </c>
      <c r="E249" s="4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3">
        <f>E249/D249</f>
        <v>1.341</v>
      </c>
      <c r="P249" s="4">
        <f>E249/L249</f>
        <v>108.14516129032258</v>
      </c>
      <c r="Q249" t="s">
        <v>8309</v>
      </c>
      <c r="R249" t="s">
        <v>8339</v>
      </c>
      <c r="S249" s="12">
        <f>(((J249/60)/60)/24)+DATE(1970,1,1)</f>
        <v>40430.604328703703</v>
      </c>
      <c r="T249" s="12">
        <f>(((I249/60)/60)/24)+DATE(1970,1,1)</f>
        <v>40467.152083333334</v>
      </c>
    </row>
    <row r="250" spans="1:20" ht="43.2" x14ac:dyDescent="0.3">
      <c r="A250">
        <v>248</v>
      </c>
      <c r="B250" s="1" t="s">
        <v>249</v>
      </c>
      <c r="C250" s="1" t="s">
        <v>4358</v>
      </c>
      <c r="D250" s="4">
        <v>85000</v>
      </c>
      <c r="E250" s="4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3">
        <f>E250/D250</f>
        <v>1.0133294117647058</v>
      </c>
      <c r="P250" s="4">
        <f>E250/L250</f>
        <v>589.95205479452056</v>
      </c>
      <c r="Q250" t="s">
        <v>8309</v>
      </c>
      <c r="R250" t="s">
        <v>8339</v>
      </c>
      <c r="S250" s="12">
        <f>(((J250/60)/60)/24)+DATE(1970,1,1)</f>
        <v>40870.774409722224</v>
      </c>
      <c r="T250" s="12">
        <f>(((I250/60)/60)/24)+DATE(1970,1,1)</f>
        <v>40915.774409722224</v>
      </c>
    </row>
    <row r="251" spans="1:20" ht="43.2" x14ac:dyDescent="0.3">
      <c r="A251">
        <v>249</v>
      </c>
      <c r="B251" s="1" t="s">
        <v>250</v>
      </c>
      <c r="C251" s="1" t="s">
        <v>4359</v>
      </c>
      <c r="D251" s="4">
        <v>10000</v>
      </c>
      <c r="E251" s="4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3">
        <f>E251/D251</f>
        <v>1.1292</v>
      </c>
      <c r="P251" s="4">
        <f>E251/L251</f>
        <v>48.051063829787232</v>
      </c>
      <c r="Q251" t="s">
        <v>8309</v>
      </c>
      <c r="R251" t="s">
        <v>8339</v>
      </c>
      <c r="S251" s="12">
        <f>(((J251/60)/60)/24)+DATE(1970,1,1)</f>
        <v>40332.923842592594</v>
      </c>
      <c r="T251" s="12">
        <f>(((I251/60)/60)/24)+DATE(1970,1,1)</f>
        <v>40412.736111111109</v>
      </c>
    </row>
    <row r="252" spans="1:20" ht="43.2" x14ac:dyDescent="0.3">
      <c r="A252">
        <v>250</v>
      </c>
      <c r="B252" s="1" t="s">
        <v>251</v>
      </c>
      <c r="C252" s="1" t="s">
        <v>4360</v>
      </c>
      <c r="D252" s="4">
        <v>30000</v>
      </c>
      <c r="E252" s="4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3">
        <f>E252/D252</f>
        <v>1.0558333333333334</v>
      </c>
      <c r="P252" s="4">
        <f>E252/L252</f>
        <v>72.482837528604122</v>
      </c>
      <c r="Q252" t="s">
        <v>8309</v>
      </c>
      <c r="R252" t="s">
        <v>8339</v>
      </c>
      <c r="S252" s="12">
        <f>(((J252/60)/60)/24)+DATE(1970,1,1)</f>
        <v>41401.565868055557</v>
      </c>
      <c r="T252" s="12">
        <f>(((I252/60)/60)/24)+DATE(1970,1,1)</f>
        <v>41431.565868055557</v>
      </c>
    </row>
    <row r="253" spans="1:20" ht="28.8" x14ac:dyDescent="0.3">
      <c r="A253">
        <v>251</v>
      </c>
      <c r="B253" s="1" t="s">
        <v>252</v>
      </c>
      <c r="C253" s="1" t="s">
        <v>4361</v>
      </c>
      <c r="D253" s="4">
        <v>3500</v>
      </c>
      <c r="E253" s="4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3">
        <f>E253/D253</f>
        <v>1.2557142857142858</v>
      </c>
      <c r="P253" s="4">
        <f>E253/L253</f>
        <v>57.077922077922075</v>
      </c>
      <c r="Q253" t="s">
        <v>8309</v>
      </c>
      <c r="R253" t="s">
        <v>8339</v>
      </c>
      <c r="S253" s="12">
        <f>(((J253/60)/60)/24)+DATE(1970,1,1)</f>
        <v>41013.787569444445</v>
      </c>
      <c r="T253" s="12">
        <f>(((I253/60)/60)/24)+DATE(1970,1,1)</f>
        <v>41045.791666666664</v>
      </c>
    </row>
    <row r="254" spans="1:20" ht="28.8" x14ac:dyDescent="0.3">
      <c r="A254">
        <v>252</v>
      </c>
      <c r="B254" s="1" t="s">
        <v>253</v>
      </c>
      <c r="C254" s="1" t="s">
        <v>4362</v>
      </c>
      <c r="D254" s="4">
        <v>5000</v>
      </c>
      <c r="E254" s="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3">
        <f>E254/D254</f>
        <v>1.8455999999999999</v>
      </c>
      <c r="P254" s="4">
        <f>E254/L254</f>
        <v>85.444444444444443</v>
      </c>
      <c r="Q254" t="s">
        <v>8309</v>
      </c>
      <c r="R254" t="s">
        <v>8339</v>
      </c>
      <c r="S254" s="12">
        <f>(((J254/60)/60)/24)+DATE(1970,1,1)</f>
        <v>40266.662708333337</v>
      </c>
      <c r="T254" s="12">
        <f>(((I254/60)/60)/24)+DATE(1970,1,1)</f>
        <v>40330.165972222225</v>
      </c>
    </row>
    <row r="255" spans="1:20" ht="43.2" x14ac:dyDescent="0.3">
      <c r="A255">
        <v>253</v>
      </c>
      <c r="B255" s="1" t="s">
        <v>254</v>
      </c>
      <c r="C255" s="1" t="s">
        <v>4363</v>
      </c>
      <c r="D255" s="4">
        <v>1500</v>
      </c>
      <c r="E255" s="4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3">
        <f>E255/D255</f>
        <v>1.0073333333333334</v>
      </c>
      <c r="P255" s="4">
        <f>E255/L255</f>
        <v>215.85714285714286</v>
      </c>
      <c r="Q255" t="s">
        <v>8309</v>
      </c>
      <c r="R255" t="s">
        <v>8339</v>
      </c>
      <c r="S255" s="12">
        <f>(((J255/60)/60)/24)+DATE(1970,1,1)</f>
        <v>40924.650868055556</v>
      </c>
      <c r="T255" s="12">
        <f>(((I255/60)/60)/24)+DATE(1970,1,1)</f>
        <v>40954.650868055556</v>
      </c>
    </row>
    <row r="256" spans="1:20" ht="28.8" x14ac:dyDescent="0.3">
      <c r="A256">
        <v>254</v>
      </c>
      <c r="B256" s="1" t="s">
        <v>255</v>
      </c>
      <c r="C256" s="1" t="s">
        <v>4364</v>
      </c>
      <c r="D256" s="4">
        <v>24000</v>
      </c>
      <c r="E256" s="4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3">
        <f>E256/D256</f>
        <v>1.1694724999999999</v>
      </c>
      <c r="P256" s="4">
        <f>E256/L256</f>
        <v>89.38643312101911</v>
      </c>
      <c r="Q256" t="s">
        <v>8309</v>
      </c>
      <c r="R256" t="s">
        <v>8339</v>
      </c>
      <c r="S256" s="12">
        <f>(((J256/60)/60)/24)+DATE(1970,1,1)</f>
        <v>42263.952662037031</v>
      </c>
      <c r="T256" s="12">
        <f>(((I256/60)/60)/24)+DATE(1970,1,1)</f>
        <v>42294.083333333328</v>
      </c>
    </row>
    <row r="257" spans="1:20" ht="28.8" x14ac:dyDescent="0.3">
      <c r="A257">
        <v>255</v>
      </c>
      <c r="B257" s="1" t="s">
        <v>256</v>
      </c>
      <c r="C257" s="1" t="s">
        <v>4365</v>
      </c>
      <c r="D257" s="4">
        <v>8000</v>
      </c>
      <c r="E257" s="4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3">
        <f>E257/D257</f>
        <v>1.0673325</v>
      </c>
      <c r="P257" s="4">
        <f>E257/L257</f>
        <v>45.418404255319146</v>
      </c>
      <c r="Q257" t="s">
        <v>8309</v>
      </c>
      <c r="R257" t="s">
        <v>8339</v>
      </c>
      <c r="S257" s="12">
        <f>(((J257/60)/60)/24)+DATE(1970,1,1)</f>
        <v>40588.526412037041</v>
      </c>
      <c r="T257" s="12">
        <f>(((I257/60)/60)/24)+DATE(1970,1,1)</f>
        <v>40618.48474537037</v>
      </c>
    </row>
    <row r="258" spans="1:20" ht="43.2" x14ac:dyDescent="0.3">
      <c r="A258">
        <v>256</v>
      </c>
      <c r="B258" s="1" t="s">
        <v>257</v>
      </c>
      <c r="C258" s="1" t="s">
        <v>4366</v>
      </c>
      <c r="D258" s="4">
        <v>13000</v>
      </c>
      <c r="E258" s="4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3">
        <f>E258/D258</f>
        <v>1.391</v>
      </c>
      <c r="P258" s="4">
        <f>E258/L258</f>
        <v>65.756363636363631</v>
      </c>
      <c r="Q258" t="s">
        <v>8309</v>
      </c>
      <c r="R258" t="s">
        <v>8339</v>
      </c>
      <c r="S258" s="12">
        <f>(((J258/60)/60)/24)+DATE(1970,1,1)</f>
        <v>41319.769293981481</v>
      </c>
      <c r="T258" s="12">
        <f>(((I258/60)/60)/24)+DATE(1970,1,1)</f>
        <v>41349.769293981481</v>
      </c>
    </row>
    <row r="259" spans="1:20" ht="43.2" x14ac:dyDescent="0.3">
      <c r="A259">
        <v>257</v>
      </c>
      <c r="B259" s="1" t="s">
        <v>258</v>
      </c>
      <c r="C259" s="1" t="s">
        <v>4367</v>
      </c>
      <c r="D259" s="4">
        <v>35000</v>
      </c>
      <c r="E259" s="4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3">
        <f>E259/D259</f>
        <v>1.0672648571428571</v>
      </c>
      <c r="P259" s="4">
        <f>E259/L259</f>
        <v>66.70405357142856</v>
      </c>
      <c r="Q259" t="s">
        <v>8309</v>
      </c>
      <c r="R259" t="s">
        <v>8339</v>
      </c>
      <c r="S259" s="12">
        <f>(((J259/60)/60)/24)+DATE(1970,1,1)</f>
        <v>42479.626875000002</v>
      </c>
      <c r="T259" s="12">
        <f>(((I259/60)/60)/24)+DATE(1970,1,1)</f>
        <v>42509.626875000002</v>
      </c>
    </row>
    <row r="260" spans="1:20" ht="43.2" x14ac:dyDescent="0.3">
      <c r="A260">
        <v>258</v>
      </c>
      <c r="B260" s="1" t="s">
        <v>259</v>
      </c>
      <c r="C260" s="1" t="s">
        <v>4368</v>
      </c>
      <c r="D260" s="4">
        <v>30000</v>
      </c>
      <c r="E260" s="4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3">
        <f>E260/D260</f>
        <v>1.9114</v>
      </c>
      <c r="P260" s="4">
        <f>E260/L260</f>
        <v>83.345930232558146</v>
      </c>
      <c r="Q260" t="s">
        <v>8309</v>
      </c>
      <c r="R260" t="s">
        <v>8339</v>
      </c>
      <c r="S260" s="12">
        <f>(((J260/60)/60)/24)+DATE(1970,1,1)</f>
        <v>40682.051689814813</v>
      </c>
      <c r="T260" s="12">
        <f>(((I260/60)/60)/24)+DATE(1970,1,1)</f>
        <v>40712.051689814813</v>
      </c>
    </row>
    <row r="261" spans="1:20" ht="43.2" x14ac:dyDescent="0.3">
      <c r="A261">
        <v>259</v>
      </c>
      <c r="B261" s="1" t="s">
        <v>260</v>
      </c>
      <c r="C261" s="1" t="s">
        <v>4369</v>
      </c>
      <c r="D261" s="4">
        <v>75000</v>
      </c>
      <c r="E261" s="4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3">
        <f>E261/D261</f>
        <v>1.3193789333333332</v>
      </c>
      <c r="P261" s="4">
        <f>E261/L261</f>
        <v>105.04609341825902</v>
      </c>
      <c r="Q261" t="s">
        <v>8309</v>
      </c>
      <c r="R261" t="s">
        <v>8339</v>
      </c>
      <c r="S261" s="12">
        <f>(((J261/60)/60)/24)+DATE(1970,1,1)</f>
        <v>42072.738067129627</v>
      </c>
      <c r="T261" s="12">
        <f>(((I261/60)/60)/24)+DATE(1970,1,1)</f>
        <v>42102.738067129627</v>
      </c>
    </row>
    <row r="262" spans="1:20" ht="28.8" x14ac:dyDescent="0.3">
      <c r="A262">
        <v>260</v>
      </c>
      <c r="B262" s="1" t="s">
        <v>261</v>
      </c>
      <c r="C262" s="1" t="s">
        <v>4370</v>
      </c>
      <c r="D262" s="4">
        <v>10000</v>
      </c>
      <c r="E262" s="4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3">
        <f>E262/D262</f>
        <v>1.0640000000000001</v>
      </c>
      <c r="P262" s="4">
        <f>E262/L262</f>
        <v>120.90909090909091</v>
      </c>
      <c r="Q262" t="s">
        <v>8309</v>
      </c>
      <c r="R262" t="s">
        <v>8339</v>
      </c>
      <c r="S262" s="12">
        <f>(((J262/60)/60)/24)+DATE(1970,1,1)</f>
        <v>40330.755543981482</v>
      </c>
      <c r="T262" s="12">
        <f>(((I262/60)/60)/24)+DATE(1970,1,1)</f>
        <v>40376.415972222225</v>
      </c>
    </row>
    <row r="263" spans="1:20" ht="28.8" x14ac:dyDescent="0.3">
      <c r="A263">
        <v>261</v>
      </c>
      <c r="B263" s="1" t="s">
        <v>262</v>
      </c>
      <c r="C263" s="1" t="s">
        <v>4371</v>
      </c>
      <c r="D263" s="4">
        <v>20000</v>
      </c>
      <c r="E263" s="4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3">
        <f>E263/D263</f>
        <v>1.0740000000000001</v>
      </c>
      <c r="P263" s="4">
        <f>E263/L263</f>
        <v>97.63636363636364</v>
      </c>
      <c r="Q263" t="s">
        <v>8309</v>
      </c>
      <c r="R263" t="s">
        <v>8339</v>
      </c>
      <c r="S263" s="12">
        <f>(((J263/60)/60)/24)+DATE(1970,1,1)</f>
        <v>41017.885462962964</v>
      </c>
      <c r="T263" s="12">
        <f>(((I263/60)/60)/24)+DATE(1970,1,1)</f>
        <v>41067.621527777781</v>
      </c>
    </row>
    <row r="264" spans="1:20" ht="28.8" x14ac:dyDescent="0.3">
      <c r="A264">
        <v>262</v>
      </c>
      <c r="B264" s="1" t="s">
        <v>263</v>
      </c>
      <c r="C264" s="1" t="s">
        <v>4372</v>
      </c>
      <c r="D264" s="4">
        <v>2500</v>
      </c>
      <c r="E264" s="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3">
        <f>E264/D264</f>
        <v>2.4</v>
      </c>
      <c r="P264" s="4">
        <f>E264/L264</f>
        <v>41.379310344827587</v>
      </c>
      <c r="Q264" t="s">
        <v>8309</v>
      </c>
      <c r="R264" t="s">
        <v>8339</v>
      </c>
      <c r="S264" s="12">
        <f>(((J264/60)/60)/24)+DATE(1970,1,1)</f>
        <v>40555.24800925926</v>
      </c>
      <c r="T264" s="12">
        <f>(((I264/60)/60)/24)+DATE(1970,1,1)</f>
        <v>40600.24800925926</v>
      </c>
    </row>
    <row r="265" spans="1:20" ht="57.6" x14ac:dyDescent="0.3">
      <c r="A265">
        <v>263</v>
      </c>
      <c r="B265" s="1" t="s">
        <v>264</v>
      </c>
      <c r="C265" s="1" t="s">
        <v>4373</v>
      </c>
      <c r="D265" s="4">
        <v>25000</v>
      </c>
      <c r="E265" s="4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3">
        <f>E265/D265</f>
        <v>1.1808107999999999</v>
      </c>
      <c r="P265" s="4">
        <f>E265/L265</f>
        <v>30.654485981308412</v>
      </c>
      <c r="Q265" t="s">
        <v>8309</v>
      </c>
      <c r="R265" t="s">
        <v>8339</v>
      </c>
      <c r="S265" s="12">
        <f>(((J265/60)/60)/24)+DATE(1970,1,1)</f>
        <v>41149.954791666663</v>
      </c>
      <c r="T265" s="12">
        <f>(((I265/60)/60)/24)+DATE(1970,1,1)</f>
        <v>41179.954791666663</v>
      </c>
    </row>
    <row r="266" spans="1:20" ht="57.6" x14ac:dyDescent="0.3">
      <c r="A266">
        <v>264</v>
      </c>
      <c r="B266" s="1" t="s">
        <v>265</v>
      </c>
      <c r="C266" s="1" t="s">
        <v>4374</v>
      </c>
      <c r="D266" s="4">
        <v>5000</v>
      </c>
      <c r="E266" s="4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3">
        <f>E266/D266</f>
        <v>1.1819999999999999</v>
      </c>
      <c r="P266" s="4">
        <f>E266/L266</f>
        <v>64.945054945054949</v>
      </c>
      <c r="Q266" t="s">
        <v>8309</v>
      </c>
      <c r="R266" t="s">
        <v>8339</v>
      </c>
      <c r="S266" s="12">
        <f>(((J266/60)/60)/24)+DATE(1970,1,1)</f>
        <v>41010.620312500003</v>
      </c>
      <c r="T266" s="12">
        <f>(((I266/60)/60)/24)+DATE(1970,1,1)</f>
        <v>41040.620312500003</v>
      </c>
    </row>
    <row r="267" spans="1:20" ht="43.2" x14ac:dyDescent="0.3">
      <c r="A267">
        <v>265</v>
      </c>
      <c r="B267" s="1" t="s">
        <v>266</v>
      </c>
      <c r="C267" s="1" t="s">
        <v>4375</v>
      </c>
      <c r="D267" s="4">
        <v>5000</v>
      </c>
      <c r="E267" s="4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3">
        <f>E267/D267</f>
        <v>1.111</v>
      </c>
      <c r="P267" s="4">
        <f>E267/L267</f>
        <v>95.775862068965523</v>
      </c>
      <c r="Q267" t="s">
        <v>8309</v>
      </c>
      <c r="R267" t="s">
        <v>8339</v>
      </c>
      <c r="S267" s="12">
        <f>(((J267/60)/60)/24)+DATE(1970,1,1)</f>
        <v>40267.245717592588</v>
      </c>
      <c r="T267" s="12">
        <f>(((I267/60)/60)/24)+DATE(1970,1,1)</f>
        <v>40308.844444444447</v>
      </c>
    </row>
    <row r="268" spans="1:20" ht="43.2" x14ac:dyDescent="0.3">
      <c r="A268">
        <v>266</v>
      </c>
      <c r="B268" s="1" t="s">
        <v>267</v>
      </c>
      <c r="C268" s="1" t="s">
        <v>4376</v>
      </c>
      <c r="D268" s="4">
        <v>1000</v>
      </c>
      <c r="E268" s="4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3">
        <f>E268/D268</f>
        <v>1.4550000000000001</v>
      </c>
      <c r="P268" s="4">
        <f>E268/L268</f>
        <v>40.416666666666664</v>
      </c>
      <c r="Q268" t="s">
        <v>8309</v>
      </c>
      <c r="R268" t="s">
        <v>8339</v>
      </c>
      <c r="S268" s="12">
        <f>(((J268/60)/60)/24)+DATE(1970,1,1)</f>
        <v>40205.174849537041</v>
      </c>
      <c r="T268" s="12">
        <f>(((I268/60)/60)/24)+DATE(1970,1,1)</f>
        <v>40291.160416666666</v>
      </c>
    </row>
    <row r="269" spans="1:20" ht="28.8" x14ac:dyDescent="0.3">
      <c r="A269">
        <v>267</v>
      </c>
      <c r="B269" s="1" t="s">
        <v>268</v>
      </c>
      <c r="C269" s="1" t="s">
        <v>4377</v>
      </c>
      <c r="D269" s="4">
        <v>9850</v>
      </c>
      <c r="E269" s="4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3">
        <f>E269/D269</f>
        <v>1.3162883248730965</v>
      </c>
      <c r="P269" s="4">
        <f>E269/L269</f>
        <v>78.578424242424248</v>
      </c>
      <c r="Q269" t="s">
        <v>8309</v>
      </c>
      <c r="R269" t="s">
        <v>8339</v>
      </c>
      <c r="S269" s="12">
        <f>(((J269/60)/60)/24)+DATE(1970,1,1)</f>
        <v>41785.452534722222</v>
      </c>
      <c r="T269" s="12">
        <f>(((I269/60)/60)/24)+DATE(1970,1,1)</f>
        <v>41815.452534722222</v>
      </c>
    </row>
    <row r="270" spans="1:20" ht="43.2" x14ac:dyDescent="0.3">
      <c r="A270">
        <v>268</v>
      </c>
      <c r="B270" s="1" t="s">
        <v>269</v>
      </c>
      <c r="C270" s="1" t="s">
        <v>4378</v>
      </c>
      <c r="D270" s="4">
        <v>5000</v>
      </c>
      <c r="E270" s="4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3">
        <f>E270/D270</f>
        <v>1.1140000000000001</v>
      </c>
      <c r="P270" s="4">
        <f>E270/L270</f>
        <v>50.18018018018018</v>
      </c>
      <c r="Q270" t="s">
        <v>8309</v>
      </c>
      <c r="R270" t="s">
        <v>8339</v>
      </c>
      <c r="S270" s="12">
        <f>(((J270/60)/60)/24)+DATE(1970,1,1)</f>
        <v>40809.15252314815</v>
      </c>
      <c r="T270" s="12">
        <f>(((I270/60)/60)/24)+DATE(1970,1,1)</f>
        <v>40854.194189814814</v>
      </c>
    </row>
    <row r="271" spans="1:20" ht="43.2" x14ac:dyDescent="0.3">
      <c r="A271">
        <v>269</v>
      </c>
      <c r="B271" s="1" t="s">
        <v>270</v>
      </c>
      <c r="C271" s="1" t="s">
        <v>4379</v>
      </c>
      <c r="D271" s="4">
        <v>100000</v>
      </c>
      <c r="E271" s="4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3">
        <f>E271/D271</f>
        <v>1.4723377</v>
      </c>
      <c r="P271" s="4">
        <f>E271/L271</f>
        <v>92.251735588972423</v>
      </c>
      <c r="Q271" t="s">
        <v>8309</v>
      </c>
      <c r="R271" t="s">
        <v>8339</v>
      </c>
      <c r="S271" s="12">
        <f>(((J271/60)/60)/24)+DATE(1970,1,1)</f>
        <v>42758.197013888886</v>
      </c>
      <c r="T271" s="12">
        <f>(((I271/60)/60)/24)+DATE(1970,1,1)</f>
        <v>42788.197013888886</v>
      </c>
    </row>
    <row r="272" spans="1:20" ht="28.8" x14ac:dyDescent="0.3">
      <c r="A272">
        <v>270</v>
      </c>
      <c r="B272" s="1" t="s">
        <v>271</v>
      </c>
      <c r="C272" s="1" t="s">
        <v>4380</v>
      </c>
      <c r="D272" s="4">
        <v>2300</v>
      </c>
      <c r="E272" s="4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3">
        <f>E272/D272</f>
        <v>1.5260869565217392</v>
      </c>
      <c r="P272" s="4">
        <f>E272/L272</f>
        <v>57.540983606557376</v>
      </c>
      <c r="Q272" t="s">
        <v>8309</v>
      </c>
      <c r="R272" t="s">
        <v>8339</v>
      </c>
      <c r="S272" s="12">
        <f>(((J272/60)/60)/24)+DATE(1970,1,1)</f>
        <v>40637.866550925923</v>
      </c>
      <c r="T272" s="12">
        <f>(((I272/60)/60)/24)+DATE(1970,1,1)</f>
        <v>40688.166666666664</v>
      </c>
    </row>
    <row r="273" spans="1:20" ht="43.2" x14ac:dyDescent="0.3">
      <c r="A273">
        <v>271</v>
      </c>
      <c r="B273" s="1" t="s">
        <v>272</v>
      </c>
      <c r="C273" s="1" t="s">
        <v>4381</v>
      </c>
      <c r="D273" s="4">
        <v>30000</v>
      </c>
      <c r="E273" s="4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3">
        <f>E273/D273</f>
        <v>1.0468</v>
      </c>
      <c r="P273" s="4">
        <f>E273/L273</f>
        <v>109.42160278745645</v>
      </c>
      <c r="Q273" t="s">
        <v>8309</v>
      </c>
      <c r="R273" t="s">
        <v>8339</v>
      </c>
      <c r="S273" s="12">
        <f>(((J273/60)/60)/24)+DATE(1970,1,1)</f>
        <v>41612.10024305556</v>
      </c>
      <c r="T273" s="12">
        <f>(((I273/60)/60)/24)+DATE(1970,1,1)</f>
        <v>41641.333333333336</v>
      </c>
    </row>
    <row r="274" spans="1:20" ht="43.2" x14ac:dyDescent="0.3">
      <c r="A274">
        <v>272</v>
      </c>
      <c r="B274" s="1" t="s">
        <v>273</v>
      </c>
      <c r="C274" s="1" t="s">
        <v>4382</v>
      </c>
      <c r="D274" s="4">
        <v>3000</v>
      </c>
      <c r="E274" s="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3">
        <f>E274/D274</f>
        <v>1.7743366666666667</v>
      </c>
      <c r="P274" s="4">
        <f>E274/L274</f>
        <v>81.892461538461546</v>
      </c>
      <c r="Q274" t="s">
        <v>8309</v>
      </c>
      <c r="R274" t="s">
        <v>8339</v>
      </c>
      <c r="S274" s="12">
        <f>(((J274/60)/60)/24)+DATE(1970,1,1)</f>
        <v>40235.900358796294</v>
      </c>
      <c r="T274" s="12">
        <f>(((I274/60)/60)/24)+DATE(1970,1,1)</f>
        <v>40296.78402777778</v>
      </c>
    </row>
    <row r="275" spans="1:20" ht="43.2" x14ac:dyDescent="0.3">
      <c r="A275">
        <v>273</v>
      </c>
      <c r="B275" s="1" t="s">
        <v>274</v>
      </c>
      <c r="C275" s="1" t="s">
        <v>4383</v>
      </c>
      <c r="D275" s="4">
        <v>5000</v>
      </c>
      <c r="E275" s="4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3">
        <f>E275/D275</f>
        <v>1.077758</v>
      </c>
      <c r="P275" s="4">
        <f>E275/L275</f>
        <v>45.667711864406776</v>
      </c>
      <c r="Q275" t="s">
        <v>8309</v>
      </c>
      <c r="R275" t="s">
        <v>8339</v>
      </c>
      <c r="S275" s="12">
        <f>(((J275/60)/60)/24)+DATE(1970,1,1)</f>
        <v>40697.498449074075</v>
      </c>
      <c r="T275" s="12">
        <f>(((I275/60)/60)/24)+DATE(1970,1,1)</f>
        <v>40727.498449074075</v>
      </c>
    </row>
    <row r="276" spans="1:20" ht="43.2" x14ac:dyDescent="0.3">
      <c r="A276">
        <v>274</v>
      </c>
      <c r="B276" s="1" t="s">
        <v>275</v>
      </c>
      <c r="C276" s="1" t="s">
        <v>4384</v>
      </c>
      <c r="D276" s="4">
        <v>4000</v>
      </c>
      <c r="E276" s="4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3">
        <f>E276/D276</f>
        <v>1.56</v>
      </c>
      <c r="P276" s="4">
        <f>E276/L276</f>
        <v>55.221238938053098</v>
      </c>
      <c r="Q276" t="s">
        <v>8309</v>
      </c>
      <c r="R276" t="s">
        <v>8339</v>
      </c>
      <c r="S276" s="12">
        <f>(((J276/60)/60)/24)+DATE(1970,1,1)</f>
        <v>40969.912372685183</v>
      </c>
      <c r="T276" s="12">
        <f>(((I276/60)/60)/24)+DATE(1970,1,1)</f>
        <v>41004.290972222225</v>
      </c>
    </row>
    <row r="277" spans="1:20" ht="28.8" x14ac:dyDescent="0.3">
      <c r="A277">
        <v>275</v>
      </c>
      <c r="B277" s="1" t="s">
        <v>276</v>
      </c>
      <c r="C277" s="1" t="s">
        <v>4385</v>
      </c>
      <c r="D277" s="4">
        <v>20000</v>
      </c>
      <c r="E277" s="4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3">
        <f>E277/D277</f>
        <v>1.08395</v>
      </c>
      <c r="P277" s="4">
        <f>E277/L277</f>
        <v>65.298192771084331</v>
      </c>
      <c r="Q277" t="s">
        <v>8309</v>
      </c>
      <c r="R277" t="s">
        <v>8339</v>
      </c>
      <c r="S277" s="12">
        <f>(((J277/60)/60)/24)+DATE(1970,1,1)</f>
        <v>41193.032013888893</v>
      </c>
      <c r="T277" s="12">
        <f>(((I277/60)/60)/24)+DATE(1970,1,1)</f>
        <v>41223.073680555557</v>
      </c>
    </row>
    <row r="278" spans="1:20" ht="43.2" x14ac:dyDescent="0.3">
      <c r="A278">
        <v>276</v>
      </c>
      <c r="B278" s="1" t="s">
        <v>277</v>
      </c>
      <c r="C278" s="1" t="s">
        <v>4386</v>
      </c>
      <c r="D278" s="4">
        <v>4000</v>
      </c>
      <c r="E278" s="4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3">
        <f>E278/D278</f>
        <v>1.476</v>
      </c>
      <c r="P278" s="4">
        <f>E278/L278</f>
        <v>95.225806451612897</v>
      </c>
      <c r="Q278" t="s">
        <v>8309</v>
      </c>
      <c r="R278" t="s">
        <v>8339</v>
      </c>
      <c r="S278" s="12">
        <f>(((J278/60)/60)/24)+DATE(1970,1,1)</f>
        <v>40967.081874999996</v>
      </c>
      <c r="T278" s="12">
        <f>(((I278/60)/60)/24)+DATE(1970,1,1)</f>
        <v>41027.040208333332</v>
      </c>
    </row>
    <row r="279" spans="1:20" ht="43.2" x14ac:dyDescent="0.3">
      <c r="A279">
        <v>277</v>
      </c>
      <c r="B279" s="1" t="s">
        <v>278</v>
      </c>
      <c r="C279" s="1" t="s">
        <v>4387</v>
      </c>
      <c r="D279" s="4">
        <v>65000</v>
      </c>
      <c r="E279" s="4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3">
        <f>E279/D279</f>
        <v>1.1038153846153846</v>
      </c>
      <c r="P279" s="4">
        <f>E279/L279</f>
        <v>75.444794952681391</v>
      </c>
      <c r="Q279" t="s">
        <v>8309</v>
      </c>
      <c r="R279" t="s">
        <v>8339</v>
      </c>
      <c r="S279" s="12">
        <f>(((J279/60)/60)/24)+DATE(1970,1,1)</f>
        <v>42117.891423611116</v>
      </c>
      <c r="T279" s="12">
        <f>(((I279/60)/60)/24)+DATE(1970,1,1)</f>
        <v>42147.891423611116</v>
      </c>
    </row>
    <row r="280" spans="1:20" ht="28.8" x14ac:dyDescent="0.3">
      <c r="A280">
        <v>278</v>
      </c>
      <c r="B280" s="1" t="s">
        <v>279</v>
      </c>
      <c r="C280" s="1" t="s">
        <v>4388</v>
      </c>
      <c r="D280" s="4">
        <v>27000</v>
      </c>
      <c r="E280" s="4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3">
        <f>E280/D280</f>
        <v>1.5034814814814814</v>
      </c>
      <c r="P280" s="4">
        <f>E280/L280</f>
        <v>97.816867469879512</v>
      </c>
      <c r="Q280" t="s">
        <v>8309</v>
      </c>
      <c r="R280" t="s">
        <v>8339</v>
      </c>
      <c r="S280" s="12">
        <f>(((J280/60)/60)/24)+DATE(1970,1,1)</f>
        <v>41164.040960648148</v>
      </c>
      <c r="T280" s="12">
        <f>(((I280/60)/60)/24)+DATE(1970,1,1)</f>
        <v>41194.040960648148</v>
      </c>
    </row>
    <row r="281" spans="1:20" ht="43.2" x14ac:dyDescent="0.3">
      <c r="A281">
        <v>279</v>
      </c>
      <c r="B281" s="1" t="s">
        <v>280</v>
      </c>
      <c r="C281" s="1" t="s">
        <v>4389</v>
      </c>
      <c r="D281" s="4">
        <v>17000</v>
      </c>
      <c r="E281" s="4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3">
        <f>E281/D281</f>
        <v>1.5731829411764706</v>
      </c>
      <c r="P281" s="4">
        <f>E281/L281</f>
        <v>87.685606557377056</v>
      </c>
      <c r="Q281" t="s">
        <v>8309</v>
      </c>
      <c r="R281" t="s">
        <v>8339</v>
      </c>
      <c r="S281" s="12">
        <f>(((J281/60)/60)/24)+DATE(1970,1,1)</f>
        <v>42759.244166666671</v>
      </c>
      <c r="T281" s="12">
        <f>(((I281/60)/60)/24)+DATE(1970,1,1)</f>
        <v>42793.084027777775</v>
      </c>
    </row>
    <row r="282" spans="1:20" ht="43.2" x14ac:dyDescent="0.3">
      <c r="A282">
        <v>280</v>
      </c>
      <c r="B282" s="1" t="s">
        <v>281</v>
      </c>
      <c r="C282" s="1" t="s">
        <v>4390</v>
      </c>
      <c r="D282" s="4">
        <v>75000</v>
      </c>
      <c r="E282" s="4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3">
        <f>E282/D282</f>
        <v>1.5614399999999999</v>
      </c>
      <c r="P282" s="4">
        <f>E282/L282</f>
        <v>54.748948106591868</v>
      </c>
      <c r="Q282" t="s">
        <v>8309</v>
      </c>
      <c r="R282" t="s">
        <v>8339</v>
      </c>
      <c r="S282" s="12">
        <f>(((J282/60)/60)/24)+DATE(1970,1,1)</f>
        <v>41744.590682870366</v>
      </c>
      <c r="T282" s="12">
        <f>(((I282/60)/60)/24)+DATE(1970,1,1)</f>
        <v>41789.590682870366</v>
      </c>
    </row>
    <row r="283" spans="1:20" ht="43.2" x14ac:dyDescent="0.3">
      <c r="A283">
        <v>281</v>
      </c>
      <c r="B283" s="1" t="s">
        <v>282</v>
      </c>
      <c r="C283" s="1" t="s">
        <v>4391</v>
      </c>
      <c r="D283" s="4">
        <v>5500</v>
      </c>
      <c r="E283" s="4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3">
        <f>E283/D283</f>
        <v>1.2058763636363636</v>
      </c>
      <c r="P283" s="4">
        <f>E283/L283</f>
        <v>83.953417721518989</v>
      </c>
      <c r="Q283" t="s">
        <v>8309</v>
      </c>
      <c r="R283" t="s">
        <v>8339</v>
      </c>
      <c r="S283" s="12">
        <f>(((J283/60)/60)/24)+DATE(1970,1,1)</f>
        <v>39950.163344907407</v>
      </c>
      <c r="T283" s="12">
        <f>(((I283/60)/60)/24)+DATE(1970,1,1)</f>
        <v>40035.80972222222</v>
      </c>
    </row>
    <row r="284" spans="1:20" ht="28.8" x14ac:dyDescent="0.3">
      <c r="A284">
        <v>282</v>
      </c>
      <c r="B284" s="1" t="s">
        <v>283</v>
      </c>
      <c r="C284" s="1" t="s">
        <v>4392</v>
      </c>
      <c r="D284" s="4">
        <v>45000</v>
      </c>
      <c r="E284" s="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3">
        <f>E284/D284</f>
        <v>1.0118888888888888</v>
      </c>
      <c r="P284" s="4">
        <f>E284/L284</f>
        <v>254.38547486033519</v>
      </c>
      <c r="Q284" t="s">
        <v>8309</v>
      </c>
      <c r="R284" t="s">
        <v>8339</v>
      </c>
      <c r="S284" s="12">
        <f>(((J284/60)/60)/24)+DATE(1970,1,1)</f>
        <v>40194.920046296298</v>
      </c>
      <c r="T284" s="12">
        <f>(((I284/60)/60)/24)+DATE(1970,1,1)</f>
        <v>40231.916666666664</v>
      </c>
    </row>
    <row r="285" spans="1:20" x14ac:dyDescent="0.3">
      <c r="A285">
        <v>283</v>
      </c>
      <c r="B285" s="1" t="s">
        <v>284</v>
      </c>
      <c r="C285" s="1" t="s">
        <v>4393</v>
      </c>
      <c r="D285" s="4">
        <v>18000</v>
      </c>
      <c r="E285" s="4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3">
        <f>E285/D285</f>
        <v>1.142725</v>
      </c>
      <c r="P285" s="4">
        <f>E285/L285</f>
        <v>101.8269801980198</v>
      </c>
      <c r="Q285" t="s">
        <v>8309</v>
      </c>
      <c r="R285" t="s">
        <v>8339</v>
      </c>
      <c r="S285" s="12">
        <f>(((J285/60)/60)/24)+DATE(1970,1,1)</f>
        <v>40675.71</v>
      </c>
      <c r="T285" s="12">
        <f>(((I285/60)/60)/24)+DATE(1970,1,1)</f>
        <v>40695.207638888889</v>
      </c>
    </row>
    <row r="286" spans="1:20" ht="43.2" x14ac:dyDescent="0.3">
      <c r="A286">
        <v>284</v>
      </c>
      <c r="B286" s="1" t="s">
        <v>285</v>
      </c>
      <c r="C286" s="1" t="s">
        <v>4394</v>
      </c>
      <c r="D286" s="4">
        <v>40000</v>
      </c>
      <c r="E286" s="4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3">
        <f>E286/D286</f>
        <v>1.0462615</v>
      </c>
      <c r="P286" s="4">
        <f>E286/L286</f>
        <v>55.066394736842106</v>
      </c>
      <c r="Q286" t="s">
        <v>8309</v>
      </c>
      <c r="R286" t="s">
        <v>8339</v>
      </c>
      <c r="S286" s="12">
        <f>(((J286/60)/60)/24)+DATE(1970,1,1)</f>
        <v>40904.738194444442</v>
      </c>
      <c r="T286" s="12">
        <f>(((I286/60)/60)/24)+DATE(1970,1,1)</f>
        <v>40929.738194444442</v>
      </c>
    </row>
    <row r="287" spans="1:20" ht="28.8" x14ac:dyDescent="0.3">
      <c r="A287">
        <v>285</v>
      </c>
      <c r="B287" s="1" t="s">
        <v>286</v>
      </c>
      <c r="C287" s="1" t="s">
        <v>4395</v>
      </c>
      <c r="D287" s="4">
        <v>14000</v>
      </c>
      <c r="E287" s="4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3">
        <f>E287/D287</f>
        <v>2.2882507142857142</v>
      </c>
      <c r="P287" s="4">
        <f>E287/L287</f>
        <v>56.901438721136763</v>
      </c>
      <c r="Q287" t="s">
        <v>8309</v>
      </c>
      <c r="R287" t="s">
        <v>8339</v>
      </c>
      <c r="S287" s="12">
        <f>(((J287/60)/60)/24)+DATE(1970,1,1)</f>
        <v>41506.756111111114</v>
      </c>
      <c r="T287" s="12">
        <f>(((I287/60)/60)/24)+DATE(1970,1,1)</f>
        <v>41536.756111111114</v>
      </c>
    </row>
    <row r="288" spans="1:20" ht="43.2" x14ac:dyDescent="0.3">
      <c r="A288">
        <v>286</v>
      </c>
      <c r="B288" s="1" t="s">
        <v>287</v>
      </c>
      <c r="C288" s="1" t="s">
        <v>4396</v>
      </c>
      <c r="D288" s="4">
        <v>15000</v>
      </c>
      <c r="E288" s="4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3">
        <f>E288/D288</f>
        <v>1.0915333333333332</v>
      </c>
      <c r="P288" s="4">
        <f>E288/L288</f>
        <v>121.28148148148148</v>
      </c>
      <c r="Q288" t="s">
        <v>8309</v>
      </c>
      <c r="R288" t="s">
        <v>8339</v>
      </c>
      <c r="S288" s="12">
        <f>(((J288/60)/60)/24)+DATE(1970,1,1)</f>
        <v>41313.816249999996</v>
      </c>
      <c r="T288" s="12">
        <f>(((I288/60)/60)/24)+DATE(1970,1,1)</f>
        <v>41358.774583333332</v>
      </c>
    </row>
    <row r="289" spans="1:20" ht="28.8" x14ac:dyDescent="0.3">
      <c r="A289">
        <v>287</v>
      </c>
      <c r="B289" s="1" t="s">
        <v>288</v>
      </c>
      <c r="C289" s="1" t="s">
        <v>4397</v>
      </c>
      <c r="D289" s="4">
        <v>15000</v>
      </c>
      <c r="E289" s="4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3">
        <f>E289/D289</f>
        <v>1.7629999999999999</v>
      </c>
      <c r="P289" s="4">
        <f>E289/L289</f>
        <v>91.189655172413794</v>
      </c>
      <c r="Q289" t="s">
        <v>8309</v>
      </c>
      <c r="R289" t="s">
        <v>8339</v>
      </c>
      <c r="S289" s="12">
        <f>(((J289/60)/60)/24)+DATE(1970,1,1)</f>
        <v>41184.277986111112</v>
      </c>
      <c r="T289" s="12">
        <f>(((I289/60)/60)/24)+DATE(1970,1,1)</f>
        <v>41215.166666666664</v>
      </c>
    </row>
    <row r="290" spans="1:20" ht="43.2" x14ac:dyDescent="0.3">
      <c r="A290">
        <v>288</v>
      </c>
      <c r="B290" s="1" t="s">
        <v>289</v>
      </c>
      <c r="C290" s="1" t="s">
        <v>4398</v>
      </c>
      <c r="D290" s="4">
        <v>50000</v>
      </c>
      <c r="E290" s="4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3">
        <f>E290/D290</f>
        <v>1.0321061999999999</v>
      </c>
      <c r="P290" s="4">
        <f>E290/L290</f>
        <v>115.44812080536913</v>
      </c>
      <c r="Q290" t="s">
        <v>8309</v>
      </c>
      <c r="R290" t="s">
        <v>8339</v>
      </c>
      <c r="S290" s="12">
        <f>(((J290/60)/60)/24)+DATE(1970,1,1)</f>
        <v>41051.168900462959</v>
      </c>
      <c r="T290" s="12">
        <f>(((I290/60)/60)/24)+DATE(1970,1,1)</f>
        <v>41086.168900462959</v>
      </c>
    </row>
    <row r="291" spans="1:20" ht="43.2" x14ac:dyDescent="0.3">
      <c r="A291">
        <v>289</v>
      </c>
      <c r="B291" s="1" t="s">
        <v>290</v>
      </c>
      <c r="C291" s="1" t="s">
        <v>4399</v>
      </c>
      <c r="D291" s="4">
        <v>15000</v>
      </c>
      <c r="E291" s="4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3">
        <f>E291/D291</f>
        <v>1.0482</v>
      </c>
      <c r="P291" s="4">
        <f>E291/L291</f>
        <v>67.771551724137936</v>
      </c>
      <c r="Q291" t="s">
        <v>8309</v>
      </c>
      <c r="R291" t="s">
        <v>8339</v>
      </c>
      <c r="S291" s="12">
        <f>(((J291/60)/60)/24)+DATE(1970,1,1)</f>
        <v>41550.456412037034</v>
      </c>
      <c r="T291" s="12">
        <f>(((I291/60)/60)/24)+DATE(1970,1,1)</f>
        <v>41580.456412037034</v>
      </c>
    </row>
    <row r="292" spans="1:20" ht="28.8" x14ac:dyDescent="0.3">
      <c r="A292">
        <v>290</v>
      </c>
      <c r="B292" s="1" t="s">
        <v>291</v>
      </c>
      <c r="C292" s="1" t="s">
        <v>4400</v>
      </c>
      <c r="D292" s="4">
        <v>4500</v>
      </c>
      <c r="E292" s="4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3">
        <f>E292/D292</f>
        <v>1.0668444444444445</v>
      </c>
      <c r="P292" s="4">
        <f>E292/L292</f>
        <v>28.576190476190476</v>
      </c>
      <c r="Q292" t="s">
        <v>8309</v>
      </c>
      <c r="R292" t="s">
        <v>8339</v>
      </c>
      <c r="S292" s="12">
        <f>(((J292/60)/60)/24)+DATE(1970,1,1)</f>
        <v>40526.36917824074</v>
      </c>
      <c r="T292" s="12">
        <f>(((I292/60)/60)/24)+DATE(1970,1,1)</f>
        <v>40576.332638888889</v>
      </c>
    </row>
    <row r="293" spans="1:20" ht="28.8" x14ac:dyDescent="0.3">
      <c r="A293">
        <v>291</v>
      </c>
      <c r="B293" s="1" t="s">
        <v>292</v>
      </c>
      <c r="C293" s="1" t="s">
        <v>4401</v>
      </c>
      <c r="D293" s="4">
        <v>5000</v>
      </c>
      <c r="E293" s="4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3">
        <f>E293/D293</f>
        <v>1.2001999999999999</v>
      </c>
      <c r="P293" s="4">
        <f>E293/L293</f>
        <v>46.8828125</v>
      </c>
      <c r="Q293" t="s">
        <v>8309</v>
      </c>
      <c r="R293" t="s">
        <v>8339</v>
      </c>
      <c r="S293" s="12">
        <f>(((J293/60)/60)/24)+DATE(1970,1,1)</f>
        <v>41376.769050925926</v>
      </c>
      <c r="T293" s="12">
        <f>(((I293/60)/60)/24)+DATE(1970,1,1)</f>
        <v>41395.000694444447</v>
      </c>
    </row>
    <row r="294" spans="1:20" ht="43.2" x14ac:dyDescent="0.3">
      <c r="A294">
        <v>292</v>
      </c>
      <c r="B294" s="1" t="s">
        <v>293</v>
      </c>
      <c r="C294" s="1" t="s">
        <v>4402</v>
      </c>
      <c r="D294" s="4">
        <v>75000</v>
      </c>
      <c r="E294" s="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3">
        <f>E294/D294</f>
        <v>1.0150693333333334</v>
      </c>
      <c r="P294" s="4">
        <f>E294/L294</f>
        <v>154.42231237322514</v>
      </c>
      <c r="Q294" t="s">
        <v>8309</v>
      </c>
      <c r="R294" t="s">
        <v>8339</v>
      </c>
      <c r="S294" s="12">
        <f>(((J294/60)/60)/24)+DATE(1970,1,1)</f>
        <v>40812.803229166668</v>
      </c>
      <c r="T294" s="12">
        <f>(((I294/60)/60)/24)+DATE(1970,1,1)</f>
        <v>40845.165972222225</v>
      </c>
    </row>
    <row r="295" spans="1:20" ht="43.2" x14ac:dyDescent="0.3">
      <c r="A295">
        <v>293</v>
      </c>
      <c r="B295" s="1" t="s">
        <v>294</v>
      </c>
      <c r="C295" s="1" t="s">
        <v>4403</v>
      </c>
      <c r="D295" s="4">
        <v>26000</v>
      </c>
      <c r="E295" s="4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3">
        <f>E295/D295</f>
        <v>1.0138461538461538</v>
      </c>
      <c r="P295" s="4">
        <f>E295/L295</f>
        <v>201.22137404580153</v>
      </c>
      <c r="Q295" t="s">
        <v>8309</v>
      </c>
      <c r="R295" t="s">
        <v>8339</v>
      </c>
      <c r="S295" s="12">
        <f>(((J295/60)/60)/24)+DATE(1970,1,1)</f>
        <v>41719.667986111112</v>
      </c>
      <c r="T295" s="12">
        <f>(((I295/60)/60)/24)+DATE(1970,1,1)</f>
        <v>41749.667986111112</v>
      </c>
    </row>
    <row r="296" spans="1:20" ht="43.2" x14ac:dyDescent="0.3">
      <c r="A296">
        <v>294</v>
      </c>
      <c r="B296" s="1" t="s">
        <v>295</v>
      </c>
      <c r="C296" s="1" t="s">
        <v>4404</v>
      </c>
      <c r="D296" s="4">
        <v>5000</v>
      </c>
      <c r="E296" s="4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3">
        <f>E296/D296</f>
        <v>1</v>
      </c>
      <c r="P296" s="4">
        <f>E296/L296</f>
        <v>100</v>
      </c>
      <c r="Q296" t="s">
        <v>8309</v>
      </c>
      <c r="R296" t="s">
        <v>8339</v>
      </c>
      <c r="S296" s="12">
        <f>(((J296/60)/60)/24)+DATE(1970,1,1)</f>
        <v>40343.084421296298</v>
      </c>
      <c r="T296" s="12">
        <f>(((I296/60)/60)/24)+DATE(1970,1,1)</f>
        <v>40378.666666666664</v>
      </c>
    </row>
    <row r="297" spans="1:20" ht="43.2" x14ac:dyDescent="0.3">
      <c r="A297">
        <v>295</v>
      </c>
      <c r="B297" s="1" t="s">
        <v>296</v>
      </c>
      <c r="C297" s="1" t="s">
        <v>4405</v>
      </c>
      <c r="D297" s="4">
        <v>50000</v>
      </c>
      <c r="E297" s="4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3">
        <f>E297/D297</f>
        <v>1.3310911999999999</v>
      </c>
      <c r="P297" s="4">
        <f>E297/L297</f>
        <v>100.08204511278196</v>
      </c>
      <c r="Q297" t="s">
        <v>8309</v>
      </c>
      <c r="R297" t="s">
        <v>8339</v>
      </c>
      <c r="S297" s="12">
        <f>(((J297/60)/60)/24)+DATE(1970,1,1)</f>
        <v>41519.004733796297</v>
      </c>
      <c r="T297" s="12">
        <f>(((I297/60)/60)/24)+DATE(1970,1,1)</f>
        <v>41579</v>
      </c>
    </row>
    <row r="298" spans="1:20" ht="28.8" x14ac:dyDescent="0.3">
      <c r="A298">
        <v>296</v>
      </c>
      <c r="B298" s="1" t="s">
        <v>297</v>
      </c>
      <c r="C298" s="1" t="s">
        <v>4406</v>
      </c>
      <c r="D298" s="4">
        <v>25000</v>
      </c>
      <c r="E298" s="4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3">
        <f>E298/D298</f>
        <v>1.187262</v>
      </c>
      <c r="P298" s="4">
        <f>E298/L298</f>
        <v>230.08953488372092</v>
      </c>
      <c r="Q298" t="s">
        <v>8309</v>
      </c>
      <c r="R298" t="s">
        <v>8339</v>
      </c>
      <c r="S298" s="12">
        <f>(((J298/60)/60)/24)+DATE(1970,1,1)</f>
        <v>41134.475497685184</v>
      </c>
      <c r="T298" s="12">
        <f>(((I298/60)/60)/24)+DATE(1970,1,1)</f>
        <v>41159.475497685184</v>
      </c>
    </row>
    <row r="299" spans="1:20" ht="28.8" x14ac:dyDescent="0.3">
      <c r="A299">
        <v>297</v>
      </c>
      <c r="B299" s="1" t="s">
        <v>298</v>
      </c>
      <c r="C299" s="1" t="s">
        <v>4407</v>
      </c>
      <c r="D299" s="4">
        <v>20000</v>
      </c>
      <c r="E299" s="4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3">
        <f>E299/D299</f>
        <v>1.0064</v>
      </c>
      <c r="P299" s="4">
        <f>E299/L299</f>
        <v>141.74647887323943</v>
      </c>
      <c r="Q299" t="s">
        <v>8309</v>
      </c>
      <c r="R299" t="s">
        <v>8339</v>
      </c>
      <c r="S299" s="12">
        <f>(((J299/60)/60)/24)+DATE(1970,1,1)</f>
        <v>42089.72802083334</v>
      </c>
      <c r="T299" s="12">
        <f>(((I299/60)/60)/24)+DATE(1970,1,1)</f>
        <v>42125.165972222225</v>
      </c>
    </row>
    <row r="300" spans="1:20" x14ac:dyDescent="0.3">
      <c r="A300">
        <v>298</v>
      </c>
      <c r="B300" s="1" t="s">
        <v>299</v>
      </c>
      <c r="C300" s="1" t="s">
        <v>4408</v>
      </c>
      <c r="D300" s="4">
        <v>126000</v>
      </c>
      <c r="E300" s="4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3">
        <f>E300/D300</f>
        <v>1.089324126984127</v>
      </c>
      <c r="P300" s="4">
        <f>E300/L300</f>
        <v>56.344351395730705</v>
      </c>
      <c r="Q300" t="s">
        <v>8309</v>
      </c>
      <c r="R300" t="s">
        <v>8339</v>
      </c>
      <c r="S300" s="12">
        <f>(((J300/60)/60)/24)+DATE(1970,1,1)</f>
        <v>41709.463518518518</v>
      </c>
      <c r="T300" s="12">
        <f>(((I300/60)/60)/24)+DATE(1970,1,1)</f>
        <v>41768.875</v>
      </c>
    </row>
    <row r="301" spans="1:20" ht="43.2" x14ac:dyDescent="0.3">
      <c r="A301">
        <v>299</v>
      </c>
      <c r="B301" s="1" t="s">
        <v>300</v>
      </c>
      <c r="C301" s="1" t="s">
        <v>4409</v>
      </c>
      <c r="D301" s="4">
        <v>10000</v>
      </c>
      <c r="E301" s="4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3">
        <f>E301/D301</f>
        <v>1.789525</v>
      </c>
      <c r="P301" s="4">
        <f>E301/L301</f>
        <v>73.341188524590166</v>
      </c>
      <c r="Q301" t="s">
        <v>8309</v>
      </c>
      <c r="R301" t="s">
        <v>8339</v>
      </c>
      <c r="S301" s="12">
        <f>(((J301/60)/60)/24)+DATE(1970,1,1)</f>
        <v>40469.225231481483</v>
      </c>
      <c r="T301" s="12">
        <f>(((I301/60)/60)/24)+DATE(1970,1,1)</f>
        <v>40499.266898148147</v>
      </c>
    </row>
    <row r="302" spans="1:20" ht="43.2" x14ac:dyDescent="0.3">
      <c r="A302">
        <v>300</v>
      </c>
      <c r="B302" s="1" t="s">
        <v>301</v>
      </c>
      <c r="C302" s="1" t="s">
        <v>4410</v>
      </c>
      <c r="D302" s="4">
        <v>25000</v>
      </c>
      <c r="E302" s="4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3">
        <f>E302/D302</f>
        <v>1.0172264</v>
      </c>
      <c r="P302" s="4">
        <f>E302/L302</f>
        <v>85.337785234899329</v>
      </c>
      <c r="Q302" t="s">
        <v>8309</v>
      </c>
      <c r="R302" t="s">
        <v>8339</v>
      </c>
      <c r="S302" s="12">
        <f>(((J302/60)/60)/24)+DATE(1970,1,1)</f>
        <v>40626.959930555553</v>
      </c>
      <c r="T302" s="12">
        <f>(((I302/60)/60)/24)+DATE(1970,1,1)</f>
        <v>40657.959930555553</v>
      </c>
    </row>
    <row r="303" spans="1:20" ht="28.8" x14ac:dyDescent="0.3">
      <c r="A303">
        <v>301</v>
      </c>
      <c r="B303" s="1" t="s">
        <v>302</v>
      </c>
      <c r="C303" s="1" t="s">
        <v>4411</v>
      </c>
      <c r="D303" s="4">
        <v>13000</v>
      </c>
      <c r="E303" s="4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3">
        <f>E303/D303</f>
        <v>1.1873499999999999</v>
      </c>
      <c r="P303" s="4">
        <f>E303/L303</f>
        <v>61.496215139442228</v>
      </c>
      <c r="Q303" t="s">
        <v>8309</v>
      </c>
      <c r="R303" t="s">
        <v>8339</v>
      </c>
      <c r="S303" s="12">
        <f>(((J303/60)/60)/24)+DATE(1970,1,1)</f>
        <v>41312.737673611111</v>
      </c>
      <c r="T303" s="12">
        <f>(((I303/60)/60)/24)+DATE(1970,1,1)</f>
        <v>41352.696006944447</v>
      </c>
    </row>
    <row r="304" spans="1:20" ht="43.2" x14ac:dyDescent="0.3">
      <c r="A304">
        <v>302</v>
      </c>
      <c r="B304" s="1" t="s">
        <v>303</v>
      </c>
      <c r="C304" s="1" t="s">
        <v>4412</v>
      </c>
      <c r="D304" s="4">
        <v>10000</v>
      </c>
      <c r="E304" s="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3">
        <f>E304/D304</f>
        <v>1.0045999999999999</v>
      </c>
      <c r="P304" s="4">
        <f>E304/L304</f>
        <v>93.018518518518519</v>
      </c>
      <c r="Q304" t="s">
        <v>8309</v>
      </c>
      <c r="R304" t="s">
        <v>8339</v>
      </c>
      <c r="S304" s="12">
        <f>(((J304/60)/60)/24)+DATE(1970,1,1)</f>
        <v>40933.856921296298</v>
      </c>
      <c r="T304" s="12">
        <f>(((I304/60)/60)/24)+DATE(1970,1,1)</f>
        <v>40963.856921296298</v>
      </c>
    </row>
    <row r="305" spans="1:20" ht="43.2" x14ac:dyDescent="0.3">
      <c r="A305">
        <v>303</v>
      </c>
      <c r="B305" s="1" t="s">
        <v>304</v>
      </c>
      <c r="C305" s="1" t="s">
        <v>4413</v>
      </c>
      <c r="D305" s="4">
        <v>3000</v>
      </c>
      <c r="E305" s="4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3">
        <f>E305/D305</f>
        <v>1.3746666666666667</v>
      </c>
      <c r="P305" s="4">
        <f>E305/L305</f>
        <v>50.292682926829265</v>
      </c>
      <c r="Q305" t="s">
        <v>8309</v>
      </c>
      <c r="R305" t="s">
        <v>8339</v>
      </c>
      <c r="S305" s="12">
        <f>(((J305/60)/60)/24)+DATE(1970,1,1)</f>
        <v>41032.071134259262</v>
      </c>
      <c r="T305" s="12">
        <f>(((I305/60)/60)/24)+DATE(1970,1,1)</f>
        <v>41062.071134259262</v>
      </c>
    </row>
    <row r="306" spans="1:20" ht="28.8" x14ac:dyDescent="0.3">
      <c r="A306">
        <v>304</v>
      </c>
      <c r="B306" s="1" t="s">
        <v>305</v>
      </c>
      <c r="C306" s="1" t="s">
        <v>4414</v>
      </c>
      <c r="D306" s="4">
        <v>3400</v>
      </c>
      <c r="E306" s="4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3">
        <f>E306/D306</f>
        <v>2.3164705882352941</v>
      </c>
      <c r="P306" s="4">
        <f>E306/L306</f>
        <v>106.43243243243244</v>
      </c>
      <c r="Q306" t="s">
        <v>8309</v>
      </c>
      <c r="R306" t="s">
        <v>8339</v>
      </c>
      <c r="S306" s="12">
        <f>(((J306/60)/60)/24)+DATE(1970,1,1)</f>
        <v>41114.094872685186</v>
      </c>
      <c r="T306" s="12">
        <f>(((I306/60)/60)/24)+DATE(1970,1,1)</f>
        <v>41153.083333333336</v>
      </c>
    </row>
    <row r="307" spans="1:20" ht="28.8" x14ac:dyDescent="0.3">
      <c r="A307">
        <v>305</v>
      </c>
      <c r="B307" s="1" t="s">
        <v>306</v>
      </c>
      <c r="C307" s="1" t="s">
        <v>4415</v>
      </c>
      <c r="D307" s="4">
        <v>7500</v>
      </c>
      <c r="E307" s="4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3">
        <f>E307/D307</f>
        <v>1.3033333333333332</v>
      </c>
      <c r="P307" s="4">
        <f>E307/L307</f>
        <v>51.719576719576722</v>
      </c>
      <c r="Q307" t="s">
        <v>8309</v>
      </c>
      <c r="R307" t="s">
        <v>8339</v>
      </c>
      <c r="S307" s="12">
        <f>(((J307/60)/60)/24)+DATE(1970,1,1)</f>
        <v>40948.630196759259</v>
      </c>
      <c r="T307" s="12">
        <f>(((I307/60)/60)/24)+DATE(1970,1,1)</f>
        <v>40978.630196759259</v>
      </c>
    </row>
    <row r="308" spans="1:20" ht="28.8" x14ac:dyDescent="0.3">
      <c r="A308">
        <v>306</v>
      </c>
      <c r="B308" s="1" t="s">
        <v>307</v>
      </c>
      <c r="C308" s="1" t="s">
        <v>4416</v>
      </c>
      <c r="D308" s="4">
        <v>1000</v>
      </c>
      <c r="E308" s="4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3">
        <f>E308/D308</f>
        <v>2.9289999999999998</v>
      </c>
      <c r="P308" s="4">
        <f>E308/L308</f>
        <v>36.612499999999997</v>
      </c>
      <c r="Q308" t="s">
        <v>8309</v>
      </c>
      <c r="R308" t="s">
        <v>8339</v>
      </c>
      <c r="S308" s="12">
        <f>(((J308/60)/60)/24)+DATE(1970,1,1)</f>
        <v>41333.837187500001</v>
      </c>
      <c r="T308" s="12">
        <f>(((I308/60)/60)/24)+DATE(1970,1,1)</f>
        <v>41353.795520833337</v>
      </c>
    </row>
    <row r="309" spans="1:20" x14ac:dyDescent="0.3">
      <c r="A309">
        <v>307</v>
      </c>
      <c r="B309" s="1" t="s">
        <v>308</v>
      </c>
      <c r="C309" s="1" t="s">
        <v>4417</v>
      </c>
      <c r="D309" s="4">
        <v>22000</v>
      </c>
      <c r="E309" s="4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3">
        <f>E309/D309</f>
        <v>1.1131818181818183</v>
      </c>
      <c r="P309" s="4">
        <f>E309/L309</f>
        <v>42.517361111111114</v>
      </c>
      <c r="Q309" t="s">
        <v>8309</v>
      </c>
      <c r="R309" t="s">
        <v>8339</v>
      </c>
      <c r="S309" s="12">
        <f>(((J309/60)/60)/24)+DATE(1970,1,1)</f>
        <v>41282.944456018515</v>
      </c>
      <c r="T309" s="12">
        <f>(((I309/60)/60)/24)+DATE(1970,1,1)</f>
        <v>41312.944456018515</v>
      </c>
    </row>
    <row r="310" spans="1:20" ht="43.2" x14ac:dyDescent="0.3">
      <c r="A310">
        <v>308</v>
      </c>
      <c r="B310" s="1" t="s">
        <v>309</v>
      </c>
      <c r="C310" s="1" t="s">
        <v>4418</v>
      </c>
      <c r="D310" s="4">
        <v>12000</v>
      </c>
      <c r="E310" s="4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3">
        <f>E310/D310</f>
        <v>1.0556666666666668</v>
      </c>
      <c r="P310" s="4">
        <f>E310/L310</f>
        <v>62.712871287128714</v>
      </c>
      <c r="Q310" t="s">
        <v>8309</v>
      </c>
      <c r="R310" t="s">
        <v>8339</v>
      </c>
      <c r="S310" s="12">
        <f>(((J310/60)/60)/24)+DATE(1970,1,1)</f>
        <v>40567.694560185184</v>
      </c>
      <c r="T310" s="12">
        <f>(((I310/60)/60)/24)+DATE(1970,1,1)</f>
        <v>40612.694560185184</v>
      </c>
    </row>
    <row r="311" spans="1:20" ht="43.2" x14ac:dyDescent="0.3">
      <c r="A311">
        <v>309</v>
      </c>
      <c r="B311" s="1" t="s">
        <v>310</v>
      </c>
      <c r="C311" s="1" t="s">
        <v>4419</v>
      </c>
      <c r="D311" s="4">
        <v>18000</v>
      </c>
      <c r="E311" s="4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3">
        <f>E311/D311</f>
        <v>1.1894444444444445</v>
      </c>
      <c r="P311" s="4">
        <f>E311/L311</f>
        <v>89.957983193277315</v>
      </c>
      <c r="Q311" t="s">
        <v>8309</v>
      </c>
      <c r="R311" t="s">
        <v>8339</v>
      </c>
      <c r="S311" s="12">
        <f>(((J311/60)/60)/24)+DATE(1970,1,1)</f>
        <v>41134.751550925925</v>
      </c>
      <c r="T311" s="12">
        <f>(((I311/60)/60)/24)+DATE(1970,1,1)</f>
        <v>41155.751550925925</v>
      </c>
    </row>
    <row r="312" spans="1:20" ht="43.2" x14ac:dyDescent="0.3">
      <c r="A312">
        <v>310</v>
      </c>
      <c r="B312" s="1" t="s">
        <v>311</v>
      </c>
      <c r="C312" s="1" t="s">
        <v>4420</v>
      </c>
      <c r="D312" s="4">
        <v>1000</v>
      </c>
      <c r="E312" s="4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3">
        <f>E312/D312</f>
        <v>1.04129</v>
      </c>
      <c r="P312" s="4">
        <f>E312/L312</f>
        <v>28.924722222222222</v>
      </c>
      <c r="Q312" t="s">
        <v>8309</v>
      </c>
      <c r="R312" t="s">
        <v>8339</v>
      </c>
      <c r="S312" s="12">
        <f>(((J312/60)/60)/24)+DATE(1970,1,1)</f>
        <v>40821.183136574073</v>
      </c>
      <c r="T312" s="12">
        <f>(((I312/60)/60)/24)+DATE(1970,1,1)</f>
        <v>40836.083333333336</v>
      </c>
    </row>
    <row r="313" spans="1:20" ht="28.8" x14ac:dyDescent="0.3">
      <c r="A313">
        <v>311</v>
      </c>
      <c r="B313" s="1" t="s">
        <v>312</v>
      </c>
      <c r="C313" s="1" t="s">
        <v>4421</v>
      </c>
      <c r="D313" s="4">
        <v>20000</v>
      </c>
      <c r="E313" s="4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3">
        <f>E313/D313</f>
        <v>1.0410165</v>
      </c>
      <c r="P313" s="4">
        <f>E313/L313</f>
        <v>138.8022</v>
      </c>
      <c r="Q313" t="s">
        <v>8309</v>
      </c>
      <c r="R313" t="s">
        <v>8339</v>
      </c>
      <c r="S313" s="12">
        <f>(((J313/60)/60)/24)+DATE(1970,1,1)</f>
        <v>40868.219814814816</v>
      </c>
      <c r="T313" s="12">
        <f>(((I313/60)/60)/24)+DATE(1970,1,1)</f>
        <v>40909.332638888889</v>
      </c>
    </row>
    <row r="314" spans="1:20" ht="43.2" x14ac:dyDescent="0.3">
      <c r="A314">
        <v>312</v>
      </c>
      <c r="B314" s="1" t="s">
        <v>313</v>
      </c>
      <c r="C314" s="1" t="s">
        <v>4422</v>
      </c>
      <c r="D314" s="4">
        <v>8000</v>
      </c>
      <c r="E314" s="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3">
        <f>E314/D314</f>
        <v>1.1187499999999999</v>
      </c>
      <c r="P314" s="4">
        <f>E314/L314</f>
        <v>61.301369863013697</v>
      </c>
      <c r="Q314" t="s">
        <v>8309</v>
      </c>
      <c r="R314" t="s">
        <v>8339</v>
      </c>
      <c r="S314" s="12">
        <f>(((J314/60)/60)/24)+DATE(1970,1,1)</f>
        <v>41348.877685185187</v>
      </c>
      <c r="T314" s="12">
        <f>(((I314/60)/60)/24)+DATE(1970,1,1)</f>
        <v>41378.877685185187</v>
      </c>
    </row>
    <row r="315" spans="1:20" ht="43.2" x14ac:dyDescent="0.3">
      <c r="A315">
        <v>313</v>
      </c>
      <c r="B315" s="1" t="s">
        <v>314</v>
      </c>
      <c r="C315" s="1" t="s">
        <v>4423</v>
      </c>
      <c r="D315" s="4">
        <v>17000</v>
      </c>
      <c r="E315" s="4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3">
        <f>E315/D315</f>
        <v>1.0473529411764706</v>
      </c>
      <c r="P315" s="4">
        <f>E315/L315</f>
        <v>80.202702702702709</v>
      </c>
      <c r="Q315" t="s">
        <v>8309</v>
      </c>
      <c r="R315" t="s">
        <v>8339</v>
      </c>
      <c r="S315" s="12">
        <f>(((J315/60)/60)/24)+DATE(1970,1,1)</f>
        <v>40357.227939814817</v>
      </c>
      <c r="T315" s="12">
        <f>(((I315/60)/60)/24)+DATE(1970,1,1)</f>
        <v>40401.665972222225</v>
      </c>
    </row>
    <row r="316" spans="1:20" ht="43.2" x14ac:dyDescent="0.3">
      <c r="A316">
        <v>314</v>
      </c>
      <c r="B316" s="1" t="s">
        <v>315</v>
      </c>
      <c r="C316" s="1" t="s">
        <v>4424</v>
      </c>
      <c r="D316" s="4">
        <v>1000</v>
      </c>
      <c r="E316" s="4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3">
        <f>E316/D316</f>
        <v>3.8515000000000001</v>
      </c>
      <c r="P316" s="4">
        <f>E316/L316</f>
        <v>32.095833333333331</v>
      </c>
      <c r="Q316" t="s">
        <v>8309</v>
      </c>
      <c r="R316" t="s">
        <v>8339</v>
      </c>
      <c r="S316" s="12">
        <f>(((J316/60)/60)/24)+DATE(1970,1,1)</f>
        <v>41304.833194444444</v>
      </c>
      <c r="T316" s="12">
        <f>(((I316/60)/60)/24)+DATE(1970,1,1)</f>
        <v>41334.833194444444</v>
      </c>
    </row>
    <row r="317" spans="1:20" ht="43.2" x14ac:dyDescent="0.3">
      <c r="A317">
        <v>315</v>
      </c>
      <c r="B317" s="1" t="s">
        <v>316</v>
      </c>
      <c r="C317" s="1" t="s">
        <v>4425</v>
      </c>
      <c r="D317" s="4">
        <v>25000</v>
      </c>
      <c r="E317" s="4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3">
        <f>E317/D317</f>
        <v>1.01248</v>
      </c>
      <c r="P317" s="4">
        <f>E317/L317</f>
        <v>200.88888888888889</v>
      </c>
      <c r="Q317" t="s">
        <v>8309</v>
      </c>
      <c r="R317" t="s">
        <v>8339</v>
      </c>
      <c r="S317" s="12">
        <f>(((J317/60)/60)/24)+DATE(1970,1,1)</f>
        <v>41113.77238425926</v>
      </c>
      <c r="T317" s="12">
        <f>(((I317/60)/60)/24)+DATE(1970,1,1)</f>
        <v>41143.77238425926</v>
      </c>
    </row>
    <row r="318" spans="1:20" ht="28.8" x14ac:dyDescent="0.3">
      <c r="A318">
        <v>316</v>
      </c>
      <c r="B318" s="1" t="s">
        <v>317</v>
      </c>
      <c r="C318" s="1" t="s">
        <v>4426</v>
      </c>
      <c r="D318" s="4">
        <v>15000</v>
      </c>
      <c r="E318" s="4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3">
        <f>E318/D318</f>
        <v>1.1377333333333333</v>
      </c>
      <c r="P318" s="4">
        <f>E318/L318</f>
        <v>108.01265822784811</v>
      </c>
      <c r="Q318" t="s">
        <v>8309</v>
      </c>
      <c r="R318" t="s">
        <v>8339</v>
      </c>
      <c r="S318" s="12">
        <f>(((J318/60)/60)/24)+DATE(1970,1,1)</f>
        <v>41950.923576388886</v>
      </c>
      <c r="T318" s="12">
        <f>(((I318/60)/60)/24)+DATE(1970,1,1)</f>
        <v>41984.207638888889</v>
      </c>
    </row>
    <row r="319" spans="1:20" ht="28.8" x14ac:dyDescent="0.3">
      <c r="A319">
        <v>317</v>
      </c>
      <c r="B319" s="1" t="s">
        <v>318</v>
      </c>
      <c r="C319" s="1" t="s">
        <v>4427</v>
      </c>
      <c r="D319" s="4">
        <v>30000</v>
      </c>
      <c r="E319" s="4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3">
        <f>E319/D319</f>
        <v>1.0080333333333333</v>
      </c>
      <c r="P319" s="4">
        <f>E319/L319</f>
        <v>95.699367088607602</v>
      </c>
      <c r="Q319" t="s">
        <v>8309</v>
      </c>
      <c r="R319" t="s">
        <v>8339</v>
      </c>
      <c r="S319" s="12">
        <f>(((J319/60)/60)/24)+DATE(1970,1,1)</f>
        <v>41589.676886574074</v>
      </c>
      <c r="T319" s="12">
        <f>(((I319/60)/60)/24)+DATE(1970,1,1)</f>
        <v>41619.676886574074</v>
      </c>
    </row>
    <row r="320" spans="1:20" ht="28.8" x14ac:dyDescent="0.3">
      <c r="A320">
        <v>318</v>
      </c>
      <c r="B320" s="1" t="s">
        <v>319</v>
      </c>
      <c r="C320" s="1" t="s">
        <v>4428</v>
      </c>
      <c r="D320" s="4">
        <v>5000</v>
      </c>
      <c r="E320" s="4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3">
        <f>E320/D320</f>
        <v>2.8332000000000002</v>
      </c>
      <c r="P320" s="4">
        <f>E320/L320</f>
        <v>49.880281690140848</v>
      </c>
      <c r="Q320" t="s">
        <v>8309</v>
      </c>
      <c r="R320" t="s">
        <v>8339</v>
      </c>
      <c r="S320" s="12">
        <f>(((J320/60)/60)/24)+DATE(1970,1,1)</f>
        <v>41330.038784722223</v>
      </c>
      <c r="T320" s="12">
        <f>(((I320/60)/60)/24)+DATE(1970,1,1)</f>
        <v>41359.997118055559</v>
      </c>
    </row>
    <row r="321" spans="1:20" ht="43.2" x14ac:dyDescent="0.3">
      <c r="A321">
        <v>319</v>
      </c>
      <c r="B321" s="1" t="s">
        <v>320</v>
      </c>
      <c r="C321" s="1" t="s">
        <v>4429</v>
      </c>
      <c r="D321" s="4">
        <v>5000</v>
      </c>
      <c r="E321" s="4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3">
        <f>E321/D321</f>
        <v>1.1268</v>
      </c>
      <c r="P321" s="4">
        <f>E321/L321</f>
        <v>110.47058823529412</v>
      </c>
      <c r="Q321" t="s">
        <v>8309</v>
      </c>
      <c r="R321" t="s">
        <v>8339</v>
      </c>
      <c r="S321" s="12">
        <f>(((J321/60)/60)/24)+DATE(1970,1,1)</f>
        <v>40123.83829861111</v>
      </c>
      <c r="T321" s="12">
        <f>(((I321/60)/60)/24)+DATE(1970,1,1)</f>
        <v>40211.332638888889</v>
      </c>
    </row>
    <row r="322" spans="1:20" ht="43.2" x14ac:dyDescent="0.3">
      <c r="A322">
        <v>320</v>
      </c>
      <c r="B322" s="1" t="s">
        <v>321</v>
      </c>
      <c r="C322" s="1" t="s">
        <v>4430</v>
      </c>
      <c r="D322" s="4">
        <v>20000</v>
      </c>
      <c r="E322" s="4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3">
        <f>E322/D322</f>
        <v>1.0658000000000001</v>
      </c>
      <c r="P322" s="4">
        <f>E322/L322</f>
        <v>134.91139240506328</v>
      </c>
      <c r="Q322" t="s">
        <v>8309</v>
      </c>
      <c r="R322" t="s">
        <v>8339</v>
      </c>
      <c r="S322" s="12">
        <f>(((J322/60)/60)/24)+DATE(1970,1,1)</f>
        <v>42331.551307870366</v>
      </c>
      <c r="T322" s="12">
        <f>(((I322/60)/60)/24)+DATE(1970,1,1)</f>
        <v>42360.958333333328</v>
      </c>
    </row>
    <row r="323" spans="1:20" ht="28.8" x14ac:dyDescent="0.3">
      <c r="A323">
        <v>321</v>
      </c>
      <c r="B323" s="1" t="s">
        <v>322</v>
      </c>
      <c r="C323" s="1" t="s">
        <v>4431</v>
      </c>
      <c r="D323" s="4">
        <v>35000</v>
      </c>
      <c r="E323" s="4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3">
        <f>E323/D323</f>
        <v>1.0266285714285714</v>
      </c>
      <c r="P323" s="4">
        <f>E323/L323</f>
        <v>106.62314540059347</v>
      </c>
      <c r="Q323" t="s">
        <v>8309</v>
      </c>
      <c r="R323" t="s">
        <v>8339</v>
      </c>
      <c r="S323" s="12">
        <f>(((J323/60)/60)/24)+DATE(1970,1,1)</f>
        <v>42647.446597222224</v>
      </c>
      <c r="T323" s="12">
        <f>(((I323/60)/60)/24)+DATE(1970,1,1)</f>
        <v>42682.488263888896</v>
      </c>
    </row>
    <row r="324" spans="1:20" ht="28.8" x14ac:dyDescent="0.3">
      <c r="A324">
        <v>322</v>
      </c>
      <c r="B324" s="1" t="s">
        <v>323</v>
      </c>
      <c r="C324" s="1" t="s">
        <v>4432</v>
      </c>
      <c r="D324" s="4">
        <v>25000</v>
      </c>
      <c r="E324" s="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3">
        <f>E324/D324</f>
        <v>1.0791200000000001</v>
      </c>
      <c r="P324" s="4">
        <f>E324/L324</f>
        <v>145.04301075268816</v>
      </c>
      <c r="Q324" t="s">
        <v>8309</v>
      </c>
      <c r="R324" t="s">
        <v>8339</v>
      </c>
      <c r="S324" s="12">
        <f>(((J324/60)/60)/24)+DATE(1970,1,1)</f>
        <v>42473.57</v>
      </c>
      <c r="T324" s="12">
        <f>(((I324/60)/60)/24)+DATE(1970,1,1)</f>
        <v>42503.57</v>
      </c>
    </row>
    <row r="325" spans="1:20" ht="43.2" x14ac:dyDescent="0.3">
      <c r="A325">
        <v>323</v>
      </c>
      <c r="B325" s="1" t="s">
        <v>324</v>
      </c>
      <c r="C325" s="1" t="s">
        <v>4433</v>
      </c>
      <c r="D325" s="4">
        <v>5400</v>
      </c>
      <c r="E325" s="4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3">
        <f>E325/D325</f>
        <v>1.2307407407407407</v>
      </c>
      <c r="P325" s="4">
        <f>E325/L325</f>
        <v>114.58620689655173</v>
      </c>
      <c r="Q325" t="s">
        <v>8309</v>
      </c>
      <c r="R325" t="s">
        <v>8339</v>
      </c>
      <c r="S325" s="12">
        <f>(((J325/60)/60)/24)+DATE(1970,1,1)</f>
        <v>42697.32136574074</v>
      </c>
      <c r="T325" s="12">
        <f>(((I325/60)/60)/24)+DATE(1970,1,1)</f>
        <v>42725.332638888889</v>
      </c>
    </row>
    <row r="326" spans="1:20" ht="28.8" x14ac:dyDescent="0.3">
      <c r="A326">
        <v>324</v>
      </c>
      <c r="B326" s="1" t="s">
        <v>325</v>
      </c>
      <c r="C326" s="1" t="s">
        <v>4434</v>
      </c>
      <c r="D326" s="4">
        <v>8500</v>
      </c>
      <c r="E326" s="4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3">
        <f>E326/D326</f>
        <v>1.016</v>
      </c>
      <c r="P326" s="4">
        <f>E326/L326</f>
        <v>105.3170731707317</v>
      </c>
      <c r="Q326" t="s">
        <v>8309</v>
      </c>
      <c r="R326" t="s">
        <v>8339</v>
      </c>
      <c r="S326" s="12">
        <f>(((J326/60)/60)/24)+DATE(1970,1,1)</f>
        <v>42184.626250000001</v>
      </c>
      <c r="T326" s="12">
        <f>(((I326/60)/60)/24)+DATE(1970,1,1)</f>
        <v>42217.626250000001</v>
      </c>
    </row>
    <row r="327" spans="1:20" ht="43.2" x14ac:dyDescent="0.3">
      <c r="A327">
        <v>325</v>
      </c>
      <c r="B327" s="1" t="s">
        <v>326</v>
      </c>
      <c r="C327" s="1" t="s">
        <v>4435</v>
      </c>
      <c r="D327" s="4">
        <v>50000</v>
      </c>
      <c r="E327" s="4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3">
        <f>E327/D327</f>
        <v>1.04396</v>
      </c>
      <c r="P327" s="4">
        <f>E327/L327</f>
        <v>70.921195652173907</v>
      </c>
      <c r="Q327" t="s">
        <v>8309</v>
      </c>
      <c r="R327" t="s">
        <v>8339</v>
      </c>
      <c r="S327" s="12">
        <f>(((J327/60)/60)/24)+DATE(1970,1,1)</f>
        <v>42689.187881944439</v>
      </c>
      <c r="T327" s="12">
        <f>(((I327/60)/60)/24)+DATE(1970,1,1)</f>
        <v>42724.187881944439</v>
      </c>
    </row>
    <row r="328" spans="1:20" ht="28.8" x14ac:dyDescent="0.3">
      <c r="A328">
        <v>326</v>
      </c>
      <c r="B328" s="1" t="s">
        <v>327</v>
      </c>
      <c r="C328" s="1" t="s">
        <v>4436</v>
      </c>
      <c r="D328" s="4">
        <v>150000</v>
      </c>
      <c r="E328" s="4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3">
        <f>E328/D328</f>
        <v>1.1292973333333334</v>
      </c>
      <c r="P328" s="4">
        <f>E328/L328</f>
        <v>147.17167680278018</v>
      </c>
      <c r="Q328" t="s">
        <v>8309</v>
      </c>
      <c r="R328" t="s">
        <v>8339</v>
      </c>
      <c r="S328" s="12">
        <f>(((J328/60)/60)/24)+DATE(1970,1,1)</f>
        <v>42775.314884259264</v>
      </c>
      <c r="T328" s="12">
        <f>(((I328/60)/60)/24)+DATE(1970,1,1)</f>
        <v>42808.956250000003</v>
      </c>
    </row>
    <row r="329" spans="1:20" ht="43.2" x14ac:dyDescent="0.3">
      <c r="A329">
        <v>327</v>
      </c>
      <c r="B329" s="1" t="s">
        <v>328</v>
      </c>
      <c r="C329" s="1" t="s">
        <v>4437</v>
      </c>
      <c r="D329" s="4">
        <v>4000</v>
      </c>
      <c r="E329" s="4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3">
        <f>E329/D329</f>
        <v>1.3640000000000001</v>
      </c>
      <c r="P329" s="4">
        <f>E329/L329</f>
        <v>160.47058823529412</v>
      </c>
      <c r="Q329" t="s">
        <v>8309</v>
      </c>
      <c r="R329" t="s">
        <v>8339</v>
      </c>
      <c r="S329" s="12">
        <f>(((J329/60)/60)/24)+DATE(1970,1,1)</f>
        <v>42058.235289351855</v>
      </c>
      <c r="T329" s="12">
        <f>(((I329/60)/60)/24)+DATE(1970,1,1)</f>
        <v>42085.333333333328</v>
      </c>
    </row>
    <row r="330" spans="1:20" ht="43.2" x14ac:dyDescent="0.3">
      <c r="A330">
        <v>328</v>
      </c>
      <c r="B330" s="1" t="s">
        <v>329</v>
      </c>
      <c r="C330" s="1" t="s">
        <v>4438</v>
      </c>
      <c r="D330" s="4">
        <v>75000</v>
      </c>
      <c r="E330" s="4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3">
        <f>E330/D330</f>
        <v>1.036144</v>
      </c>
      <c r="P330" s="4">
        <f>E330/L330</f>
        <v>156.04578313253012</v>
      </c>
      <c r="Q330" t="s">
        <v>8309</v>
      </c>
      <c r="R330" t="s">
        <v>8339</v>
      </c>
      <c r="S330" s="12">
        <f>(((J330/60)/60)/24)+DATE(1970,1,1)</f>
        <v>42278.946620370371</v>
      </c>
      <c r="T330" s="12">
        <f>(((I330/60)/60)/24)+DATE(1970,1,1)</f>
        <v>42309.166666666672</v>
      </c>
    </row>
    <row r="331" spans="1:20" ht="28.8" x14ac:dyDescent="0.3">
      <c r="A331">
        <v>329</v>
      </c>
      <c r="B331" s="1" t="s">
        <v>330</v>
      </c>
      <c r="C331" s="1" t="s">
        <v>4439</v>
      </c>
      <c r="D331" s="4">
        <v>10000</v>
      </c>
      <c r="E331" s="4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3">
        <f>E331/D331</f>
        <v>1.0549999999999999</v>
      </c>
      <c r="P331" s="4">
        <f>E331/L331</f>
        <v>63.17365269461078</v>
      </c>
      <c r="Q331" t="s">
        <v>8309</v>
      </c>
      <c r="R331" t="s">
        <v>8339</v>
      </c>
      <c r="S331" s="12">
        <f>(((J331/60)/60)/24)+DATE(1970,1,1)</f>
        <v>42291.46674768519</v>
      </c>
      <c r="T331" s="12">
        <f>(((I331/60)/60)/24)+DATE(1970,1,1)</f>
        <v>42315.166666666672</v>
      </c>
    </row>
    <row r="332" spans="1:20" ht="43.2" x14ac:dyDescent="0.3">
      <c r="A332">
        <v>330</v>
      </c>
      <c r="B332" s="1" t="s">
        <v>331</v>
      </c>
      <c r="C332" s="1" t="s">
        <v>4440</v>
      </c>
      <c r="D332" s="4">
        <v>35000</v>
      </c>
      <c r="E332" s="4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3">
        <f>E332/D332</f>
        <v>1.0182857142857142</v>
      </c>
      <c r="P332" s="4">
        <f>E332/L332</f>
        <v>104.82352941176471</v>
      </c>
      <c r="Q332" t="s">
        <v>8309</v>
      </c>
      <c r="R332" t="s">
        <v>8339</v>
      </c>
      <c r="S332" s="12">
        <f>(((J332/60)/60)/24)+DATE(1970,1,1)</f>
        <v>41379.515775462962</v>
      </c>
      <c r="T332" s="12">
        <f>(((I332/60)/60)/24)+DATE(1970,1,1)</f>
        <v>41411.165972222225</v>
      </c>
    </row>
    <row r="333" spans="1:20" ht="43.2" x14ac:dyDescent="0.3">
      <c r="A333">
        <v>331</v>
      </c>
      <c r="B333" s="1" t="s">
        <v>332</v>
      </c>
      <c r="C333" s="1" t="s">
        <v>4441</v>
      </c>
      <c r="D333" s="4">
        <v>40000</v>
      </c>
      <c r="E333" s="4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3">
        <f>E333/D333</f>
        <v>1.0660499999999999</v>
      </c>
      <c r="P333" s="4">
        <f>E333/L333</f>
        <v>97.356164383561648</v>
      </c>
      <c r="Q333" t="s">
        <v>8309</v>
      </c>
      <c r="R333" t="s">
        <v>8339</v>
      </c>
      <c r="S333" s="12">
        <f>(((J333/60)/60)/24)+DATE(1970,1,1)</f>
        <v>42507.581412037034</v>
      </c>
      <c r="T333" s="12">
        <f>(((I333/60)/60)/24)+DATE(1970,1,1)</f>
        <v>42538.581412037034</v>
      </c>
    </row>
    <row r="334" spans="1:20" ht="43.2" x14ac:dyDescent="0.3">
      <c r="A334">
        <v>332</v>
      </c>
      <c r="B334" s="1" t="s">
        <v>333</v>
      </c>
      <c r="C334" s="1" t="s">
        <v>4442</v>
      </c>
      <c r="D334" s="4">
        <v>100000</v>
      </c>
      <c r="E334" s="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3">
        <f>E334/D334</f>
        <v>1.13015</v>
      </c>
      <c r="P334" s="4">
        <f>E334/L334</f>
        <v>203.63063063063063</v>
      </c>
      <c r="Q334" t="s">
        <v>8309</v>
      </c>
      <c r="R334" t="s">
        <v>8339</v>
      </c>
      <c r="S334" s="12">
        <f>(((J334/60)/60)/24)+DATE(1970,1,1)</f>
        <v>42263.680289351847</v>
      </c>
      <c r="T334" s="12">
        <f>(((I334/60)/60)/24)+DATE(1970,1,1)</f>
        <v>42305.333333333328</v>
      </c>
    </row>
    <row r="335" spans="1:20" ht="43.2" x14ac:dyDescent="0.3">
      <c r="A335">
        <v>333</v>
      </c>
      <c r="B335" s="1" t="s">
        <v>334</v>
      </c>
      <c r="C335" s="1" t="s">
        <v>4443</v>
      </c>
      <c r="D335" s="4">
        <v>40000</v>
      </c>
      <c r="E335" s="4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3">
        <f>E335/D335</f>
        <v>1.252275</v>
      </c>
      <c r="P335" s="4">
        <f>E335/L335</f>
        <v>188.31203007518798</v>
      </c>
      <c r="Q335" t="s">
        <v>8309</v>
      </c>
      <c r="R335" t="s">
        <v>8339</v>
      </c>
      <c r="S335" s="12">
        <f>(((J335/60)/60)/24)+DATE(1970,1,1)</f>
        <v>42437.636469907404</v>
      </c>
      <c r="T335" s="12">
        <f>(((I335/60)/60)/24)+DATE(1970,1,1)</f>
        <v>42467.59480324074</v>
      </c>
    </row>
    <row r="336" spans="1:20" ht="43.2" x14ac:dyDescent="0.3">
      <c r="A336">
        <v>334</v>
      </c>
      <c r="B336" s="1" t="s">
        <v>335</v>
      </c>
      <c r="C336" s="1" t="s">
        <v>4444</v>
      </c>
      <c r="D336" s="4">
        <v>10000</v>
      </c>
      <c r="E336" s="4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3">
        <f>E336/D336</f>
        <v>1.0119</v>
      </c>
      <c r="P336" s="4">
        <f>E336/L336</f>
        <v>146.65217391304347</v>
      </c>
      <c r="Q336" t="s">
        <v>8309</v>
      </c>
      <c r="R336" t="s">
        <v>8339</v>
      </c>
      <c r="S336" s="12">
        <f>(((J336/60)/60)/24)+DATE(1970,1,1)</f>
        <v>42101.682372685187</v>
      </c>
      <c r="T336" s="12">
        <f>(((I336/60)/60)/24)+DATE(1970,1,1)</f>
        <v>42139.791666666672</v>
      </c>
    </row>
    <row r="337" spans="1:20" ht="43.2" x14ac:dyDescent="0.3">
      <c r="A337">
        <v>335</v>
      </c>
      <c r="B337" s="1" t="s">
        <v>336</v>
      </c>
      <c r="C337" s="1" t="s">
        <v>4445</v>
      </c>
      <c r="D337" s="4">
        <v>8500</v>
      </c>
      <c r="E337" s="4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3">
        <f>E337/D337</f>
        <v>1.0276470588235294</v>
      </c>
      <c r="P337" s="4">
        <f>E337/L337</f>
        <v>109.1875</v>
      </c>
      <c r="Q337" t="s">
        <v>8309</v>
      </c>
      <c r="R337" t="s">
        <v>8339</v>
      </c>
      <c r="S337" s="12">
        <f>(((J337/60)/60)/24)+DATE(1970,1,1)</f>
        <v>42101.737442129626</v>
      </c>
      <c r="T337" s="12">
        <f>(((I337/60)/60)/24)+DATE(1970,1,1)</f>
        <v>42132.916666666672</v>
      </c>
    </row>
    <row r="338" spans="1:20" ht="43.2" x14ac:dyDescent="0.3">
      <c r="A338">
        <v>336</v>
      </c>
      <c r="B338" s="1" t="s">
        <v>337</v>
      </c>
      <c r="C338" s="1" t="s">
        <v>4446</v>
      </c>
      <c r="D338" s="4">
        <v>25000</v>
      </c>
      <c r="E338" s="4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3">
        <f>E338/D338</f>
        <v>1.1683911999999999</v>
      </c>
      <c r="P338" s="4">
        <f>E338/L338</f>
        <v>59.249046653144013</v>
      </c>
      <c r="Q338" t="s">
        <v>8309</v>
      </c>
      <c r="R338" t="s">
        <v>8339</v>
      </c>
      <c r="S338" s="12">
        <f>(((J338/60)/60)/24)+DATE(1970,1,1)</f>
        <v>42291.596273148149</v>
      </c>
      <c r="T338" s="12">
        <f>(((I338/60)/60)/24)+DATE(1970,1,1)</f>
        <v>42321.637939814813</v>
      </c>
    </row>
    <row r="339" spans="1:20" ht="43.2" x14ac:dyDescent="0.3">
      <c r="A339">
        <v>337</v>
      </c>
      <c r="B339" s="1" t="s">
        <v>338</v>
      </c>
      <c r="C339" s="1" t="s">
        <v>4447</v>
      </c>
      <c r="D339" s="4">
        <v>3000</v>
      </c>
      <c r="E339" s="4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3">
        <f>E339/D339</f>
        <v>1.0116833333333335</v>
      </c>
      <c r="P339" s="4">
        <f>E339/L339</f>
        <v>97.904838709677421</v>
      </c>
      <c r="Q339" t="s">
        <v>8309</v>
      </c>
      <c r="R339" t="s">
        <v>8339</v>
      </c>
      <c r="S339" s="12">
        <f>(((J339/60)/60)/24)+DATE(1970,1,1)</f>
        <v>42047.128564814819</v>
      </c>
      <c r="T339" s="12">
        <f>(((I339/60)/60)/24)+DATE(1970,1,1)</f>
        <v>42077.086898148147</v>
      </c>
    </row>
    <row r="340" spans="1:20" ht="43.2" x14ac:dyDescent="0.3">
      <c r="A340">
        <v>338</v>
      </c>
      <c r="B340" s="1" t="s">
        <v>339</v>
      </c>
      <c r="C340" s="1" t="s">
        <v>4448</v>
      </c>
      <c r="D340" s="4">
        <v>15000</v>
      </c>
      <c r="E340" s="4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3">
        <f>E340/D340</f>
        <v>1.1013360000000001</v>
      </c>
      <c r="P340" s="4">
        <f>E340/L340</f>
        <v>70.000169491525426</v>
      </c>
      <c r="Q340" t="s">
        <v>8309</v>
      </c>
      <c r="R340" t="s">
        <v>8339</v>
      </c>
      <c r="S340" s="12">
        <f>(((J340/60)/60)/24)+DATE(1970,1,1)</f>
        <v>42559.755671296298</v>
      </c>
      <c r="T340" s="12">
        <f>(((I340/60)/60)/24)+DATE(1970,1,1)</f>
        <v>42616.041666666672</v>
      </c>
    </row>
    <row r="341" spans="1:20" ht="43.2" x14ac:dyDescent="0.3">
      <c r="A341">
        <v>339</v>
      </c>
      <c r="B341" s="1" t="s">
        <v>340</v>
      </c>
      <c r="C341" s="1" t="s">
        <v>4449</v>
      </c>
      <c r="D341" s="4">
        <v>6000</v>
      </c>
      <c r="E341" s="4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3">
        <f>E341/D341</f>
        <v>1.0808333333333333</v>
      </c>
      <c r="P341" s="4">
        <f>E341/L341</f>
        <v>72.865168539325836</v>
      </c>
      <c r="Q341" t="s">
        <v>8309</v>
      </c>
      <c r="R341" t="s">
        <v>8339</v>
      </c>
      <c r="S341" s="12">
        <f>(((J341/60)/60)/24)+DATE(1970,1,1)</f>
        <v>42093.760046296295</v>
      </c>
      <c r="T341" s="12">
        <f>(((I341/60)/60)/24)+DATE(1970,1,1)</f>
        <v>42123.760046296295</v>
      </c>
    </row>
    <row r="342" spans="1:20" ht="28.8" x14ac:dyDescent="0.3">
      <c r="A342">
        <v>340</v>
      </c>
      <c r="B342" s="1" t="s">
        <v>341</v>
      </c>
      <c r="C342" s="1" t="s">
        <v>4450</v>
      </c>
      <c r="D342" s="4">
        <v>35000</v>
      </c>
      <c r="E342" s="4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3">
        <f>E342/D342</f>
        <v>1.2502285714285715</v>
      </c>
      <c r="P342" s="4">
        <f>E342/L342</f>
        <v>146.34782608695653</v>
      </c>
      <c r="Q342" t="s">
        <v>8309</v>
      </c>
      <c r="R342" t="s">
        <v>8339</v>
      </c>
      <c r="S342" s="12">
        <f>(((J342/60)/60)/24)+DATE(1970,1,1)</f>
        <v>42772.669062500005</v>
      </c>
      <c r="T342" s="12">
        <f>(((I342/60)/60)/24)+DATE(1970,1,1)</f>
        <v>42802.875</v>
      </c>
    </row>
    <row r="343" spans="1:20" ht="43.2" x14ac:dyDescent="0.3">
      <c r="A343">
        <v>341</v>
      </c>
      <c r="B343" s="1" t="s">
        <v>342</v>
      </c>
      <c r="C343" s="1" t="s">
        <v>4451</v>
      </c>
      <c r="D343" s="4">
        <v>3500</v>
      </c>
      <c r="E343" s="4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3">
        <f>E343/D343</f>
        <v>1.0671428571428572</v>
      </c>
      <c r="P343" s="4">
        <f>E343/L343</f>
        <v>67.909090909090907</v>
      </c>
      <c r="Q343" t="s">
        <v>8309</v>
      </c>
      <c r="R343" t="s">
        <v>8339</v>
      </c>
      <c r="S343" s="12">
        <f>(((J343/60)/60)/24)+DATE(1970,1,1)</f>
        <v>41894.879606481481</v>
      </c>
      <c r="T343" s="12">
        <f>(((I343/60)/60)/24)+DATE(1970,1,1)</f>
        <v>41913.165972222225</v>
      </c>
    </row>
    <row r="344" spans="1:20" ht="28.8" x14ac:dyDescent="0.3">
      <c r="A344">
        <v>342</v>
      </c>
      <c r="B344" s="1" t="s">
        <v>343</v>
      </c>
      <c r="C344" s="1" t="s">
        <v>4452</v>
      </c>
      <c r="D344" s="4">
        <v>55000</v>
      </c>
      <c r="E344" s="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3">
        <f>E344/D344</f>
        <v>1.0036639999999999</v>
      </c>
      <c r="P344" s="4">
        <f>E344/L344</f>
        <v>169.85083076923075</v>
      </c>
      <c r="Q344" t="s">
        <v>8309</v>
      </c>
      <c r="R344" t="s">
        <v>8339</v>
      </c>
      <c r="S344" s="12">
        <f>(((J344/60)/60)/24)+DATE(1970,1,1)</f>
        <v>42459.780844907407</v>
      </c>
      <c r="T344" s="12">
        <f>(((I344/60)/60)/24)+DATE(1970,1,1)</f>
        <v>42489.780844907407</v>
      </c>
    </row>
    <row r="345" spans="1:20" ht="43.2" x14ac:dyDescent="0.3">
      <c r="A345">
        <v>343</v>
      </c>
      <c r="B345" s="1" t="s">
        <v>344</v>
      </c>
      <c r="C345" s="1" t="s">
        <v>4453</v>
      </c>
      <c r="D345" s="4">
        <v>30000</v>
      </c>
      <c r="E345" s="4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3">
        <f>E345/D345</f>
        <v>1.0202863333333334</v>
      </c>
      <c r="P345" s="4">
        <f>E345/L345</f>
        <v>58.413339694656486</v>
      </c>
      <c r="Q345" t="s">
        <v>8309</v>
      </c>
      <c r="R345" t="s">
        <v>8339</v>
      </c>
      <c r="S345" s="12">
        <f>(((J345/60)/60)/24)+DATE(1970,1,1)</f>
        <v>41926.73778935185</v>
      </c>
      <c r="T345" s="12">
        <f>(((I345/60)/60)/24)+DATE(1970,1,1)</f>
        <v>41957.125</v>
      </c>
    </row>
    <row r="346" spans="1:20" ht="43.2" x14ac:dyDescent="0.3">
      <c r="A346">
        <v>344</v>
      </c>
      <c r="B346" s="1" t="s">
        <v>345</v>
      </c>
      <c r="C346" s="1" t="s">
        <v>4454</v>
      </c>
      <c r="D346" s="4">
        <v>33500</v>
      </c>
      <c r="E346" s="4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3">
        <f>E346/D346</f>
        <v>1.0208358208955224</v>
      </c>
      <c r="P346" s="4">
        <f>E346/L346</f>
        <v>119.99298245614035</v>
      </c>
      <c r="Q346" t="s">
        <v>8309</v>
      </c>
      <c r="R346" t="s">
        <v>8339</v>
      </c>
      <c r="S346" s="12">
        <f>(((J346/60)/60)/24)+DATE(1970,1,1)</f>
        <v>42111.970995370371</v>
      </c>
      <c r="T346" s="12">
        <f>(((I346/60)/60)/24)+DATE(1970,1,1)</f>
        <v>42156.097222222219</v>
      </c>
    </row>
    <row r="347" spans="1:20" ht="28.8" x14ac:dyDescent="0.3">
      <c r="A347">
        <v>345</v>
      </c>
      <c r="B347" s="1" t="s">
        <v>346</v>
      </c>
      <c r="C347" s="1" t="s">
        <v>4455</v>
      </c>
      <c r="D347" s="4">
        <v>14500</v>
      </c>
      <c r="E347" s="4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3">
        <f>E347/D347</f>
        <v>1.2327586206896552</v>
      </c>
      <c r="P347" s="4">
        <f>E347/L347</f>
        <v>99.860335195530723</v>
      </c>
      <c r="Q347" t="s">
        <v>8309</v>
      </c>
      <c r="R347" t="s">
        <v>8339</v>
      </c>
      <c r="S347" s="12">
        <f>(((J347/60)/60)/24)+DATE(1970,1,1)</f>
        <v>42114.944328703699</v>
      </c>
      <c r="T347" s="12">
        <f>(((I347/60)/60)/24)+DATE(1970,1,1)</f>
        <v>42144.944328703699</v>
      </c>
    </row>
    <row r="348" spans="1:20" ht="43.2" x14ac:dyDescent="0.3">
      <c r="A348">
        <v>346</v>
      </c>
      <c r="B348" s="1" t="s">
        <v>347</v>
      </c>
      <c r="C348" s="1" t="s">
        <v>4456</v>
      </c>
      <c r="D348" s="4">
        <v>10000</v>
      </c>
      <c r="E348" s="4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3">
        <f>E348/D348</f>
        <v>1.7028880000000002</v>
      </c>
      <c r="P348" s="4">
        <f>E348/L348</f>
        <v>90.579148936170213</v>
      </c>
      <c r="Q348" t="s">
        <v>8309</v>
      </c>
      <c r="R348" t="s">
        <v>8339</v>
      </c>
      <c r="S348" s="12">
        <f>(((J348/60)/60)/24)+DATE(1970,1,1)</f>
        <v>42261.500243055561</v>
      </c>
      <c r="T348" s="12">
        <f>(((I348/60)/60)/24)+DATE(1970,1,1)</f>
        <v>42291.500243055561</v>
      </c>
    </row>
    <row r="349" spans="1:20" ht="43.2" x14ac:dyDescent="0.3">
      <c r="A349">
        <v>347</v>
      </c>
      <c r="B349" s="1" t="s">
        <v>348</v>
      </c>
      <c r="C349" s="1" t="s">
        <v>4457</v>
      </c>
      <c r="D349" s="4">
        <v>40000</v>
      </c>
      <c r="E349" s="4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3">
        <f>E349/D349</f>
        <v>1.1159049999999999</v>
      </c>
      <c r="P349" s="4">
        <f>E349/L349</f>
        <v>117.77361477572559</v>
      </c>
      <c r="Q349" t="s">
        <v>8309</v>
      </c>
      <c r="R349" t="s">
        <v>8339</v>
      </c>
      <c r="S349" s="12">
        <f>(((J349/60)/60)/24)+DATE(1970,1,1)</f>
        <v>42292.495474537034</v>
      </c>
      <c r="T349" s="12">
        <f>(((I349/60)/60)/24)+DATE(1970,1,1)</f>
        <v>42322.537141203706</v>
      </c>
    </row>
    <row r="350" spans="1:20" ht="43.2" x14ac:dyDescent="0.3">
      <c r="A350">
        <v>348</v>
      </c>
      <c r="B350" s="1" t="s">
        <v>349</v>
      </c>
      <c r="C350" s="1" t="s">
        <v>4458</v>
      </c>
      <c r="D350" s="4">
        <v>10000</v>
      </c>
      <c r="E350" s="4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3">
        <f>E350/D350</f>
        <v>1.03</v>
      </c>
      <c r="P350" s="4">
        <f>E350/L350</f>
        <v>86.554621848739501</v>
      </c>
      <c r="Q350" t="s">
        <v>8309</v>
      </c>
      <c r="R350" t="s">
        <v>8339</v>
      </c>
      <c r="S350" s="12">
        <f>(((J350/60)/60)/24)+DATE(1970,1,1)</f>
        <v>42207.58699074074</v>
      </c>
      <c r="T350" s="12">
        <f>(((I350/60)/60)/24)+DATE(1970,1,1)</f>
        <v>42237.58699074074</v>
      </c>
    </row>
    <row r="351" spans="1:20" ht="28.8" x14ac:dyDescent="0.3">
      <c r="A351">
        <v>349</v>
      </c>
      <c r="B351" s="1" t="s">
        <v>350</v>
      </c>
      <c r="C351" s="1" t="s">
        <v>4459</v>
      </c>
      <c r="D351" s="4">
        <v>11260</v>
      </c>
      <c r="E351" s="4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3">
        <f>E351/D351</f>
        <v>1.0663570159857905</v>
      </c>
      <c r="P351" s="4">
        <f>E351/L351</f>
        <v>71.899281437125751</v>
      </c>
      <c r="Q351" t="s">
        <v>8309</v>
      </c>
      <c r="R351" t="s">
        <v>8339</v>
      </c>
      <c r="S351" s="12">
        <f>(((J351/60)/60)/24)+DATE(1970,1,1)</f>
        <v>42760.498935185184</v>
      </c>
      <c r="T351" s="12">
        <f>(((I351/60)/60)/24)+DATE(1970,1,1)</f>
        <v>42790.498935185184</v>
      </c>
    </row>
    <row r="352" spans="1:20" ht="28.8" x14ac:dyDescent="0.3">
      <c r="A352">
        <v>350</v>
      </c>
      <c r="B352" s="1" t="s">
        <v>351</v>
      </c>
      <c r="C352" s="1" t="s">
        <v>4460</v>
      </c>
      <c r="D352" s="4">
        <v>25000</v>
      </c>
      <c r="E352" s="4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3">
        <f>E352/D352</f>
        <v>1.1476</v>
      </c>
      <c r="P352" s="4">
        <f>E352/L352</f>
        <v>129.81900452488688</v>
      </c>
      <c r="Q352" t="s">
        <v>8309</v>
      </c>
      <c r="R352" t="s">
        <v>8339</v>
      </c>
      <c r="S352" s="12">
        <f>(((J352/60)/60)/24)+DATE(1970,1,1)</f>
        <v>42586.066076388888</v>
      </c>
      <c r="T352" s="12">
        <f>(((I352/60)/60)/24)+DATE(1970,1,1)</f>
        <v>42624.165972222225</v>
      </c>
    </row>
    <row r="353" spans="1:20" ht="43.2" x14ac:dyDescent="0.3">
      <c r="A353">
        <v>351</v>
      </c>
      <c r="B353" s="1" t="s">
        <v>352</v>
      </c>
      <c r="C353" s="1" t="s">
        <v>4461</v>
      </c>
      <c r="D353" s="4">
        <v>34000</v>
      </c>
      <c r="E353" s="4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3">
        <f>E353/D353</f>
        <v>1.2734117647058822</v>
      </c>
      <c r="P353" s="4">
        <f>E353/L353</f>
        <v>44.912863070539416</v>
      </c>
      <c r="Q353" t="s">
        <v>8309</v>
      </c>
      <c r="R353" t="s">
        <v>8339</v>
      </c>
      <c r="S353" s="12">
        <f>(((J353/60)/60)/24)+DATE(1970,1,1)</f>
        <v>42427.964745370366</v>
      </c>
      <c r="T353" s="12">
        <f>(((I353/60)/60)/24)+DATE(1970,1,1)</f>
        <v>42467.923078703709</v>
      </c>
    </row>
    <row r="354" spans="1:20" ht="28.8" x14ac:dyDescent="0.3">
      <c r="A354">
        <v>352</v>
      </c>
      <c r="B354" s="1" t="s">
        <v>353</v>
      </c>
      <c r="C354" s="1" t="s">
        <v>4462</v>
      </c>
      <c r="D354" s="4">
        <v>10000</v>
      </c>
      <c r="E354" s="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3">
        <f>E354/D354</f>
        <v>1.1656</v>
      </c>
      <c r="P354" s="4">
        <f>E354/L354</f>
        <v>40.755244755244753</v>
      </c>
      <c r="Q354" t="s">
        <v>8309</v>
      </c>
      <c r="R354" t="s">
        <v>8339</v>
      </c>
      <c r="S354" s="12">
        <f>(((J354/60)/60)/24)+DATE(1970,1,1)</f>
        <v>41890.167453703703</v>
      </c>
      <c r="T354" s="12">
        <f>(((I354/60)/60)/24)+DATE(1970,1,1)</f>
        <v>41920.167453703703</v>
      </c>
    </row>
    <row r="355" spans="1:20" ht="43.2" x14ac:dyDescent="0.3">
      <c r="A355">
        <v>353</v>
      </c>
      <c r="B355" s="1" t="s">
        <v>354</v>
      </c>
      <c r="C355" s="1" t="s">
        <v>4463</v>
      </c>
      <c r="D355" s="4">
        <v>58425</v>
      </c>
      <c r="E355" s="4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3">
        <f>E355/D355</f>
        <v>1.0861819426615318</v>
      </c>
      <c r="P355" s="4">
        <f>E355/L355</f>
        <v>103.52394779771615</v>
      </c>
      <c r="Q355" t="s">
        <v>8309</v>
      </c>
      <c r="R355" t="s">
        <v>8339</v>
      </c>
      <c r="S355" s="12">
        <f>(((J355/60)/60)/24)+DATE(1970,1,1)</f>
        <v>42297.791886574079</v>
      </c>
      <c r="T355" s="12">
        <f>(((I355/60)/60)/24)+DATE(1970,1,1)</f>
        <v>42327.833553240736</v>
      </c>
    </row>
    <row r="356" spans="1:20" ht="43.2" x14ac:dyDescent="0.3">
      <c r="A356">
        <v>354</v>
      </c>
      <c r="B356" s="1" t="s">
        <v>355</v>
      </c>
      <c r="C356" s="1" t="s">
        <v>4464</v>
      </c>
      <c r="D356" s="4">
        <v>3500</v>
      </c>
      <c r="E356" s="4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3">
        <f>E356/D356</f>
        <v>1.0394285714285714</v>
      </c>
      <c r="P356" s="4">
        <f>E356/L356</f>
        <v>125.44827586206897</v>
      </c>
      <c r="Q356" t="s">
        <v>8309</v>
      </c>
      <c r="R356" t="s">
        <v>8339</v>
      </c>
      <c r="S356" s="12">
        <f>(((J356/60)/60)/24)+DATE(1970,1,1)</f>
        <v>42438.827789351853</v>
      </c>
      <c r="T356" s="12">
        <f>(((I356/60)/60)/24)+DATE(1970,1,1)</f>
        <v>42468.786122685182</v>
      </c>
    </row>
    <row r="357" spans="1:20" ht="28.8" x14ac:dyDescent="0.3">
      <c r="A357">
        <v>355</v>
      </c>
      <c r="B357" s="1" t="s">
        <v>356</v>
      </c>
      <c r="C357" s="1" t="s">
        <v>4465</v>
      </c>
      <c r="D357" s="4">
        <v>35000</v>
      </c>
      <c r="E357" s="4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3">
        <f>E357/D357</f>
        <v>1.1625714285714286</v>
      </c>
      <c r="P357" s="4">
        <f>E357/L357</f>
        <v>246.60606060606059</v>
      </c>
      <c r="Q357" t="s">
        <v>8309</v>
      </c>
      <c r="R357" t="s">
        <v>8339</v>
      </c>
      <c r="S357" s="12">
        <f>(((J357/60)/60)/24)+DATE(1970,1,1)</f>
        <v>41943.293912037036</v>
      </c>
      <c r="T357" s="12">
        <f>(((I357/60)/60)/24)+DATE(1970,1,1)</f>
        <v>41974.3355787037</v>
      </c>
    </row>
    <row r="358" spans="1:20" ht="28.8" x14ac:dyDescent="0.3">
      <c r="A358">
        <v>356</v>
      </c>
      <c r="B358" s="1" t="s">
        <v>357</v>
      </c>
      <c r="C358" s="1" t="s">
        <v>4466</v>
      </c>
      <c r="D358" s="4">
        <v>7500</v>
      </c>
      <c r="E358" s="4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3">
        <f>E358/D358</f>
        <v>1.0269239999999999</v>
      </c>
      <c r="P358" s="4">
        <f>E358/L358</f>
        <v>79.401340206185566</v>
      </c>
      <c r="Q358" t="s">
        <v>8309</v>
      </c>
      <c r="R358" t="s">
        <v>8339</v>
      </c>
      <c r="S358" s="12">
        <f>(((J358/60)/60)/24)+DATE(1970,1,1)</f>
        <v>42415.803159722222</v>
      </c>
      <c r="T358" s="12">
        <f>(((I358/60)/60)/24)+DATE(1970,1,1)</f>
        <v>42445.761493055557</v>
      </c>
    </row>
    <row r="359" spans="1:20" ht="43.2" x14ac:dyDescent="0.3">
      <c r="A359">
        <v>357</v>
      </c>
      <c r="B359" s="1" t="s">
        <v>358</v>
      </c>
      <c r="C359" s="1" t="s">
        <v>4467</v>
      </c>
      <c r="D359" s="4">
        <v>15000</v>
      </c>
      <c r="E359" s="4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3">
        <f>E359/D359</f>
        <v>1.74</v>
      </c>
      <c r="P359" s="4">
        <f>E359/L359</f>
        <v>86.138613861386133</v>
      </c>
      <c r="Q359" t="s">
        <v>8309</v>
      </c>
      <c r="R359" t="s">
        <v>8339</v>
      </c>
      <c r="S359" s="12">
        <f>(((J359/60)/60)/24)+DATE(1970,1,1)</f>
        <v>42078.222187499996</v>
      </c>
      <c r="T359" s="12">
        <f>(((I359/60)/60)/24)+DATE(1970,1,1)</f>
        <v>42118.222187499996</v>
      </c>
    </row>
    <row r="360" spans="1:20" ht="28.8" x14ac:dyDescent="0.3">
      <c r="A360">
        <v>358</v>
      </c>
      <c r="B360" s="1" t="s">
        <v>359</v>
      </c>
      <c r="C360" s="1" t="s">
        <v>4468</v>
      </c>
      <c r="D360" s="4">
        <v>50000</v>
      </c>
      <c r="E360" s="4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3">
        <f>E360/D360</f>
        <v>1.03088</v>
      </c>
      <c r="P360" s="4">
        <f>E360/L360</f>
        <v>193.04868913857678</v>
      </c>
      <c r="Q360" t="s">
        <v>8309</v>
      </c>
      <c r="R360" t="s">
        <v>8339</v>
      </c>
      <c r="S360" s="12">
        <f>(((J360/60)/60)/24)+DATE(1970,1,1)</f>
        <v>42507.860196759255</v>
      </c>
      <c r="T360" s="12">
        <f>(((I360/60)/60)/24)+DATE(1970,1,1)</f>
        <v>42536.625</v>
      </c>
    </row>
    <row r="361" spans="1:20" ht="28.8" x14ac:dyDescent="0.3">
      <c r="A361">
        <v>359</v>
      </c>
      <c r="B361" s="1" t="s">
        <v>360</v>
      </c>
      <c r="C361" s="1" t="s">
        <v>4469</v>
      </c>
      <c r="D361" s="4">
        <v>24200</v>
      </c>
      <c r="E361" s="4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3">
        <f>E361/D361</f>
        <v>1.0485537190082646</v>
      </c>
      <c r="P361" s="4">
        <f>E361/L361</f>
        <v>84.023178807947019</v>
      </c>
      <c r="Q361" t="s">
        <v>8309</v>
      </c>
      <c r="R361" t="s">
        <v>8339</v>
      </c>
      <c r="S361" s="12">
        <f>(((J361/60)/60)/24)+DATE(1970,1,1)</f>
        <v>41935.070486111108</v>
      </c>
      <c r="T361" s="12">
        <f>(((I361/60)/60)/24)+DATE(1970,1,1)</f>
        <v>41957.216666666667</v>
      </c>
    </row>
    <row r="362" spans="1:20" ht="43.2" x14ac:dyDescent="0.3">
      <c r="A362">
        <v>360</v>
      </c>
      <c r="B362" s="1" t="s">
        <v>361</v>
      </c>
      <c r="C362" s="1" t="s">
        <v>4470</v>
      </c>
      <c r="D362" s="4">
        <v>12000</v>
      </c>
      <c r="E362" s="4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3">
        <f>E362/D362</f>
        <v>1.0137499999999999</v>
      </c>
      <c r="P362" s="4">
        <f>E362/L362</f>
        <v>139.82758620689654</v>
      </c>
      <c r="Q362" t="s">
        <v>8309</v>
      </c>
      <c r="R362" t="s">
        <v>8339</v>
      </c>
      <c r="S362" s="12">
        <f>(((J362/60)/60)/24)+DATE(1970,1,1)</f>
        <v>42163.897916666669</v>
      </c>
      <c r="T362" s="12">
        <f>(((I362/60)/60)/24)+DATE(1970,1,1)</f>
        <v>42208.132638888885</v>
      </c>
    </row>
    <row r="363" spans="1:20" ht="43.2" x14ac:dyDescent="0.3">
      <c r="A363">
        <v>361</v>
      </c>
      <c r="B363" s="1" t="s">
        <v>362</v>
      </c>
      <c r="C363" s="1" t="s">
        <v>4471</v>
      </c>
      <c r="D363" s="4">
        <v>35000</v>
      </c>
      <c r="E363" s="4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3">
        <f>E363/D363</f>
        <v>1.1107699999999998</v>
      </c>
      <c r="P363" s="4">
        <f>E363/L363</f>
        <v>109.82189265536722</v>
      </c>
      <c r="Q363" t="s">
        <v>8309</v>
      </c>
      <c r="R363" t="s">
        <v>8339</v>
      </c>
      <c r="S363" s="12">
        <f>(((J363/60)/60)/24)+DATE(1970,1,1)</f>
        <v>41936.001226851848</v>
      </c>
      <c r="T363" s="12">
        <f>(((I363/60)/60)/24)+DATE(1970,1,1)</f>
        <v>41966.042893518519</v>
      </c>
    </row>
    <row r="364" spans="1:20" ht="43.2" x14ac:dyDescent="0.3">
      <c r="A364">
        <v>362</v>
      </c>
      <c r="B364" s="1" t="s">
        <v>363</v>
      </c>
      <c r="C364" s="1" t="s">
        <v>4472</v>
      </c>
      <c r="D364" s="4">
        <v>9665</v>
      </c>
      <c r="E364" s="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3">
        <f>E364/D364</f>
        <v>1.2415933781686497</v>
      </c>
      <c r="P364" s="4">
        <f>E364/L364</f>
        <v>139.53488372093022</v>
      </c>
      <c r="Q364" t="s">
        <v>8309</v>
      </c>
      <c r="R364" t="s">
        <v>8339</v>
      </c>
      <c r="S364" s="12">
        <f>(((J364/60)/60)/24)+DATE(1970,1,1)</f>
        <v>41837.210543981484</v>
      </c>
      <c r="T364" s="12">
        <f>(((I364/60)/60)/24)+DATE(1970,1,1)</f>
        <v>41859</v>
      </c>
    </row>
    <row r="365" spans="1:20" ht="43.2" x14ac:dyDescent="0.3">
      <c r="A365">
        <v>363</v>
      </c>
      <c r="B365" s="1" t="s">
        <v>364</v>
      </c>
      <c r="C365" s="1" t="s">
        <v>4473</v>
      </c>
      <c r="D365" s="4">
        <v>8925</v>
      </c>
      <c r="E365" s="4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3">
        <f>E365/D365</f>
        <v>1.0133333333333334</v>
      </c>
      <c r="P365" s="4">
        <f>E365/L365</f>
        <v>347.84615384615387</v>
      </c>
      <c r="Q365" t="s">
        <v>8309</v>
      </c>
      <c r="R365" t="s">
        <v>8339</v>
      </c>
      <c r="S365" s="12">
        <f>(((J365/60)/60)/24)+DATE(1970,1,1)</f>
        <v>40255.744629629626</v>
      </c>
      <c r="T365" s="12">
        <f>(((I365/60)/60)/24)+DATE(1970,1,1)</f>
        <v>40300.806944444441</v>
      </c>
    </row>
    <row r="366" spans="1:20" ht="43.2" x14ac:dyDescent="0.3">
      <c r="A366">
        <v>364</v>
      </c>
      <c r="B366" s="1" t="s">
        <v>365</v>
      </c>
      <c r="C366" s="1" t="s">
        <v>4474</v>
      </c>
      <c r="D366" s="4">
        <v>7000</v>
      </c>
      <c r="E366" s="4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3">
        <f>E366/D366</f>
        <v>1.1016142857142857</v>
      </c>
      <c r="P366" s="4">
        <f>E366/L366</f>
        <v>68.24159292035398</v>
      </c>
      <c r="Q366" t="s">
        <v>8309</v>
      </c>
      <c r="R366" t="s">
        <v>8339</v>
      </c>
      <c r="S366" s="12">
        <f>(((J366/60)/60)/24)+DATE(1970,1,1)</f>
        <v>41780.859629629631</v>
      </c>
      <c r="T366" s="12">
        <f>(((I366/60)/60)/24)+DATE(1970,1,1)</f>
        <v>41811.165972222225</v>
      </c>
    </row>
    <row r="367" spans="1:20" ht="28.8" x14ac:dyDescent="0.3">
      <c r="A367">
        <v>365</v>
      </c>
      <c r="B367" s="1" t="s">
        <v>366</v>
      </c>
      <c r="C367" s="1" t="s">
        <v>4475</v>
      </c>
      <c r="D367" s="4">
        <v>15000</v>
      </c>
      <c r="E367" s="4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3">
        <f>E367/D367</f>
        <v>1.0397333333333334</v>
      </c>
      <c r="P367" s="4">
        <f>E367/L367</f>
        <v>239.93846153846152</v>
      </c>
      <c r="Q367" t="s">
        <v>8309</v>
      </c>
      <c r="R367" t="s">
        <v>8339</v>
      </c>
      <c r="S367" s="12">
        <f>(((J367/60)/60)/24)+DATE(1970,1,1)</f>
        <v>41668.606469907405</v>
      </c>
      <c r="T367" s="12">
        <f>(((I367/60)/60)/24)+DATE(1970,1,1)</f>
        <v>41698.606469907405</v>
      </c>
    </row>
    <row r="368" spans="1:20" ht="28.8" x14ac:dyDescent="0.3">
      <c r="A368">
        <v>366</v>
      </c>
      <c r="B368" s="1" t="s">
        <v>367</v>
      </c>
      <c r="C368" s="1" t="s">
        <v>4476</v>
      </c>
      <c r="D368" s="4">
        <v>38000</v>
      </c>
      <c r="E368" s="4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3">
        <f>E368/D368</f>
        <v>1.013157894736842</v>
      </c>
      <c r="P368" s="4">
        <f>E368/L368</f>
        <v>287.31343283582089</v>
      </c>
      <c r="Q368" t="s">
        <v>8309</v>
      </c>
      <c r="R368" t="s">
        <v>8339</v>
      </c>
      <c r="S368" s="12">
        <f>(((J368/60)/60)/24)+DATE(1970,1,1)</f>
        <v>41019.793032407404</v>
      </c>
      <c r="T368" s="12">
        <f>(((I368/60)/60)/24)+DATE(1970,1,1)</f>
        <v>41049.793032407404</v>
      </c>
    </row>
    <row r="369" spans="1:20" ht="43.2" x14ac:dyDescent="0.3">
      <c r="A369">
        <v>367</v>
      </c>
      <c r="B369" s="1" t="s">
        <v>368</v>
      </c>
      <c r="C369" s="1" t="s">
        <v>4477</v>
      </c>
      <c r="D369" s="4">
        <v>10000</v>
      </c>
      <c r="E369" s="4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3">
        <f>E369/D369</f>
        <v>1.033501</v>
      </c>
      <c r="P369" s="4">
        <f>E369/L369</f>
        <v>86.84882352941176</v>
      </c>
      <c r="Q369" t="s">
        <v>8309</v>
      </c>
      <c r="R369" t="s">
        <v>8339</v>
      </c>
      <c r="S369" s="12">
        <f>(((J369/60)/60)/24)+DATE(1970,1,1)</f>
        <v>41355.577291666668</v>
      </c>
      <c r="T369" s="12">
        <f>(((I369/60)/60)/24)+DATE(1970,1,1)</f>
        <v>41395.207638888889</v>
      </c>
    </row>
    <row r="370" spans="1:20" ht="43.2" x14ac:dyDescent="0.3">
      <c r="A370">
        <v>368</v>
      </c>
      <c r="B370" s="1" t="s">
        <v>369</v>
      </c>
      <c r="C370" s="1" t="s">
        <v>4478</v>
      </c>
      <c r="D370" s="4">
        <v>12500</v>
      </c>
      <c r="E370" s="4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3">
        <f>E370/D370</f>
        <v>1.04112</v>
      </c>
      <c r="P370" s="4">
        <f>E370/L370</f>
        <v>81.84905660377359</v>
      </c>
      <c r="Q370" t="s">
        <v>8309</v>
      </c>
      <c r="R370" t="s">
        <v>8339</v>
      </c>
      <c r="S370" s="12">
        <f>(((J370/60)/60)/24)+DATE(1970,1,1)</f>
        <v>42043.605578703704</v>
      </c>
      <c r="T370" s="12">
        <f>(((I370/60)/60)/24)+DATE(1970,1,1)</f>
        <v>42078.563912037032</v>
      </c>
    </row>
    <row r="371" spans="1:20" ht="43.2" x14ac:dyDescent="0.3">
      <c r="A371">
        <v>369</v>
      </c>
      <c r="B371" s="1" t="s">
        <v>370</v>
      </c>
      <c r="C371" s="1" t="s">
        <v>4479</v>
      </c>
      <c r="D371" s="4">
        <v>6500</v>
      </c>
      <c r="E371" s="4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3">
        <f>E371/D371</f>
        <v>1.1015569230769231</v>
      </c>
      <c r="P371" s="4">
        <f>E371/L371</f>
        <v>42.874970059880241</v>
      </c>
      <c r="Q371" t="s">
        <v>8309</v>
      </c>
      <c r="R371" t="s">
        <v>8339</v>
      </c>
      <c r="S371" s="12">
        <f>(((J371/60)/60)/24)+DATE(1970,1,1)</f>
        <v>40893.551724537036</v>
      </c>
      <c r="T371" s="12">
        <f>(((I371/60)/60)/24)+DATE(1970,1,1)</f>
        <v>40923.551724537036</v>
      </c>
    </row>
    <row r="372" spans="1:20" ht="43.2" x14ac:dyDescent="0.3">
      <c r="A372">
        <v>370</v>
      </c>
      <c r="B372" s="1" t="s">
        <v>371</v>
      </c>
      <c r="C372" s="1" t="s">
        <v>4480</v>
      </c>
      <c r="D372" s="4">
        <v>25000</v>
      </c>
      <c r="E372" s="4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3">
        <f>E372/D372</f>
        <v>1.2202</v>
      </c>
      <c r="P372" s="4">
        <f>E372/L372</f>
        <v>709.41860465116281</v>
      </c>
      <c r="Q372" t="s">
        <v>8309</v>
      </c>
      <c r="R372" t="s">
        <v>8339</v>
      </c>
      <c r="S372" s="12">
        <f>(((J372/60)/60)/24)+DATE(1970,1,1)</f>
        <v>42711.795138888891</v>
      </c>
      <c r="T372" s="12">
        <f>(((I372/60)/60)/24)+DATE(1970,1,1)</f>
        <v>42741.795138888891</v>
      </c>
    </row>
    <row r="373" spans="1:20" ht="43.2" x14ac:dyDescent="0.3">
      <c r="A373">
        <v>371</v>
      </c>
      <c r="B373" s="1" t="s">
        <v>372</v>
      </c>
      <c r="C373" s="1" t="s">
        <v>4481</v>
      </c>
      <c r="D373" s="4">
        <v>150000</v>
      </c>
      <c r="E373" s="4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3">
        <f>E373/D373</f>
        <v>1.1416866666666667</v>
      </c>
      <c r="P373" s="4">
        <f>E373/L373</f>
        <v>161.25517890772127</v>
      </c>
      <c r="Q373" t="s">
        <v>8309</v>
      </c>
      <c r="R373" t="s">
        <v>8339</v>
      </c>
      <c r="S373" s="12">
        <f>(((J373/60)/60)/24)+DATE(1970,1,1)</f>
        <v>41261.767812500002</v>
      </c>
      <c r="T373" s="12">
        <f>(((I373/60)/60)/24)+DATE(1970,1,1)</f>
        <v>41306.767812500002</v>
      </c>
    </row>
    <row r="374" spans="1:20" ht="28.8" x14ac:dyDescent="0.3">
      <c r="A374">
        <v>372</v>
      </c>
      <c r="B374" s="1" t="s">
        <v>373</v>
      </c>
      <c r="C374" s="1" t="s">
        <v>4482</v>
      </c>
      <c r="D374" s="4">
        <v>300</v>
      </c>
      <c r="E374" s="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3">
        <f>E374/D374</f>
        <v>1.2533333333333334</v>
      </c>
      <c r="P374" s="4">
        <f>E374/L374</f>
        <v>41.777777777777779</v>
      </c>
      <c r="Q374" t="s">
        <v>8309</v>
      </c>
      <c r="R374" t="s">
        <v>8339</v>
      </c>
      <c r="S374" s="12">
        <f>(((J374/60)/60)/24)+DATE(1970,1,1)</f>
        <v>42425.576898148152</v>
      </c>
      <c r="T374" s="12">
        <f>(((I374/60)/60)/24)+DATE(1970,1,1)</f>
        <v>42465.666666666672</v>
      </c>
    </row>
    <row r="375" spans="1:20" ht="28.8" x14ac:dyDescent="0.3">
      <c r="A375">
        <v>373</v>
      </c>
      <c r="B375" s="1" t="s">
        <v>374</v>
      </c>
      <c r="C375" s="1" t="s">
        <v>4483</v>
      </c>
      <c r="D375" s="4">
        <v>7500</v>
      </c>
      <c r="E375" s="4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3">
        <f>E375/D375</f>
        <v>1.0666666666666667</v>
      </c>
      <c r="P375" s="4">
        <f>E375/L375</f>
        <v>89.887640449438209</v>
      </c>
      <c r="Q375" t="s">
        <v>8309</v>
      </c>
      <c r="R375" t="s">
        <v>8339</v>
      </c>
      <c r="S375" s="12">
        <f>(((J375/60)/60)/24)+DATE(1970,1,1)</f>
        <v>41078.91201388889</v>
      </c>
      <c r="T375" s="12">
        <f>(((I375/60)/60)/24)+DATE(1970,1,1)</f>
        <v>41108.91201388889</v>
      </c>
    </row>
    <row r="376" spans="1:20" ht="43.2" x14ac:dyDescent="0.3">
      <c r="A376">
        <v>374</v>
      </c>
      <c r="B376" s="1" t="s">
        <v>375</v>
      </c>
      <c r="C376" s="1" t="s">
        <v>4484</v>
      </c>
      <c r="D376" s="4">
        <v>6000</v>
      </c>
      <c r="E376" s="4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3">
        <f>E376/D376</f>
        <v>1.3065</v>
      </c>
      <c r="P376" s="4">
        <f>E376/L376</f>
        <v>45.051724137931032</v>
      </c>
      <c r="Q376" t="s">
        <v>8309</v>
      </c>
      <c r="R376" t="s">
        <v>8339</v>
      </c>
      <c r="S376" s="12">
        <f>(((J376/60)/60)/24)+DATE(1970,1,1)</f>
        <v>40757.889247685183</v>
      </c>
      <c r="T376" s="12">
        <f>(((I376/60)/60)/24)+DATE(1970,1,1)</f>
        <v>40802.889247685183</v>
      </c>
    </row>
    <row r="377" spans="1:20" ht="43.2" x14ac:dyDescent="0.3">
      <c r="A377">
        <v>375</v>
      </c>
      <c r="B377" s="1" t="s">
        <v>376</v>
      </c>
      <c r="C377" s="1" t="s">
        <v>4485</v>
      </c>
      <c r="D377" s="4">
        <v>500</v>
      </c>
      <c r="E377" s="4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3">
        <f>E377/D377</f>
        <v>1.2</v>
      </c>
      <c r="P377" s="4">
        <f>E377/L377</f>
        <v>42.857142857142854</v>
      </c>
      <c r="Q377" t="s">
        <v>8309</v>
      </c>
      <c r="R377" t="s">
        <v>8339</v>
      </c>
      <c r="S377" s="12">
        <f>(((J377/60)/60)/24)+DATE(1970,1,1)</f>
        <v>41657.985081018516</v>
      </c>
      <c r="T377" s="12">
        <f>(((I377/60)/60)/24)+DATE(1970,1,1)</f>
        <v>41699.720833333333</v>
      </c>
    </row>
    <row r="378" spans="1:20" ht="43.2" x14ac:dyDescent="0.3">
      <c r="A378">
        <v>376</v>
      </c>
      <c r="B378" s="1" t="s">
        <v>377</v>
      </c>
      <c r="C378" s="1" t="s">
        <v>4486</v>
      </c>
      <c r="D378" s="4">
        <v>2450</v>
      </c>
      <c r="E378" s="4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3">
        <f>E378/D378</f>
        <v>1.0595918367346939</v>
      </c>
      <c r="P378" s="4">
        <f>E378/L378</f>
        <v>54.083333333333336</v>
      </c>
      <c r="Q378" t="s">
        <v>8309</v>
      </c>
      <c r="R378" t="s">
        <v>8339</v>
      </c>
      <c r="S378" s="12">
        <f>(((J378/60)/60)/24)+DATE(1970,1,1)</f>
        <v>42576.452731481477</v>
      </c>
      <c r="T378" s="12">
        <f>(((I378/60)/60)/24)+DATE(1970,1,1)</f>
        <v>42607.452731481477</v>
      </c>
    </row>
    <row r="379" spans="1:20" ht="28.8" x14ac:dyDescent="0.3">
      <c r="A379">
        <v>377</v>
      </c>
      <c r="B379" s="1" t="s">
        <v>378</v>
      </c>
      <c r="C379" s="1" t="s">
        <v>4487</v>
      </c>
      <c r="D379" s="4">
        <v>12000</v>
      </c>
      <c r="E379" s="4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3">
        <f>E379/D379</f>
        <v>1.1439999999999999</v>
      </c>
      <c r="P379" s="4">
        <f>E379/L379</f>
        <v>103.21804511278195</v>
      </c>
      <c r="Q379" t="s">
        <v>8309</v>
      </c>
      <c r="R379" t="s">
        <v>8339</v>
      </c>
      <c r="S379" s="12">
        <f>(((J379/60)/60)/24)+DATE(1970,1,1)</f>
        <v>42292.250787037032</v>
      </c>
      <c r="T379" s="12">
        <f>(((I379/60)/60)/24)+DATE(1970,1,1)</f>
        <v>42322.292361111111</v>
      </c>
    </row>
    <row r="380" spans="1:20" ht="43.2" x14ac:dyDescent="0.3">
      <c r="A380">
        <v>378</v>
      </c>
      <c r="B380" s="1" t="s">
        <v>379</v>
      </c>
      <c r="C380" s="1" t="s">
        <v>4488</v>
      </c>
      <c r="D380" s="4">
        <v>3000</v>
      </c>
      <c r="E380" s="4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3">
        <f>E380/D380</f>
        <v>1.1176666666666666</v>
      </c>
      <c r="P380" s="4">
        <f>E380/L380</f>
        <v>40.397590361445786</v>
      </c>
      <c r="Q380" t="s">
        <v>8309</v>
      </c>
      <c r="R380" t="s">
        <v>8339</v>
      </c>
      <c r="S380" s="12">
        <f>(((J380/60)/60)/24)+DATE(1970,1,1)</f>
        <v>42370.571851851855</v>
      </c>
      <c r="T380" s="12">
        <f>(((I380/60)/60)/24)+DATE(1970,1,1)</f>
        <v>42394.994444444441</v>
      </c>
    </row>
    <row r="381" spans="1:20" ht="43.2" x14ac:dyDescent="0.3">
      <c r="A381">
        <v>379</v>
      </c>
      <c r="B381" s="1" t="s">
        <v>380</v>
      </c>
      <c r="C381" s="1" t="s">
        <v>4489</v>
      </c>
      <c r="D381" s="4">
        <v>15000</v>
      </c>
      <c r="E381" s="4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3">
        <f>E381/D381</f>
        <v>1.1608000000000001</v>
      </c>
      <c r="P381" s="4">
        <f>E381/L381</f>
        <v>116.85906040268456</v>
      </c>
      <c r="Q381" t="s">
        <v>8309</v>
      </c>
      <c r="R381" t="s">
        <v>8339</v>
      </c>
      <c r="S381" s="12">
        <f>(((J381/60)/60)/24)+DATE(1970,1,1)</f>
        <v>40987.688333333332</v>
      </c>
      <c r="T381" s="12">
        <f>(((I381/60)/60)/24)+DATE(1970,1,1)</f>
        <v>41032.688333333332</v>
      </c>
    </row>
    <row r="382" spans="1:20" ht="43.2" x14ac:dyDescent="0.3">
      <c r="A382">
        <v>380</v>
      </c>
      <c r="B382" s="1" t="s">
        <v>381</v>
      </c>
      <c r="C382" s="1" t="s">
        <v>4490</v>
      </c>
      <c r="D382" s="4">
        <v>4000</v>
      </c>
      <c r="E382" s="4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3">
        <f>E382/D382</f>
        <v>1.415</v>
      </c>
      <c r="P382" s="4">
        <f>E382/L382</f>
        <v>115.51020408163265</v>
      </c>
      <c r="Q382" t="s">
        <v>8309</v>
      </c>
      <c r="R382" t="s">
        <v>8339</v>
      </c>
      <c r="S382" s="12">
        <f>(((J382/60)/60)/24)+DATE(1970,1,1)</f>
        <v>42367.719814814816</v>
      </c>
      <c r="T382" s="12">
        <f>(((I382/60)/60)/24)+DATE(1970,1,1)</f>
        <v>42392.719814814816</v>
      </c>
    </row>
    <row r="383" spans="1:20" ht="28.8" x14ac:dyDescent="0.3">
      <c r="A383">
        <v>381</v>
      </c>
      <c r="B383" s="1" t="s">
        <v>382</v>
      </c>
      <c r="C383" s="1" t="s">
        <v>4491</v>
      </c>
      <c r="D383" s="4">
        <v>25000</v>
      </c>
      <c r="E383" s="4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3">
        <f>E383/D383</f>
        <v>1.0472999999999999</v>
      </c>
      <c r="P383" s="4">
        <f>E383/L383</f>
        <v>104.31274900398407</v>
      </c>
      <c r="Q383" t="s">
        <v>8309</v>
      </c>
      <c r="R383" t="s">
        <v>8339</v>
      </c>
      <c r="S383" s="12">
        <f>(((J383/60)/60)/24)+DATE(1970,1,1)</f>
        <v>41085.698113425926</v>
      </c>
      <c r="T383" s="12">
        <f>(((I383/60)/60)/24)+DATE(1970,1,1)</f>
        <v>41120.208333333336</v>
      </c>
    </row>
    <row r="384" spans="1:20" ht="43.2" x14ac:dyDescent="0.3">
      <c r="A384">
        <v>382</v>
      </c>
      <c r="B384" s="1" t="s">
        <v>383</v>
      </c>
      <c r="C384" s="1" t="s">
        <v>4492</v>
      </c>
      <c r="D384" s="4">
        <v>600</v>
      </c>
      <c r="E384" s="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3">
        <f>E384/D384</f>
        <v>2.5583333333333331</v>
      </c>
      <c r="P384" s="4">
        <f>E384/L384</f>
        <v>69.772727272727266</v>
      </c>
      <c r="Q384" t="s">
        <v>8309</v>
      </c>
      <c r="R384" t="s">
        <v>8339</v>
      </c>
      <c r="S384" s="12">
        <f>(((J384/60)/60)/24)+DATE(1970,1,1)</f>
        <v>41144.709490740745</v>
      </c>
      <c r="T384" s="12">
        <f>(((I384/60)/60)/24)+DATE(1970,1,1)</f>
        <v>41158.709490740745</v>
      </c>
    </row>
    <row r="385" spans="1:20" ht="43.2" x14ac:dyDescent="0.3">
      <c r="A385">
        <v>383</v>
      </c>
      <c r="B385" s="1" t="s">
        <v>384</v>
      </c>
      <c r="C385" s="1" t="s">
        <v>4493</v>
      </c>
      <c r="D385" s="4">
        <v>999</v>
      </c>
      <c r="E385" s="4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3">
        <f>E385/D385</f>
        <v>2.0670670670670672</v>
      </c>
      <c r="P385" s="4">
        <f>E385/L385</f>
        <v>43.020833333333336</v>
      </c>
      <c r="Q385" t="s">
        <v>8309</v>
      </c>
      <c r="R385" t="s">
        <v>8339</v>
      </c>
      <c r="S385" s="12">
        <f>(((J385/60)/60)/24)+DATE(1970,1,1)</f>
        <v>41755.117581018516</v>
      </c>
      <c r="T385" s="12">
        <f>(((I385/60)/60)/24)+DATE(1970,1,1)</f>
        <v>41778.117581018516</v>
      </c>
    </row>
    <row r="386" spans="1:20" ht="43.2" x14ac:dyDescent="0.3">
      <c r="A386">
        <v>384</v>
      </c>
      <c r="B386" s="1" t="s">
        <v>385</v>
      </c>
      <c r="C386" s="1" t="s">
        <v>4494</v>
      </c>
      <c r="D386" s="4">
        <v>20000</v>
      </c>
      <c r="E386" s="4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3">
        <f>E386/D386</f>
        <v>1.1210500000000001</v>
      </c>
      <c r="P386" s="4">
        <f>E386/L386</f>
        <v>58.540469973890339</v>
      </c>
      <c r="Q386" t="s">
        <v>8309</v>
      </c>
      <c r="R386" t="s">
        <v>8339</v>
      </c>
      <c r="S386" s="12">
        <f>(((J386/60)/60)/24)+DATE(1970,1,1)</f>
        <v>41980.781793981485</v>
      </c>
      <c r="T386" s="12">
        <f>(((I386/60)/60)/24)+DATE(1970,1,1)</f>
        <v>42010.781793981485</v>
      </c>
    </row>
    <row r="387" spans="1:20" ht="43.2" x14ac:dyDescent="0.3">
      <c r="A387">
        <v>385</v>
      </c>
      <c r="B387" s="1" t="s">
        <v>386</v>
      </c>
      <c r="C387" s="1" t="s">
        <v>4495</v>
      </c>
      <c r="D387" s="4">
        <v>25000</v>
      </c>
      <c r="E387" s="4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3">
        <f>E387/D387</f>
        <v>1.05982</v>
      </c>
      <c r="P387" s="4">
        <f>E387/L387</f>
        <v>111.79535864978902</v>
      </c>
      <c r="Q387" t="s">
        <v>8309</v>
      </c>
      <c r="R387" t="s">
        <v>8339</v>
      </c>
      <c r="S387" s="12">
        <f>(((J387/60)/60)/24)+DATE(1970,1,1)</f>
        <v>41934.584502314814</v>
      </c>
      <c r="T387" s="12">
        <f>(((I387/60)/60)/24)+DATE(1970,1,1)</f>
        <v>41964.626168981486</v>
      </c>
    </row>
    <row r="388" spans="1:20" ht="43.2" x14ac:dyDescent="0.3">
      <c r="A388">
        <v>386</v>
      </c>
      <c r="B388" s="1" t="s">
        <v>387</v>
      </c>
      <c r="C388" s="1" t="s">
        <v>4496</v>
      </c>
      <c r="D388" s="4">
        <v>600</v>
      </c>
      <c r="E388" s="4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3">
        <f>E388/D388</f>
        <v>1.0016666666666667</v>
      </c>
      <c r="P388" s="4">
        <f>E388/L388</f>
        <v>46.230769230769234</v>
      </c>
      <c r="Q388" t="s">
        <v>8309</v>
      </c>
      <c r="R388" t="s">
        <v>8339</v>
      </c>
      <c r="S388" s="12">
        <f>(((J388/60)/60)/24)+DATE(1970,1,1)</f>
        <v>42211.951284722221</v>
      </c>
      <c r="T388" s="12">
        <f>(((I388/60)/60)/24)+DATE(1970,1,1)</f>
        <v>42226.951284722221</v>
      </c>
    </row>
    <row r="389" spans="1:20" ht="43.2" x14ac:dyDescent="0.3">
      <c r="A389">
        <v>387</v>
      </c>
      <c r="B389" s="1" t="s">
        <v>388</v>
      </c>
      <c r="C389" s="1" t="s">
        <v>4497</v>
      </c>
      <c r="D389" s="4">
        <v>38000</v>
      </c>
      <c r="E389" s="4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3">
        <f>E389/D389</f>
        <v>2.1398947368421051</v>
      </c>
      <c r="P389" s="4">
        <f>E389/L389</f>
        <v>144.69039145907473</v>
      </c>
      <c r="Q389" t="s">
        <v>8309</v>
      </c>
      <c r="R389" t="s">
        <v>8339</v>
      </c>
      <c r="S389" s="12">
        <f>(((J389/60)/60)/24)+DATE(1970,1,1)</f>
        <v>42200.67659722222</v>
      </c>
      <c r="T389" s="12">
        <f>(((I389/60)/60)/24)+DATE(1970,1,1)</f>
        <v>42231.25</v>
      </c>
    </row>
    <row r="390" spans="1:20" ht="43.2" x14ac:dyDescent="0.3">
      <c r="A390">
        <v>388</v>
      </c>
      <c r="B390" s="1" t="s">
        <v>389</v>
      </c>
      <c r="C390" s="1" t="s">
        <v>4498</v>
      </c>
      <c r="D390" s="4">
        <v>5000</v>
      </c>
      <c r="E390" s="4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3">
        <f>E390/D390</f>
        <v>1.2616000000000001</v>
      </c>
      <c r="P390" s="4">
        <f>E390/L390</f>
        <v>88.845070422535215</v>
      </c>
      <c r="Q390" t="s">
        <v>8309</v>
      </c>
      <c r="R390" t="s">
        <v>8339</v>
      </c>
      <c r="S390" s="12">
        <f>(((J390/60)/60)/24)+DATE(1970,1,1)</f>
        <v>42549.076157407413</v>
      </c>
      <c r="T390" s="12">
        <f>(((I390/60)/60)/24)+DATE(1970,1,1)</f>
        <v>42579.076157407413</v>
      </c>
    </row>
    <row r="391" spans="1:20" ht="43.2" x14ac:dyDescent="0.3">
      <c r="A391">
        <v>389</v>
      </c>
      <c r="B391" s="1" t="s">
        <v>390</v>
      </c>
      <c r="C391" s="1" t="s">
        <v>4499</v>
      </c>
      <c r="D391" s="4">
        <v>68000</v>
      </c>
      <c r="E391" s="4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3">
        <f>E391/D391</f>
        <v>1.8153547058823529</v>
      </c>
      <c r="P391" s="4">
        <f>E391/L391</f>
        <v>81.75107284768211</v>
      </c>
      <c r="Q391" t="s">
        <v>8309</v>
      </c>
      <c r="R391" t="s">
        <v>8339</v>
      </c>
      <c r="S391" s="12">
        <f>(((J391/60)/60)/24)+DATE(1970,1,1)</f>
        <v>41674.063078703701</v>
      </c>
      <c r="T391" s="12">
        <f>(((I391/60)/60)/24)+DATE(1970,1,1)</f>
        <v>41705.957638888889</v>
      </c>
    </row>
    <row r="392" spans="1:20" ht="28.8" x14ac:dyDescent="0.3">
      <c r="A392">
        <v>390</v>
      </c>
      <c r="B392" s="1" t="s">
        <v>391</v>
      </c>
      <c r="C392" s="1" t="s">
        <v>4500</v>
      </c>
      <c r="D392" s="4">
        <v>1000</v>
      </c>
      <c r="E392" s="4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3">
        <f>E392/D392</f>
        <v>1</v>
      </c>
      <c r="P392" s="4">
        <f>E392/L392</f>
        <v>71.428571428571431</v>
      </c>
      <c r="Q392" t="s">
        <v>8309</v>
      </c>
      <c r="R392" t="s">
        <v>8339</v>
      </c>
      <c r="S392" s="12">
        <f>(((J392/60)/60)/24)+DATE(1970,1,1)</f>
        <v>42112.036712962959</v>
      </c>
      <c r="T392" s="12">
        <f>(((I392/60)/60)/24)+DATE(1970,1,1)</f>
        <v>42132.036712962959</v>
      </c>
    </row>
    <row r="393" spans="1:20" ht="28.8" x14ac:dyDescent="0.3">
      <c r="A393">
        <v>391</v>
      </c>
      <c r="B393" s="1" t="s">
        <v>392</v>
      </c>
      <c r="C393" s="1" t="s">
        <v>4501</v>
      </c>
      <c r="D393" s="4">
        <v>20000</v>
      </c>
      <c r="E393" s="4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3">
        <f>E393/D393</f>
        <v>1.0061</v>
      </c>
      <c r="P393" s="4">
        <f>E393/L393</f>
        <v>104.25906735751295</v>
      </c>
      <c r="Q393" t="s">
        <v>8309</v>
      </c>
      <c r="R393" t="s">
        <v>8339</v>
      </c>
      <c r="S393" s="12">
        <f>(((J393/60)/60)/24)+DATE(1970,1,1)</f>
        <v>40865.042256944449</v>
      </c>
      <c r="T393" s="12">
        <f>(((I393/60)/60)/24)+DATE(1970,1,1)</f>
        <v>40895.040972222225</v>
      </c>
    </row>
    <row r="394" spans="1:20" ht="43.2" x14ac:dyDescent="0.3">
      <c r="A394">
        <v>392</v>
      </c>
      <c r="B394" s="1" t="s">
        <v>393</v>
      </c>
      <c r="C394" s="1" t="s">
        <v>4502</v>
      </c>
      <c r="D394" s="4">
        <v>18500</v>
      </c>
      <c r="E394" s="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3">
        <f>E394/D394</f>
        <v>1.009027027027027</v>
      </c>
      <c r="P394" s="4">
        <f>E394/L394</f>
        <v>90.616504854368927</v>
      </c>
      <c r="Q394" t="s">
        <v>8309</v>
      </c>
      <c r="R394" t="s">
        <v>8339</v>
      </c>
      <c r="S394" s="12">
        <f>(((J394/60)/60)/24)+DATE(1970,1,1)</f>
        <v>40763.717256944445</v>
      </c>
      <c r="T394" s="12">
        <f>(((I394/60)/60)/24)+DATE(1970,1,1)</f>
        <v>40794.125</v>
      </c>
    </row>
    <row r="395" spans="1:20" ht="28.8" x14ac:dyDescent="0.3">
      <c r="A395">
        <v>393</v>
      </c>
      <c r="B395" s="1" t="s">
        <v>394</v>
      </c>
      <c r="C395" s="1" t="s">
        <v>4503</v>
      </c>
      <c r="D395" s="4">
        <v>50000</v>
      </c>
      <c r="E395" s="4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3">
        <f>E395/D395</f>
        <v>1.10446</v>
      </c>
      <c r="P395" s="4">
        <f>E395/L395</f>
        <v>157.33048433048432</v>
      </c>
      <c r="Q395" t="s">
        <v>8309</v>
      </c>
      <c r="R395" t="s">
        <v>8339</v>
      </c>
      <c r="S395" s="12">
        <f>(((J395/60)/60)/24)+DATE(1970,1,1)</f>
        <v>41526.708935185183</v>
      </c>
      <c r="T395" s="12">
        <f>(((I395/60)/60)/24)+DATE(1970,1,1)</f>
        <v>41557.708935185183</v>
      </c>
    </row>
    <row r="396" spans="1:20" ht="43.2" x14ac:dyDescent="0.3">
      <c r="A396">
        <v>394</v>
      </c>
      <c r="B396" s="1" t="s">
        <v>395</v>
      </c>
      <c r="C396" s="1" t="s">
        <v>4504</v>
      </c>
      <c r="D396" s="4">
        <v>4700</v>
      </c>
      <c r="E396" s="4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3">
        <f>E396/D396</f>
        <v>1.118936170212766</v>
      </c>
      <c r="P396" s="4">
        <f>E396/L396</f>
        <v>105.18</v>
      </c>
      <c r="Q396" t="s">
        <v>8309</v>
      </c>
      <c r="R396" t="s">
        <v>8339</v>
      </c>
      <c r="S396" s="12">
        <f>(((J396/60)/60)/24)+DATE(1970,1,1)</f>
        <v>42417.818078703705</v>
      </c>
      <c r="T396" s="12">
        <f>(((I396/60)/60)/24)+DATE(1970,1,1)</f>
        <v>42477.776412037041</v>
      </c>
    </row>
    <row r="397" spans="1:20" ht="43.2" x14ac:dyDescent="0.3">
      <c r="A397">
        <v>395</v>
      </c>
      <c r="B397" s="1" t="s">
        <v>396</v>
      </c>
      <c r="C397" s="1" t="s">
        <v>4505</v>
      </c>
      <c r="D397" s="4">
        <v>10000</v>
      </c>
      <c r="E397" s="4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3">
        <f>E397/D397</f>
        <v>1.0804450000000001</v>
      </c>
      <c r="P397" s="4">
        <f>E397/L397</f>
        <v>58.719836956521746</v>
      </c>
      <c r="Q397" t="s">
        <v>8309</v>
      </c>
      <c r="R397" t="s">
        <v>8339</v>
      </c>
      <c r="S397" s="12">
        <f>(((J397/60)/60)/24)+DATE(1970,1,1)</f>
        <v>40990.909259259257</v>
      </c>
      <c r="T397" s="12">
        <f>(((I397/60)/60)/24)+DATE(1970,1,1)</f>
        <v>41026.897222222222</v>
      </c>
    </row>
    <row r="398" spans="1:20" ht="43.2" x14ac:dyDescent="0.3">
      <c r="A398">
        <v>396</v>
      </c>
      <c r="B398" s="1" t="s">
        <v>397</v>
      </c>
      <c r="C398" s="1" t="s">
        <v>4506</v>
      </c>
      <c r="D398" s="4">
        <v>15000</v>
      </c>
      <c r="E398" s="4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3">
        <f>E398/D398</f>
        <v>1.0666666666666667</v>
      </c>
      <c r="P398" s="4">
        <f>E398/L398</f>
        <v>81.632653061224488</v>
      </c>
      <c r="Q398" t="s">
        <v>8309</v>
      </c>
      <c r="R398" t="s">
        <v>8339</v>
      </c>
      <c r="S398" s="12">
        <f>(((J398/60)/60)/24)+DATE(1970,1,1)</f>
        <v>41082.564884259256</v>
      </c>
      <c r="T398" s="12">
        <f>(((I398/60)/60)/24)+DATE(1970,1,1)</f>
        <v>41097.564884259256</v>
      </c>
    </row>
    <row r="399" spans="1:20" ht="43.2" x14ac:dyDescent="0.3">
      <c r="A399">
        <v>397</v>
      </c>
      <c r="B399" s="1" t="s">
        <v>398</v>
      </c>
      <c r="C399" s="1" t="s">
        <v>4507</v>
      </c>
      <c r="D399" s="4">
        <v>12444</v>
      </c>
      <c r="E399" s="4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3">
        <f>E399/D399</f>
        <v>1.0390027322404372</v>
      </c>
      <c r="P399" s="4">
        <f>E399/L399</f>
        <v>56.460043668122275</v>
      </c>
      <c r="Q399" t="s">
        <v>8309</v>
      </c>
      <c r="R399" t="s">
        <v>8339</v>
      </c>
      <c r="S399" s="12">
        <f>(((J399/60)/60)/24)+DATE(1970,1,1)</f>
        <v>40379.776435185187</v>
      </c>
      <c r="T399" s="12">
        <f>(((I399/60)/60)/24)+DATE(1970,1,1)</f>
        <v>40422.155555555553</v>
      </c>
    </row>
    <row r="400" spans="1:20" ht="28.8" x14ac:dyDescent="0.3">
      <c r="A400">
        <v>398</v>
      </c>
      <c r="B400" s="1" t="s">
        <v>399</v>
      </c>
      <c r="C400" s="1" t="s">
        <v>4508</v>
      </c>
      <c r="D400" s="4">
        <v>7500</v>
      </c>
      <c r="E400" s="4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3">
        <f>E400/D400</f>
        <v>1.2516</v>
      </c>
      <c r="P400" s="4">
        <f>E400/L400</f>
        <v>140.1044776119403</v>
      </c>
      <c r="Q400" t="s">
        <v>8309</v>
      </c>
      <c r="R400" t="s">
        <v>8339</v>
      </c>
      <c r="S400" s="12">
        <f>(((J400/60)/60)/24)+DATE(1970,1,1)</f>
        <v>42078.793124999997</v>
      </c>
      <c r="T400" s="12">
        <f>(((I400/60)/60)/24)+DATE(1970,1,1)</f>
        <v>42123.793124999997</v>
      </c>
    </row>
    <row r="401" spans="1:20" ht="43.2" x14ac:dyDescent="0.3">
      <c r="A401">
        <v>399</v>
      </c>
      <c r="B401" s="1" t="s">
        <v>400</v>
      </c>
      <c r="C401" s="1" t="s">
        <v>4509</v>
      </c>
      <c r="D401" s="4">
        <v>20000</v>
      </c>
      <c r="E401" s="4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3">
        <f>E401/D401</f>
        <v>1.0680499999999999</v>
      </c>
      <c r="P401" s="4">
        <f>E401/L401</f>
        <v>224.85263157894738</v>
      </c>
      <c r="Q401" t="s">
        <v>8309</v>
      </c>
      <c r="R401" t="s">
        <v>8339</v>
      </c>
      <c r="S401" s="12">
        <f>(((J401/60)/60)/24)+DATE(1970,1,1)</f>
        <v>42687.875775462962</v>
      </c>
      <c r="T401" s="12">
        <f>(((I401/60)/60)/24)+DATE(1970,1,1)</f>
        <v>42718.5</v>
      </c>
    </row>
    <row r="402" spans="1:20" ht="28.8" x14ac:dyDescent="0.3">
      <c r="A402">
        <v>400</v>
      </c>
      <c r="B402" s="1" t="s">
        <v>401</v>
      </c>
      <c r="C402" s="1" t="s">
        <v>4510</v>
      </c>
      <c r="D402" s="4">
        <v>10000</v>
      </c>
      <c r="E402" s="4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3">
        <f>E402/D402</f>
        <v>1.1230249999999999</v>
      </c>
      <c r="P402" s="4">
        <f>E402/L402</f>
        <v>181.13306451612902</v>
      </c>
      <c r="Q402" t="s">
        <v>8309</v>
      </c>
      <c r="R402" t="s">
        <v>8339</v>
      </c>
      <c r="S402" s="12">
        <f>(((J402/60)/60)/24)+DATE(1970,1,1)</f>
        <v>41745.635960648149</v>
      </c>
      <c r="T402" s="12">
        <f>(((I402/60)/60)/24)+DATE(1970,1,1)</f>
        <v>41776.145833333336</v>
      </c>
    </row>
    <row r="403" spans="1:20" ht="43.2" x14ac:dyDescent="0.3">
      <c r="A403">
        <v>401</v>
      </c>
      <c r="B403" s="1" t="s">
        <v>402</v>
      </c>
      <c r="C403" s="1" t="s">
        <v>4511</v>
      </c>
      <c r="D403" s="4">
        <v>50000</v>
      </c>
      <c r="E403" s="4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3">
        <f>E403/D403</f>
        <v>1.0381199999999999</v>
      </c>
      <c r="P403" s="4">
        <f>E403/L403</f>
        <v>711.04109589041093</v>
      </c>
      <c r="Q403" t="s">
        <v>8309</v>
      </c>
      <c r="R403" t="s">
        <v>8339</v>
      </c>
      <c r="S403" s="12">
        <f>(((J403/60)/60)/24)+DATE(1970,1,1)</f>
        <v>40732.842245370368</v>
      </c>
      <c r="T403" s="12">
        <f>(((I403/60)/60)/24)+DATE(1970,1,1)</f>
        <v>40762.842245370368</v>
      </c>
    </row>
    <row r="404" spans="1:20" ht="43.2" x14ac:dyDescent="0.3">
      <c r="A404">
        <v>402</v>
      </c>
      <c r="B404" s="1" t="s">
        <v>403</v>
      </c>
      <c r="C404" s="1" t="s">
        <v>4512</v>
      </c>
      <c r="D404" s="4">
        <v>2000</v>
      </c>
      <c r="E404" s="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3">
        <f>E404/D404</f>
        <v>1.4165000000000001</v>
      </c>
      <c r="P404" s="4">
        <f>E404/L404</f>
        <v>65.883720930232556</v>
      </c>
      <c r="Q404" t="s">
        <v>8309</v>
      </c>
      <c r="R404" t="s">
        <v>8339</v>
      </c>
      <c r="S404" s="12">
        <f>(((J404/60)/60)/24)+DATE(1970,1,1)</f>
        <v>42292.539548611108</v>
      </c>
      <c r="T404" s="12">
        <f>(((I404/60)/60)/24)+DATE(1970,1,1)</f>
        <v>42313.58121527778</v>
      </c>
    </row>
    <row r="405" spans="1:20" ht="28.8" x14ac:dyDescent="0.3">
      <c r="A405">
        <v>403</v>
      </c>
      <c r="B405" s="1" t="s">
        <v>404</v>
      </c>
      <c r="C405" s="1" t="s">
        <v>4513</v>
      </c>
      <c r="D405" s="4">
        <v>5000</v>
      </c>
      <c r="E405" s="4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3">
        <f>E405/D405</f>
        <v>1.0526</v>
      </c>
      <c r="P405" s="4">
        <f>E405/L405</f>
        <v>75.185714285714283</v>
      </c>
      <c r="Q405" t="s">
        <v>8309</v>
      </c>
      <c r="R405" t="s">
        <v>8339</v>
      </c>
      <c r="S405" s="12">
        <f>(((J405/60)/60)/24)+DATE(1970,1,1)</f>
        <v>40718.310659722221</v>
      </c>
      <c r="T405" s="12">
        <f>(((I405/60)/60)/24)+DATE(1970,1,1)</f>
        <v>40765.297222222223</v>
      </c>
    </row>
    <row r="406" spans="1:20" ht="28.8" x14ac:dyDescent="0.3">
      <c r="A406">
        <v>404</v>
      </c>
      <c r="B406" s="1" t="s">
        <v>405</v>
      </c>
      <c r="C406" s="1" t="s">
        <v>4514</v>
      </c>
      <c r="D406" s="4">
        <v>35000</v>
      </c>
      <c r="E406" s="4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3">
        <f>E406/D406</f>
        <v>1.0309142857142857</v>
      </c>
      <c r="P406" s="4">
        <f>E406/L406</f>
        <v>133.14391143911439</v>
      </c>
      <c r="Q406" t="s">
        <v>8309</v>
      </c>
      <c r="R406" t="s">
        <v>8339</v>
      </c>
      <c r="S406" s="12">
        <f>(((J406/60)/60)/24)+DATE(1970,1,1)</f>
        <v>41646.628032407411</v>
      </c>
      <c r="T406" s="12">
        <f>(((I406/60)/60)/24)+DATE(1970,1,1)</f>
        <v>41675.961111111108</v>
      </c>
    </row>
    <row r="407" spans="1:20" ht="28.8" x14ac:dyDescent="0.3">
      <c r="A407">
        <v>405</v>
      </c>
      <c r="B407" s="1" t="s">
        <v>406</v>
      </c>
      <c r="C407" s="1" t="s">
        <v>4515</v>
      </c>
      <c r="D407" s="4">
        <v>2820</v>
      </c>
      <c r="E407" s="4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3">
        <f>E407/D407</f>
        <v>1.0765957446808512</v>
      </c>
      <c r="P407" s="4">
        <f>E407/L407</f>
        <v>55.2</v>
      </c>
      <c r="Q407" t="s">
        <v>8309</v>
      </c>
      <c r="R407" t="s">
        <v>8339</v>
      </c>
      <c r="S407" s="12">
        <f>(((J407/60)/60)/24)+DATE(1970,1,1)</f>
        <v>41674.08494212963</v>
      </c>
      <c r="T407" s="12">
        <f>(((I407/60)/60)/24)+DATE(1970,1,1)</f>
        <v>41704.08494212963</v>
      </c>
    </row>
    <row r="408" spans="1:20" ht="43.2" x14ac:dyDescent="0.3">
      <c r="A408">
        <v>406</v>
      </c>
      <c r="B408" s="1" t="s">
        <v>407</v>
      </c>
      <c r="C408" s="1" t="s">
        <v>4516</v>
      </c>
      <c r="D408" s="4">
        <v>2800</v>
      </c>
      <c r="E408" s="4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3">
        <f>E408/D408</f>
        <v>1.0770464285714285</v>
      </c>
      <c r="P408" s="4">
        <f>E408/L408</f>
        <v>86.163714285714292</v>
      </c>
      <c r="Q408" t="s">
        <v>8309</v>
      </c>
      <c r="R408" t="s">
        <v>8339</v>
      </c>
      <c r="S408" s="12">
        <f>(((J408/60)/60)/24)+DATE(1970,1,1)</f>
        <v>40638.162465277775</v>
      </c>
      <c r="T408" s="12">
        <f>(((I408/60)/60)/24)+DATE(1970,1,1)</f>
        <v>40672.249305555553</v>
      </c>
    </row>
    <row r="409" spans="1:20" ht="28.8" x14ac:dyDescent="0.3">
      <c r="A409">
        <v>407</v>
      </c>
      <c r="B409" s="1" t="s">
        <v>408</v>
      </c>
      <c r="C409" s="1" t="s">
        <v>4517</v>
      </c>
      <c r="D409" s="4">
        <v>2000</v>
      </c>
      <c r="E409" s="4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3">
        <f>E409/D409</f>
        <v>1.0155000000000001</v>
      </c>
      <c r="P409" s="4">
        <f>E409/L409</f>
        <v>92.318181818181813</v>
      </c>
      <c r="Q409" t="s">
        <v>8309</v>
      </c>
      <c r="R409" t="s">
        <v>8339</v>
      </c>
      <c r="S409" s="12">
        <f>(((J409/60)/60)/24)+DATE(1970,1,1)</f>
        <v>40806.870949074073</v>
      </c>
      <c r="T409" s="12">
        <f>(((I409/60)/60)/24)+DATE(1970,1,1)</f>
        <v>40866.912615740745</v>
      </c>
    </row>
    <row r="410" spans="1:20" ht="28.8" x14ac:dyDescent="0.3">
      <c r="A410">
        <v>408</v>
      </c>
      <c r="B410" s="1" t="s">
        <v>409</v>
      </c>
      <c r="C410" s="1" t="s">
        <v>4518</v>
      </c>
      <c r="D410" s="4">
        <v>6000</v>
      </c>
      <c r="E410" s="4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3">
        <f>E410/D410</f>
        <v>1.0143766666666667</v>
      </c>
      <c r="P410" s="4">
        <f>E410/L410</f>
        <v>160.16473684210527</v>
      </c>
      <c r="Q410" t="s">
        <v>8309</v>
      </c>
      <c r="R410" t="s">
        <v>8339</v>
      </c>
      <c r="S410" s="12">
        <f>(((J410/60)/60)/24)+DATE(1970,1,1)</f>
        <v>41543.735995370371</v>
      </c>
      <c r="T410" s="12">
        <f>(((I410/60)/60)/24)+DATE(1970,1,1)</f>
        <v>41583.777662037035</v>
      </c>
    </row>
    <row r="411" spans="1:20" ht="43.2" x14ac:dyDescent="0.3">
      <c r="A411">
        <v>409</v>
      </c>
      <c r="B411" s="1" t="s">
        <v>410</v>
      </c>
      <c r="C411" s="1" t="s">
        <v>4519</v>
      </c>
      <c r="D411" s="4">
        <v>500</v>
      </c>
      <c r="E411" s="4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3">
        <f>E411/D411</f>
        <v>1.3680000000000001</v>
      </c>
      <c r="P411" s="4">
        <f>E411/L411</f>
        <v>45.6</v>
      </c>
      <c r="Q411" t="s">
        <v>8309</v>
      </c>
      <c r="R411" t="s">
        <v>8339</v>
      </c>
      <c r="S411" s="12">
        <f>(((J411/60)/60)/24)+DATE(1970,1,1)</f>
        <v>42543.862777777773</v>
      </c>
      <c r="T411" s="12">
        <f>(((I411/60)/60)/24)+DATE(1970,1,1)</f>
        <v>42573.862777777773</v>
      </c>
    </row>
    <row r="412" spans="1:20" ht="43.2" x14ac:dyDescent="0.3">
      <c r="A412">
        <v>410</v>
      </c>
      <c r="B412" s="1" t="s">
        <v>411</v>
      </c>
      <c r="C412" s="1" t="s">
        <v>4520</v>
      </c>
      <c r="D412" s="4">
        <v>1000</v>
      </c>
      <c r="E412" s="4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3">
        <f>E412/D412</f>
        <v>1.2829999999999999</v>
      </c>
      <c r="P412" s="4">
        <f>E412/L412</f>
        <v>183.28571428571428</v>
      </c>
      <c r="Q412" t="s">
        <v>8309</v>
      </c>
      <c r="R412" t="s">
        <v>8339</v>
      </c>
      <c r="S412" s="12">
        <f>(((J412/60)/60)/24)+DATE(1970,1,1)</f>
        <v>42113.981446759266</v>
      </c>
      <c r="T412" s="12">
        <f>(((I412/60)/60)/24)+DATE(1970,1,1)</f>
        <v>42173.981446759266</v>
      </c>
    </row>
    <row r="413" spans="1:20" ht="43.2" x14ac:dyDescent="0.3">
      <c r="A413">
        <v>411</v>
      </c>
      <c r="B413" s="1" t="s">
        <v>412</v>
      </c>
      <c r="C413" s="1" t="s">
        <v>4521</v>
      </c>
      <c r="D413" s="4">
        <v>30000</v>
      </c>
      <c r="E413" s="4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3">
        <f>E413/D413</f>
        <v>1.0105</v>
      </c>
      <c r="P413" s="4">
        <f>E413/L413</f>
        <v>125.78838174273859</v>
      </c>
      <c r="Q413" t="s">
        <v>8309</v>
      </c>
      <c r="R413" t="s">
        <v>8339</v>
      </c>
      <c r="S413" s="12">
        <f>(((J413/60)/60)/24)+DATE(1970,1,1)</f>
        <v>41598.17597222222</v>
      </c>
      <c r="T413" s="12">
        <f>(((I413/60)/60)/24)+DATE(1970,1,1)</f>
        <v>41630.208333333336</v>
      </c>
    </row>
    <row r="414" spans="1:20" ht="43.2" x14ac:dyDescent="0.3">
      <c r="A414">
        <v>412</v>
      </c>
      <c r="B414" s="1" t="s">
        <v>413</v>
      </c>
      <c r="C414" s="1" t="s">
        <v>4522</v>
      </c>
      <c r="D414" s="4">
        <v>2500</v>
      </c>
      <c r="E414" s="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3">
        <f>E414/D414</f>
        <v>1.2684</v>
      </c>
      <c r="P414" s="4">
        <f>E414/L414</f>
        <v>57.654545454545456</v>
      </c>
      <c r="Q414" t="s">
        <v>8309</v>
      </c>
      <c r="R414" t="s">
        <v>8339</v>
      </c>
      <c r="S414" s="12">
        <f>(((J414/60)/60)/24)+DATE(1970,1,1)</f>
        <v>41099.742800925924</v>
      </c>
      <c r="T414" s="12">
        <f>(((I414/60)/60)/24)+DATE(1970,1,1)</f>
        <v>41115.742800925924</v>
      </c>
    </row>
    <row r="415" spans="1:20" ht="43.2" x14ac:dyDescent="0.3">
      <c r="A415">
        <v>413</v>
      </c>
      <c r="B415" s="1" t="s">
        <v>414</v>
      </c>
      <c r="C415" s="1" t="s">
        <v>4523</v>
      </c>
      <c r="D415" s="4">
        <v>12800</v>
      </c>
      <c r="E415" s="4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3">
        <f>E415/D415</f>
        <v>1.0508593749999999</v>
      </c>
      <c r="P415" s="4">
        <f>E415/L415</f>
        <v>78.660818713450297</v>
      </c>
      <c r="Q415" t="s">
        <v>8309</v>
      </c>
      <c r="R415" t="s">
        <v>8339</v>
      </c>
      <c r="S415" s="12">
        <f>(((J415/60)/60)/24)+DATE(1970,1,1)</f>
        <v>41079.877442129626</v>
      </c>
      <c r="T415" s="12">
        <f>(((I415/60)/60)/24)+DATE(1970,1,1)</f>
        <v>41109.877442129626</v>
      </c>
    </row>
    <row r="416" spans="1:20" ht="43.2" x14ac:dyDescent="0.3">
      <c r="A416">
        <v>414</v>
      </c>
      <c r="B416" s="1" t="s">
        <v>415</v>
      </c>
      <c r="C416" s="1" t="s">
        <v>4524</v>
      </c>
      <c r="D416" s="4">
        <v>18500</v>
      </c>
      <c r="E416" s="4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3">
        <f>E416/D416</f>
        <v>1.0285405405405406</v>
      </c>
      <c r="P416" s="4">
        <f>E416/L416</f>
        <v>91.480769230769226</v>
      </c>
      <c r="Q416" t="s">
        <v>8309</v>
      </c>
      <c r="R416" t="s">
        <v>8339</v>
      </c>
      <c r="S416" s="12">
        <f>(((J416/60)/60)/24)+DATE(1970,1,1)</f>
        <v>41529.063252314816</v>
      </c>
      <c r="T416" s="12">
        <f>(((I416/60)/60)/24)+DATE(1970,1,1)</f>
        <v>41559.063252314816</v>
      </c>
    </row>
    <row r="417" spans="1:20" ht="43.2" x14ac:dyDescent="0.3">
      <c r="A417">
        <v>415</v>
      </c>
      <c r="B417" s="1" t="s">
        <v>416</v>
      </c>
      <c r="C417" s="1" t="s">
        <v>4525</v>
      </c>
      <c r="D417" s="4">
        <v>1400</v>
      </c>
      <c r="E417" s="4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3">
        <f>E417/D417</f>
        <v>1.0214714285714286</v>
      </c>
      <c r="P417" s="4">
        <f>E417/L417</f>
        <v>68.09809523809524</v>
      </c>
      <c r="Q417" t="s">
        <v>8309</v>
      </c>
      <c r="R417" t="s">
        <v>8339</v>
      </c>
      <c r="S417" s="12">
        <f>(((J417/60)/60)/24)+DATE(1970,1,1)</f>
        <v>41904.851875</v>
      </c>
      <c r="T417" s="12">
        <f>(((I417/60)/60)/24)+DATE(1970,1,1)</f>
        <v>41929.5</v>
      </c>
    </row>
    <row r="418" spans="1:20" ht="28.8" x14ac:dyDescent="0.3">
      <c r="A418">
        <v>416</v>
      </c>
      <c r="B418" s="1" t="s">
        <v>417</v>
      </c>
      <c r="C418" s="1" t="s">
        <v>4526</v>
      </c>
      <c r="D418" s="4">
        <v>1000</v>
      </c>
      <c r="E418" s="4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3">
        <f>E418/D418</f>
        <v>1.2021700000000002</v>
      </c>
      <c r="P418" s="4">
        <f>E418/L418</f>
        <v>48.086800000000004</v>
      </c>
      <c r="Q418" t="s">
        <v>8309</v>
      </c>
      <c r="R418" t="s">
        <v>8339</v>
      </c>
      <c r="S418" s="12">
        <f>(((J418/60)/60)/24)+DATE(1970,1,1)</f>
        <v>41648.396192129629</v>
      </c>
      <c r="T418" s="12">
        <f>(((I418/60)/60)/24)+DATE(1970,1,1)</f>
        <v>41678.396192129629</v>
      </c>
    </row>
    <row r="419" spans="1:20" ht="43.2" x14ac:dyDescent="0.3">
      <c r="A419">
        <v>417</v>
      </c>
      <c r="B419" s="1" t="s">
        <v>418</v>
      </c>
      <c r="C419" s="1" t="s">
        <v>4527</v>
      </c>
      <c r="D419" s="4">
        <v>10500</v>
      </c>
      <c r="E419" s="4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3">
        <f>E419/D419</f>
        <v>1.0024761904761905</v>
      </c>
      <c r="P419" s="4">
        <f>E419/L419</f>
        <v>202.42307692307693</v>
      </c>
      <c r="Q419" t="s">
        <v>8309</v>
      </c>
      <c r="R419" t="s">
        <v>8339</v>
      </c>
      <c r="S419" s="12">
        <f>(((J419/60)/60)/24)+DATE(1970,1,1)</f>
        <v>41360.970601851855</v>
      </c>
      <c r="T419" s="12">
        <f>(((I419/60)/60)/24)+DATE(1970,1,1)</f>
        <v>41372.189583333333</v>
      </c>
    </row>
    <row r="420" spans="1:20" ht="43.2" x14ac:dyDescent="0.3">
      <c r="A420">
        <v>418</v>
      </c>
      <c r="B420" s="1" t="s">
        <v>419</v>
      </c>
      <c r="C420" s="1" t="s">
        <v>4528</v>
      </c>
      <c r="D420" s="4">
        <v>22400</v>
      </c>
      <c r="E420" s="4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3">
        <f>E420/D420</f>
        <v>1.0063392857142857</v>
      </c>
      <c r="P420" s="4">
        <f>E420/L420</f>
        <v>216.75</v>
      </c>
      <c r="Q420" t="s">
        <v>8309</v>
      </c>
      <c r="R420" t="s">
        <v>8339</v>
      </c>
      <c r="S420" s="12">
        <f>(((J420/60)/60)/24)+DATE(1970,1,1)</f>
        <v>42178.282372685186</v>
      </c>
      <c r="T420" s="12">
        <f>(((I420/60)/60)/24)+DATE(1970,1,1)</f>
        <v>42208.282372685186</v>
      </c>
    </row>
    <row r="421" spans="1:20" ht="28.8" x14ac:dyDescent="0.3">
      <c r="A421">
        <v>419</v>
      </c>
      <c r="B421" s="1" t="s">
        <v>420</v>
      </c>
      <c r="C421" s="1" t="s">
        <v>4529</v>
      </c>
      <c r="D421" s="4">
        <v>8000</v>
      </c>
      <c r="E421" s="4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3">
        <f>E421/D421</f>
        <v>1.004375</v>
      </c>
      <c r="P421" s="4">
        <f>E421/L421</f>
        <v>110.06849315068493</v>
      </c>
      <c r="Q421" t="s">
        <v>8309</v>
      </c>
      <c r="R421" t="s">
        <v>8339</v>
      </c>
      <c r="S421" s="12">
        <f>(((J421/60)/60)/24)+DATE(1970,1,1)</f>
        <v>41394.842442129629</v>
      </c>
      <c r="T421" s="12">
        <f>(((I421/60)/60)/24)+DATE(1970,1,1)</f>
        <v>41454.842442129629</v>
      </c>
    </row>
    <row r="422" spans="1:20" ht="43.2" x14ac:dyDescent="0.3">
      <c r="A422">
        <v>420</v>
      </c>
      <c r="B422" s="1" t="s">
        <v>421</v>
      </c>
      <c r="C422" s="1" t="s">
        <v>4530</v>
      </c>
      <c r="D422" s="4">
        <v>3300</v>
      </c>
      <c r="E422" s="4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3">
        <f>E422/D422</f>
        <v>4.3939393939393936E-3</v>
      </c>
      <c r="P422" s="4">
        <f>E422/L422</f>
        <v>4.833333333333333</v>
      </c>
      <c r="Q422" t="s">
        <v>8309</v>
      </c>
      <c r="R422" t="s">
        <v>8329</v>
      </c>
      <c r="S422" s="12">
        <f>(((J422/60)/60)/24)+DATE(1970,1,1)</f>
        <v>41682.23646990741</v>
      </c>
      <c r="T422" s="12">
        <f>(((I422/60)/60)/24)+DATE(1970,1,1)</f>
        <v>41712.194803240738</v>
      </c>
    </row>
    <row r="423" spans="1:20" ht="43.2" x14ac:dyDescent="0.3">
      <c r="A423">
        <v>421</v>
      </c>
      <c r="B423" s="1" t="s">
        <v>422</v>
      </c>
      <c r="C423" s="1" t="s">
        <v>4531</v>
      </c>
      <c r="D423" s="4">
        <v>15000</v>
      </c>
      <c r="E423" s="4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3">
        <f>E423/D423</f>
        <v>2.0066666666666667E-2</v>
      </c>
      <c r="P423" s="4">
        <f>E423/L423</f>
        <v>50.166666666666664</v>
      </c>
      <c r="Q423" t="s">
        <v>8309</v>
      </c>
      <c r="R423" t="s">
        <v>8329</v>
      </c>
      <c r="S423" s="12">
        <f>(((J423/60)/60)/24)+DATE(1970,1,1)</f>
        <v>42177.491388888884</v>
      </c>
      <c r="T423" s="12">
        <f>(((I423/60)/60)/24)+DATE(1970,1,1)</f>
        <v>42237.491388888884</v>
      </c>
    </row>
    <row r="424" spans="1:20" ht="43.2" x14ac:dyDescent="0.3">
      <c r="A424">
        <v>422</v>
      </c>
      <c r="B424" s="1" t="s">
        <v>423</v>
      </c>
      <c r="C424" s="1" t="s">
        <v>4532</v>
      </c>
      <c r="D424" s="4">
        <v>40000</v>
      </c>
      <c r="E424" s="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3">
        <f>E424/D424</f>
        <v>1.0749999999999999E-2</v>
      </c>
      <c r="P424" s="4">
        <f>E424/L424</f>
        <v>35.833333333333336</v>
      </c>
      <c r="Q424" t="s">
        <v>8309</v>
      </c>
      <c r="R424" t="s">
        <v>8329</v>
      </c>
      <c r="S424" s="12">
        <f>(((J424/60)/60)/24)+DATE(1970,1,1)</f>
        <v>41863.260381944441</v>
      </c>
      <c r="T424" s="12">
        <f>(((I424/60)/60)/24)+DATE(1970,1,1)</f>
        <v>41893.260381944441</v>
      </c>
    </row>
    <row r="425" spans="1:20" ht="43.2" x14ac:dyDescent="0.3">
      <c r="A425">
        <v>423</v>
      </c>
      <c r="B425" s="1" t="s">
        <v>424</v>
      </c>
      <c r="C425" s="1" t="s">
        <v>4533</v>
      </c>
      <c r="D425" s="4">
        <v>20000</v>
      </c>
      <c r="E425" s="4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3">
        <f>E425/D425</f>
        <v>7.6499999999999997E-3</v>
      </c>
      <c r="P425" s="4">
        <f>E425/L425</f>
        <v>11.76923076923077</v>
      </c>
      <c r="Q425" t="s">
        <v>8309</v>
      </c>
      <c r="R425" t="s">
        <v>8329</v>
      </c>
      <c r="S425" s="12">
        <f>(((J425/60)/60)/24)+DATE(1970,1,1)</f>
        <v>41400.92627314815</v>
      </c>
      <c r="T425" s="12">
        <f>(((I425/60)/60)/24)+DATE(1970,1,1)</f>
        <v>41430.92627314815</v>
      </c>
    </row>
    <row r="426" spans="1:20" ht="43.2" x14ac:dyDescent="0.3">
      <c r="A426">
        <v>424</v>
      </c>
      <c r="B426" s="1" t="s">
        <v>425</v>
      </c>
      <c r="C426" s="1" t="s">
        <v>4534</v>
      </c>
      <c r="D426" s="4">
        <v>3000</v>
      </c>
      <c r="E426" s="4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3">
        <f>E426/D426</f>
        <v>6.7966666666666675E-2</v>
      </c>
      <c r="P426" s="4">
        <f>E426/L426</f>
        <v>40.78</v>
      </c>
      <c r="Q426" t="s">
        <v>8309</v>
      </c>
      <c r="R426" t="s">
        <v>8329</v>
      </c>
      <c r="S426" s="12">
        <f>(((J426/60)/60)/24)+DATE(1970,1,1)</f>
        <v>40934.376145833332</v>
      </c>
      <c r="T426" s="12">
        <f>(((I426/60)/60)/24)+DATE(1970,1,1)</f>
        <v>40994.334479166668</v>
      </c>
    </row>
    <row r="427" spans="1:20" ht="43.2" x14ac:dyDescent="0.3">
      <c r="A427">
        <v>425</v>
      </c>
      <c r="B427" s="1" t="s">
        <v>426</v>
      </c>
      <c r="C427" s="1" t="s">
        <v>4535</v>
      </c>
      <c r="D427" s="4">
        <v>50000</v>
      </c>
      <c r="E427" s="4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3">
        <f>E427/D427</f>
        <v>1.2E-4</v>
      </c>
      <c r="P427" s="4">
        <f>E427/L427</f>
        <v>3</v>
      </c>
      <c r="Q427" t="s">
        <v>8309</v>
      </c>
      <c r="R427" t="s">
        <v>8329</v>
      </c>
      <c r="S427" s="12">
        <f>(((J427/60)/60)/24)+DATE(1970,1,1)</f>
        <v>42275.861157407402</v>
      </c>
      <c r="T427" s="12">
        <f>(((I427/60)/60)/24)+DATE(1970,1,1)</f>
        <v>42335.902824074074</v>
      </c>
    </row>
    <row r="428" spans="1:20" ht="43.2" x14ac:dyDescent="0.3">
      <c r="A428">
        <v>426</v>
      </c>
      <c r="B428" s="1" t="s">
        <v>427</v>
      </c>
      <c r="C428" s="1" t="s">
        <v>4536</v>
      </c>
      <c r="D428" s="4">
        <v>10000</v>
      </c>
      <c r="E428" s="4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3">
        <f>E428/D428</f>
        <v>1.3299999999999999E-2</v>
      </c>
      <c r="P428" s="4">
        <f>E428/L428</f>
        <v>16.625</v>
      </c>
      <c r="Q428" t="s">
        <v>8309</v>
      </c>
      <c r="R428" t="s">
        <v>8329</v>
      </c>
      <c r="S428" s="12">
        <f>(((J428/60)/60)/24)+DATE(1970,1,1)</f>
        <v>42400.711967592593</v>
      </c>
      <c r="T428" s="12">
        <f>(((I428/60)/60)/24)+DATE(1970,1,1)</f>
        <v>42430.711967592593</v>
      </c>
    </row>
    <row r="429" spans="1:20" ht="43.2" x14ac:dyDescent="0.3">
      <c r="A429">
        <v>427</v>
      </c>
      <c r="B429" s="1" t="s">
        <v>428</v>
      </c>
      <c r="C429" s="1" t="s">
        <v>4537</v>
      </c>
      <c r="D429" s="4">
        <v>6500</v>
      </c>
      <c r="E429" s="4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3">
        <f>E429/D429</f>
        <v>0</v>
      </c>
      <c r="P429" s="4" t="e">
        <f>E429/L429</f>
        <v>#DIV/0!</v>
      </c>
      <c r="Q429" t="s">
        <v>8309</v>
      </c>
      <c r="R429" t="s">
        <v>8329</v>
      </c>
      <c r="S429" s="12">
        <f>(((J429/60)/60)/24)+DATE(1970,1,1)</f>
        <v>42285.909027777772</v>
      </c>
      <c r="T429" s="12">
        <f>(((I429/60)/60)/24)+DATE(1970,1,1)</f>
        <v>42299.790972222225</v>
      </c>
    </row>
    <row r="430" spans="1:20" ht="28.8" x14ac:dyDescent="0.3">
      <c r="A430">
        <v>428</v>
      </c>
      <c r="B430" s="1" t="s">
        <v>429</v>
      </c>
      <c r="C430" s="1" t="s">
        <v>4538</v>
      </c>
      <c r="D430" s="4">
        <v>12000</v>
      </c>
      <c r="E430" s="4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3">
        <f>E430/D430</f>
        <v>5.6333333333333332E-2</v>
      </c>
      <c r="P430" s="4">
        <f>E430/L430</f>
        <v>52</v>
      </c>
      <c r="Q430" t="s">
        <v>8309</v>
      </c>
      <c r="R430" t="s">
        <v>8329</v>
      </c>
      <c r="S430" s="12">
        <f>(((J430/60)/60)/24)+DATE(1970,1,1)</f>
        <v>41778.766724537039</v>
      </c>
      <c r="T430" s="12">
        <f>(((I430/60)/60)/24)+DATE(1970,1,1)</f>
        <v>41806.916666666664</v>
      </c>
    </row>
    <row r="431" spans="1:20" ht="43.2" x14ac:dyDescent="0.3">
      <c r="A431">
        <v>429</v>
      </c>
      <c r="B431" s="1" t="s">
        <v>430</v>
      </c>
      <c r="C431" s="1" t="s">
        <v>4539</v>
      </c>
      <c r="D431" s="4">
        <v>5000</v>
      </c>
      <c r="E431" s="4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3">
        <f>E431/D431</f>
        <v>0</v>
      </c>
      <c r="P431" s="4" t="e">
        <f>E431/L431</f>
        <v>#DIV/0!</v>
      </c>
      <c r="Q431" t="s">
        <v>8309</v>
      </c>
      <c r="R431" t="s">
        <v>8329</v>
      </c>
      <c r="S431" s="12">
        <f>(((J431/60)/60)/24)+DATE(1970,1,1)</f>
        <v>40070.901412037041</v>
      </c>
      <c r="T431" s="12">
        <f>(((I431/60)/60)/24)+DATE(1970,1,1)</f>
        <v>40144.207638888889</v>
      </c>
    </row>
    <row r="432" spans="1:20" ht="28.8" x14ac:dyDescent="0.3">
      <c r="A432">
        <v>430</v>
      </c>
      <c r="B432" s="1" t="s">
        <v>431</v>
      </c>
      <c r="C432" s="1" t="s">
        <v>4540</v>
      </c>
      <c r="D432" s="4">
        <v>1000</v>
      </c>
      <c r="E432" s="4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3">
        <f>E432/D432</f>
        <v>2.4E-2</v>
      </c>
      <c r="P432" s="4">
        <f>E432/L432</f>
        <v>4.8</v>
      </c>
      <c r="Q432" t="s">
        <v>8309</v>
      </c>
      <c r="R432" t="s">
        <v>8329</v>
      </c>
      <c r="S432" s="12">
        <f>(((J432/60)/60)/24)+DATE(1970,1,1)</f>
        <v>41513.107256944444</v>
      </c>
      <c r="T432" s="12">
        <f>(((I432/60)/60)/24)+DATE(1970,1,1)</f>
        <v>41528.107256944444</v>
      </c>
    </row>
    <row r="433" spans="1:20" ht="28.8" x14ac:dyDescent="0.3">
      <c r="A433">
        <v>431</v>
      </c>
      <c r="B433" s="1" t="s">
        <v>432</v>
      </c>
      <c r="C433" s="1" t="s">
        <v>4541</v>
      </c>
      <c r="D433" s="4">
        <v>3000</v>
      </c>
      <c r="E433" s="4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3">
        <f>E433/D433</f>
        <v>0.13833333333333334</v>
      </c>
      <c r="P433" s="4">
        <f>E433/L433</f>
        <v>51.875</v>
      </c>
      <c r="Q433" t="s">
        <v>8309</v>
      </c>
      <c r="R433" t="s">
        <v>8329</v>
      </c>
      <c r="S433" s="12">
        <f>(((J433/60)/60)/24)+DATE(1970,1,1)</f>
        <v>42526.871331018512</v>
      </c>
      <c r="T433" s="12">
        <f>(((I433/60)/60)/24)+DATE(1970,1,1)</f>
        <v>42556.871331018512</v>
      </c>
    </row>
    <row r="434" spans="1:20" ht="43.2" x14ac:dyDescent="0.3">
      <c r="A434">
        <v>432</v>
      </c>
      <c r="B434" s="1" t="s">
        <v>433</v>
      </c>
      <c r="C434" s="1" t="s">
        <v>4542</v>
      </c>
      <c r="D434" s="4">
        <v>6000</v>
      </c>
      <c r="E434" s="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3">
        <f>E434/D434</f>
        <v>9.5000000000000001E-2</v>
      </c>
      <c r="P434" s="4">
        <f>E434/L434</f>
        <v>71.25</v>
      </c>
      <c r="Q434" t="s">
        <v>8309</v>
      </c>
      <c r="R434" t="s">
        <v>8329</v>
      </c>
      <c r="S434" s="12">
        <f>(((J434/60)/60)/24)+DATE(1970,1,1)</f>
        <v>42238.726631944446</v>
      </c>
      <c r="T434" s="12">
        <f>(((I434/60)/60)/24)+DATE(1970,1,1)</f>
        <v>42298.726631944446</v>
      </c>
    </row>
    <row r="435" spans="1:20" ht="57.6" x14ac:dyDescent="0.3">
      <c r="A435">
        <v>433</v>
      </c>
      <c r="B435" s="1" t="s">
        <v>434</v>
      </c>
      <c r="C435" s="1" t="s">
        <v>4543</v>
      </c>
      <c r="D435" s="4">
        <v>3000</v>
      </c>
      <c r="E435" s="4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3">
        <f>E435/D435</f>
        <v>0</v>
      </c>
      <c r="P435" s="4" t="e">
        <f>E435/L435</f>
        <v>#DIV/0!</v>
      </c>
      <c r="Q435" t="s">
        <v>8309</v>
      </c>
      <c r="R435" t="s">
        <v>8329</v>
      </c>
      <c r="S435" s="12">
        <f>(((J435/60)/60)/24)+DATE(1970,1,1)</f>
        <v>42228.629884259266</v>
      </c>
      <c r="T435" s="12">
        <f>(((I435/60)/60)/24)+DATE(1970,1,1)</f>
        <v>42288.629884259266</v>
      </c>
    </row>
    <row r="436" spans="1:20" ht="43.2" x14ac:dyDescent="0.3">
      <c r="A436">
        <v>434</v>
      </c>
      <c r="B436" s="1" t="s">
        <v>435</v>
      </c>
      <c r="C436" s="1" t="s">
        <v>4544</v>
      </c>
      <c r="D436" s="4">
        <v>2500</v>
      </c>
      <c r="E436" s="4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3">
        <f>E436/D436</f>
        <v>0.05</v>
      </c>
      <c r="P436" s="4">
        <f>E436/L436</f>
        <v>62.5</v>
      </c>
      <c r="Q436" t="s">
        <v>8309</v>
      </c>
      <c r="R436" t="s">
        <v>8329</v>
      </c>
      <c r="S436" s="12">
        <f>(((J436/60)/60)/24)+DATE(1970,1,1)</f>
        <v>41576.834513888891</v>
      </c>
      <c r="T436" s="12">
        <f>(((I436/60)/60)/24)+DATE(1970,1,1)</f>
        <v>41609.876180555555</v>
      </c>
    </row>
    <row r="437" spans="1:20" ht="43.2" x14ac:dyDescent="0.3">
      <c r="A437">
        <v>435</v>
      </c>
      <c r="B437" s="1" t="s">
        <v>436</v>
      </c>
      <c r="C437" s="1" t="s">
        <v>4545</v>
      </c>
      <c r="D437" s="4">
        <v>110000</v>
      </c>
      <c r="E437" s="4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3">
        <f>E437/D437</f>
        <v>2.7272727272727273E-5</v>
      </c>
      <c r="P437" s="4">
        <f>E437/L437</f>
        <v>1</v>
      </c>
      <c r="Q437" t="s">
        <v>8309</v>
      </c>
      <c r="R437" t="s">
        <v>8329</v>
      </c>
      <c r="S437" s="12">
        <f>(((J437/60)/60)/24)+DATE(1970,1,1)</f>
        <v>41500.747453703705</v>
      </c>
      <c r="T437" s="12">
        <f>(((I437/60)/60)/24)+DATE(1970,1,1)</f>
        <v>41530.747453703705</v>
      </c>
    </row>
    <row r="438" spans="1:20" ht="43.2" x14ac:dyDescent="0.3">
      <c r="A438">
        <v>436</v>
      </c>
      <c r="B438" s="1" t="s">
        <v>437</v>
      </c>
      <c r="C438" s="1" t="s">
        <v>4546</v>
      </c>
      <c r="D438" s="4">
        <v>1000</v>
      </c>
      <c r="E438" s="4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3">
        <f>E438/D438</f>
        <v>0</v>
      </c>
      <c r="P438" s="4" t="e">
        <f>E438/L438</f>
        <v>#DIV/0!</v>
      </c>
      <c r="Q438" t="s">
        <v>8309</v>
      </c>
      <c r="R438" t="s">
        <v>8329</v>
      </c>
      <c r="S438" s="12">
        <f>(((J438/60)/60)/24)+DATE(1970,1,1)</f>
        <v>41456.36241898148</v>
      </c>
      <c r="T438" s="12">
        <f>(((I438/60)/60)/24)+DATE(1970,1,1)</f>
        <v>41486.36241898148</v>
      </c>
    </row>
    <row r="439" spans="1:20" ht="43.2" x14ac:dyDescent="0.3">
      <c r="A439">
        <v>437</v>
      </c>
      <c r="B439" s="1" t="s">
        <v>438</v>
      </c>
      <c r="C439" s="1" t="s">
        <v>4547</v>
      </c>
      <c r="D439" s="4">
        <v>7000</v>
      </c>
      <c r="E439" s="4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3">
        <f>E439/D439</f>
        <v>0</v>
      </c>
      <c r="P439" s="4" t="e">
        <f>E439/L439</f>
        <v>#DIV/0!</v>
      </c>
      <c r="Q439" t="s">
        <v>8309</v>
      </c>
      <c r="R439" t="s">
        <v>8329</v>
      </c>
      <c r="S439" s="12">
        <f>(((J439/60)/60)/24)+DATE(1970,1,1)</f>
        <v>42591.31858796296</v>
      </c>
      <c r="T439" s="12">
        <f>(((I439/60)/60)/24)+DATE(1970,1,1)</f>
        <v>42651.31858796296</v>
      </c>
    </row>
    <row r="440" spans="1:20" ht="28.8" x14ac:dyDescent="0.3">
      <c r="A440">
        <v>438</v>
      </c>
      <c r="B440" s="1" t="s">
        <v>439</v>
      </c>
      <c r="C440" s="1" t="s">
        <v>4548</v>
      </c>
      <c r="D440" s="4">
        <v>20000</v>
      </c>
      <c r="E440" s="4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3">
        <f>E440/D440</f>
        <v>9.3799999999999994E-2</v>
      </c>
      <c r="P440" s="4">
        <f>E440/L440</f>
        <v>170.54545454545453</v>
      </c>
      <c r="Q440" t="s">
        <v>8309</v>
      </c>
      <c r="R440" t="s">
        <v>8329</v>
      </c>
      <c r="S440" s="12">
        <f>(((J440/60)/60)/24)+DATE(1970,1,1)</f>
        <v>42296.261087962965</v>
      </c>
      <c r="T440" s="12">
        <f>(((I440/60)/60)/24)+DATE(1970,1,1)</f>
        <v>42326.302754629629</v>
      </c>
    </row>
    <row r="441" spans="1:20" ht="43.2" x14ac:dyDescent="0.3">
      <c r="A441">
        <v>439</v>
      </c>
      <c r="B441" s="1" t="s">
        <v>440</v>
      </c>
      <c r="C441" s="1" t="s">
        <v>4549</v>
      </c>
      <c r="D441" s="4">
        <v>450</v>
      </c>
      <c r="E441" s="4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3">
        <f>E441/D441</f>
        <v>0</v>
      </c>
      <c r="P441" s="4" t="e">
        <f>E441/L441</f>
        <v>#DIV/0!</v>
      </c>
      <c r="Q441" t="s">
        <v>8309</v>
      </c>
      <c r="R441" t="s">
        <v>8329</v>
      </c>
      <c r="S441" s="12">
        <f>(((J441/60)/60)/24)+DATE(1970,1,1)</f>
        <v>41919.761782407404</v>
      </c>
      <c r="T441" s="12">
        <f>(((I441/60)/60)/24)+DATE(1970,1,1)</f>
        <v>41929.761782407404</v>
      </c>
    </row>
    <row r="442" spans="1:20" ht="28.8" x14ac:dyDescent="0.3">
      <c r="A442">
        <v>440</v>
      </c>
      <c r="B442" s="1" t="s">
        <v>441</v>
      </c>
      <c r="C442" s="1" t="s">
        <v>4550</v>
      </c>
      <c r="D442" s="4">
        <v>5000</v>
      </c>
      <c r="E442" s="4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3">
        <f>E442/D442</f>
        <v>1E-3</v>
      </c>
      <c r="P442" s="4">
        <f>E442/L442</f>
        <v>5</v>
      </c>
      <c r="Q442" t="s">
        <v>8309</v>
      </c>
      <c r="R442" t="s">
        <v>8329</v>
      </c>
      <c r="S442" s="12">
        <f>(((J442/60)/60)/24)+DATE(1970,1,1)</f>
        <v>42423.985567129625</v>
      </c>
      <c r="T442" s="12">
        <f>(((I442/60)/60)/24)+DATE(1970,1,1)</f>
        <v>42453.943900462968</v>
      </c>
    </row>
    <row r="443" spans="1:20" ht="43.2" x14ac:dyDescent="0.3">
      <c r="A443">
        <v>441</v>
      </c>
      <c r="B443" s="1" t="s">
        <v>442</v>
      </c>
      <c r="C443" s="1" t="s">
        <v>4551</v>
      </c>
      <c r="D443" s="4">
        <v>400</v>
      </c>
      <c r="E443" s="4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3">
        <f>E443/D443</f>
        <v>0</v>
      </c>
      <c r="P443" s="4" t="e">
        <f>E443/L443</f>
        <v>#DIV/0!</v>
      </c>
      <c r="Q443" t="s">
        <v>8309</v>
      </c>
      <c r="R443" t="s">
        <v>8329</v>
      </c>
      <c r="S443" s="12">
        <f>(((J443/60)/60)/24)+DATE(1970,1,1)</f>
        <v>41550.793935185182</v>
      </c>
      <c r="T443" s="12">
        <f>(((I443/60)/60)/24)+DATE(1970,1,1)</f>
        <v>41580.793935185182</v>
      </c>
    </row>
    <row r="444" spans="1:20" x14ac:dyDescent="0.3">
      <c r="A444">
        <v>442</v>
      </c>
      <c r="B444" s="1" t="s">
        <v>443</v>
      </c>
      <c r="C444" s="1" t="s">
        <v>4552</v>
      </c>
      <c r="D444" s="4">
        <v>17000</v>
      </c>
      <c r="E444" s="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3">
        <f>E444/D444</f>
        <v>0.39358823529411763</v>
      </c>
      <c r="P444" s="4">
        <f>E444/L444</f>
        <v>393.58823529411762</v>
      </c>
      <c r="Q444" t="s">
        <v>8309</v>
      </c>
      <c r="R444" t="s">
        <v>8329</v>
      </c>
      <c r="S444" s="12">
        <f>(((J444/60)/60)/24)+DATE(1970,1,1)</f>
        <v>42024.888692129629</v>
      </c>
      <c r="T444" s="12">
        <f>(((I444/60)/60)/24)+DATE(1970,1,1)</f>
        <v>42054.888692129629</v>
      </c>
    </row>
    <row r="445" spans="1:20" ht="43.2" x14ac:dyDescent="0.3">
      <c r="A445">
        <v>443</v>
      </c>
      <c r="B445" s="1" t="s">
        <v>444</v>
      </c>
      <c r="C445" s="1" t="s">
        <v>4553</v>
      </c>
      <c r="D445" s="4">
        <v>10000</v>
      </c>
      <c r="E445" s="4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3">
        <f>E445/D445</f>
        <v>1E-3</v>
      </c>
      <c r="P445" s="4">
        <f>E445/L445</f>
        <v>5</v>
      </c>
      <c r="Q445" t="s">
        <v>8309</v>
      </c>
      <c r="R445" t="s">
        <v>8329</v>
      </c>
      <c r="S445" s="12">
        <f>(((J445/60)/60)/24)+DATE(1970,1,1)</f>
        <v>41650.015057870369</v>
      </c>
      <c r="T445" s="12">
        <f>(((I445/60)/60)/24)+DATE(1970,1,1)</f>
        <v>41680.015057870369</v>
      </c>
    </row>
    <row r="446" spans="1:20" ht="28.8" x14ac:dyDescent="0.3">
      <c r="A446">
        <v>444</v>
      </c>
      <c r="B446" s="1" t="s">
        <v>445</v>
      </c>
      <c r="C446" s="1" t="s">
        <v>4554</v>
      </c>
      <c r="D446" s="4">
        <v>1000</v>
      </c>
      <c r="E446" s="4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3">
        <f>E446/D446</f>
        <v>0.05</v>
      </c>
      <c r="P446" s="4">
        <f>E446/L446</f>
        <v>50</v>
      </c>
      <c r="Q446" t="s">
        <v>8309</v>
      </c>
      <c r="R446" t="s">
        <v>8329</v>
      </c>
      <c r="S446" s="12">
        <f>(((J446/60)/60)/24)+DATE(1970,1,1)</f>
        <v>40894.906956018516</v>
      </c>
      <c r="T446" s="12">
        <f>(((I446/60)/60)/24)+DATE(1970,1,1)</f>
        <v>40954.906956018516</v>
      </c>
    </row>
    <row r="447" spans="1:20" ht="43.2" x14ac:dyDescent="0.3">
      <c r="A447">
        <v>445</v>
      </c>
      <c r="B447" s="1" t="s">
        <v>446</v>
      </c>
      <c r="C447" s="1" t="s">
        <v>4555</v>
      </c>
      <c r="D447" s="4">
        <v>60000</v>
      </c>
      <c r="E447" s="4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3">
        <f>E447/D447</f>
        <v>3.3333333333333335E-5</v>
      </c>
      <c r="P447" s="4">
        <f>E447/L447</f>
        <v>1</v>
      </c>
      <c r="Q447" t="s">
        <v>8309</v>
      </c>
      <c r="R447" t="s">
        <v>8329</v>
      </c>
      <c r="S447" s="12">
        <f>(((J447/60)/60)/24)+DATE(1970,1,1)</f>
        <v>42130.335358796292</v>
      </c>
      <c r="T447" s="12">
        <f>(((I447/60)/60)/24)+DATE(1970,1,1)</f>
        <v>42145.335358796292</v>
      </c>
    </row>
    <row r="448" spans="1:20" ht="43.2" x14ac:dyDescent="0.3">
      <c r="A448">
        <v>446</v>
      </c>
      <c r="B448" s="1" t="s">
        <v>447</v>
      </c>
      <c r="C448" s="1" t="s">
        <v>4556</v>
      </c>
      <c r="D448" s="4">
        <v>10500</v>
      </c>
      <c r="E448" s="4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3">
        <f>E448/D448</f>
        <v>7.2952380952380949E-2</v>
      </c>
      <c r="P448" s="4">
        <f>E448/L448</f>
        <v>47.875</v>
      </c>
      <c r="Q448" t="s">
        <v>8309</v>
      </c>
      <c r="R448" t="s">
        <v>8329</v>
      </c>
      <c r="S448" s="12">
        <f>(((J448/60)/60)/24)+DATE(1970,1,1)</f>
        <v>42037.083564814813</v>
      </c>
      <c r="T448" s="12">
        <f>(((I448/60)/60)/24)+DATE(1970,1,1)</f>
        <v>42067.083564814813</v>
      </c>
    </row>
    <row r="449" spans="1:20" ht="43.2" x14ac:dyDescent="0.3">
      <c r="A449">
        <v>447</v>
      </c>
      <c r="B449" s="1" t="s">
        <v>448</v>
      </c>
      <c r="C449" s="1" t="s">
        <v>4557</v>
      </c>
      <c r="D449" s="4">
        <v>30000</v>
      </c>
      <c r="E449" s="4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3">
        <f>E449/D449</f>
        <v>1.6666666666666666E-4</v>
      </c>
      <c r="P449" s="4">
        <f>E449/L449</f>
        <v>5</v>
      </c>
      <c r="Q449" t="s">
        <v>8309</v>
      </c>
      <c r="R449" t="s">
        <v>8329</v>
      </c>
      <c r="S449" s="12">
        <f>(((J449/60)/60)/24)+DATE(1970,1,1)</f>
        <v>41331.555127314816</v>
      </c>
      <c r="T449" s="12">
        <f>(((I449/60)/60)/24)+DATE(1970,1,1)</f>
        <v>41356.513460648144</v>
      </c>
    </row>
    <row r="450" spans="1:20" ht="43.2" x14ac:dyDescent="0.3">
      <c r="A450">
        <v>448</v>
      </c>
      <c r="B450" s="1" t="s">
        <v>449</v>
      </c>
      <c r="C450" s="1" t="s">
        <v>4558</v>
      </c>
      <c r="D450" s="4">
        <v>2500</v>
      </c>
      <c r="E450" s="4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3">
        <f>E450/D450</f>
        <v>3.2804E-2</v>
      </c>
      <c r="P450" s="4">
        <f>E450/L450</f>
        <v>20.502500000000001</v>
      </c>
      <c r="Q450" t="s">
        <v>8309</v>
      </c>
      <c r="R450" t="s">
        <v>8329</v>
      </c>
      <c r="S450" s="12">
        <f>(((J450/60)/60)/24)+DATE(1970,1,1)</f>
        <v>41753.758043981477</v>
      </c>
      <c r="T450" s="12">
        <f>(((I450/60)/60)/24)+DATE(1970,1,1)</f>
        <v>41773.758043981477</v>
      </c>
    </row>
    <row r="451" spans="1:20" ht="43.2" x14ac:dyDescent="0.3">
      <c r="A451">
        <v>449</v>
      </c>
      <c r="B451" s="1" t="s">
        <v>450</v>
      </c>
      <c r="C451" s="1" t="s">
        <v>4559</v>
      </c>
      <c r="D451" s="4">
        <v>2000</v>
      </c>
      <c r="E451" s="4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3">
        <f>E451/D451</f>
        <v>2.2499999999999999E-2</v>
      </c>
      <c r="P451" s="4">
        <f>E451/L451</f>
        <v>9</v>
      </c>
      <c r="Q451" t="s">
        <v>8309</v>
      </c>
      <c r="R451" t="s">
        <v>8329</v>
      </c>
      <c r="S451" s="12">
        <f>(((J451/60)/60)/24)+DATE(1970,1,1)</f>
        <v>41534.568113425928</v>
      </c>
      <c r="T451" s="12">
        <f>(((I451/60)/60)/24)+DATE(1970,1,1)</f>
        <v>41564.568113425928</v>
      </c>
    </row>
    <row r="452" spans="1:20" ht="43.2" x14ac:dyDescent="0.3">
      <c r="A452">
        <v>450</v>
      </c>
      <c r="B452" s="1" t="s">
        <v>451</v>
      </c>
      <c r="C452" s="1" t="s">
        <v>4560</v>
      </c>
      <c r="D452" s="4">
        <v>50000</v>
      </c>
      <c r="E452" s="4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3">
        <f>E452/D452</f>
        <v>7.92E-3</v>
      </c>
      <c r="P452" s="4">
        <f>E452/L452</f>
        <v>56.571428571428569</v>
      </c>
      <c r="Q452" t="s">
        <v>8309</v>
      </c>
      <c r="R452" t="s">
        <v>8329</v>
      </c>
      <c r="S452" s="12">
        <f>(((J452/60)/60)/24)+DATE(1970,1,1)</f>
        <v>41654.946759259255</v>
      </c>
      <c r="T452" s="12">
        <f>(((I452/60)/60)/24)+DATE(1970,1,1)</f>
        <v>41684.946759259255</v>
      </c>
    </row>
    <row r="453" spans="1:20" ht="43.2" x14ac:dyDescent="0.3">
      <c r="A453">
        <v>451</v>
      </c>
      <c r="B453" s="1" t="s">
        <v>452</v>
      </c>
      <c r="C453" s="1" t="s">
        <v>4561</v>
      </c>
      <c r="D453" s="4">
        <v>20000</v>
      </c>
      <c r="E453" s="4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3">
        <f>E453/D453</f>
        <v>0</v>
      </c>
      <c r="P453" s="4" t="e">
        <f>E453/L453</f>
        <v>#DIV/0!</v>
      </c>
      <c r="Q453" t="s">
        <v>8309</v>
      </c>
      <c r="R453" t="s">
        <v>8329</v>
      </c>
      <c r="S453" s="12">
        <f>(((J453/60)/60)/24)+DATE(1970,1,1)</f>
        <v>41634.715173611112</v>
      </c>
      <c r="T453" s="12">
        <f>(((I453/60)/60)/24)+DATE(1970,1,1)</f>
        <v>41664.715173611112</v>
      </c>
    </row>
    <row r="454" spans="1:20" ht="28.8" x14ac:dyDescent="0.3">
      <c r="A454">
        <v>452</v>
      </c>
      <c r="B454" s="1" t="s">
        <v>453</v>
      </c>
      <c r="C454" s="1" t="s">
        <v>4562</v>
      </c>
      <c r="D454" s="4">
        <v>750</v>
      </c>
      <c r="E454" s="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3">
        <f>E454/D454</f>
        <v>0.64</v>
      </c>
      <c r="P454" s="4">
        <f>E454/L454</f>
        <v>40</v>
      </c>
      <c r="Q454" t="s">
        <v>8309</v>
      </c>
      <c r="R454" t="s">
        <v>8329</v>
      </c>
      <c r="S454" s="12">
        <f>(((J454/60)/60)/24)+DATE(1970,1,1)</f>
        <v>42107.703877314809</v>
      </c>
      <c r="T454" s="12">
        <f>(((I454/60)/60)/24)+DATE(1970,1,1)</f>
        <v>42137.703877314809</v>
      </c>
    </row>
    <row r="455" spans="1:20" ht="43.2" x14ac:dyDescent="0.3">
      <c r="A455">
        <v>453</v>
      </c>
      <c r="B455" s="1" t="s">
        <v>454</v>
      </c>
      <c r="C455" s="1" t="s">
        <v>4563</v>
      </c>
      <c r="D455" s="4">
        <v>94875</v>
      </c>
      <c r="E455" s="4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3">
        <f>E455/D455</f>
        <v>2.740447957839262E-4</v>
      </c>
      <c r="P455" s="4">
        <f>E455/L455</f>
        <v>13</v>
      </c>
      <c r="Q455" t="s">
        <v>8309</v>
      </c>
      <c r="R455" t="s">
        <v>8329</v>
      </c>
      <c r="S455" s="12">
        <f>(((J455/60)/60)/24)+DATE(1970,1,1)</f>
        <v>42038.824988425928</v>
      </c>
      <c r="T455" s="12">
        <f>(((I455/60)/60)/24)+DATE(1970,1,1)</f>
        <v>42054.824988425928</v>
      </c>
    </row>
    <row r="456" spans="1:20" ht="28.8" x14ac:dyDescent="0.3">
      <c r="A456">
        <v>454</v>
      </c>
      <c r="B456" s="1" t="s">
        <v>455</v>
      </c>
      <c r="C456" s="1" t="s">
        <v>4564</v>
      </c>
      <c r="D456" s="4">
        <v>10000</v>
      </c>
      <c r="E456" s="4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3">
        <f>E456/D456</f>
        <v>8.2000000000000007E-3</v>
      </c>
      <c r="P456" s="4">
        <f>E456/L456</f>
        <v>16.399999999999999</v>
      </c>
      <c r="Q456" t="s">
        <v>8309</v>
      </c>
      <c r="R456" t="s">
        <v>8329</v>
      </c>
      <c r="S456" s="12">
        <f>(((J456/60)/60)/24)+DATE(1970,1,1)</f>
        <v>41938.717256944445</v>
      </c>
      <c r="T456" s="12">
        <f>(((I456/60)/60)/24)+DATE(1970,1,1)</f>
        <v>41969.551388888889</v>
      </c>
    </row>
    <row r="457" spans="1:20" ht="43.2" x14ac:dyDescent="0.3">
      <c r="A457">
        <v>455</v>
      </c>
      <c r="B457" s="1" t="s">
        <v>456</v>
      </c>
      <c r="C457" s="1" t="s">
        <v>4565</v>
      </c>
      <c r="D457" s="4">
        <v>65000</v>
      </c>
      <c r="E457" s="4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3">
        <f>E457/D457</f>
        <v>6.9230769230769226E-4</v>
      </c>
      <c r="P457" s="4">
        <f>E457/L457</f>
        <v>22.5</v>
      </c>
      <c r="Q457" t="s">
        <v>8309</v>
      </c>
      <c r="R457" t="s">
        <v>8329</v>
      </c>
      <c r="S457" s="12">
        <f>(((J457/60)/60)/24)+DATE(1970,1,1)</f>
        <v>40971.002569444441</v>
      </c>
      <c r="T457" s="12">
        <f>(((I457/60)/60)/24)+DATE(1970,1,1)</f>
        <v>41016.021527777775</v>
      </c>
    </row>
    <row r="458" spans="1:20" ht="43.2" x14ac:dyDescent="0.3">
      <c r="A458">
        <v>456</v>
      </c>
      <c r="B458" s="1" t="s">
        <v>457</v>
      </c>
      <c r="C458" s="1" t="s">
        <v>4566</v>
      </c>
      <c r="D458" s="4">
        <v>8888</v>
      </c>
      <c r="E458" s="4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3">
        <f>E458/D458</f>
        <v>6.8631863186318634E-3</v>
      </c>
      <c r="P458" s="4">
        <f>E458/L458</f>
        <v>20.333333333333332</v>
      </c>
      <c r="Q458" t="s">
        <v>8309</v>
      </c>
      <c r="R458" t="s">
        <v>8329</v>
      </c>
      <c r="S458" s="12">
        <f>(((J458/60)/60)/24)+DATE(1970,1,1)</f>
        <v>41547.694456018515</v>
      </c>
      <c r="T458" s="12">
        <f>(((I458/60)/60)/24)+DATE(1970,1,1)</f>
        <v>41569.165972222225</v>
      </c>
    </row>
    <row r="459" spans="1:20" ht="43.2" x14ac:dyDescent="0.3">
      <c r="A459">
        <v>457</v>
      </c>
      <c r="B459" s="1" t="s">
        <v>458</v>
      </c>
      <c r="C459" s="1" t="s">
        <v>4567</v>
      </c>
      <c r="D459" s="4">
        <v>20000</v>
      </c>
      <c r="E459" s="4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3">
        <f>E459/D459</f>
        <v>0</v>
      </c>
      <c r="P459" s="4" t="e">
        <f>E459/L459</f>
        <v>#DIV/0!</v>
      </c>
      <c r="Q459" t="s">
        <v>8309</v>
      </c>
      <c r="R459" t="s">
        <v>8329</v>
      </c>
      <c r="S459" s="12">
        <f>(((J459/60)/60)/24)+DATE(1970,1,1)</f>
        <v>41837.767500000002</v>
      </c>
      <c r="T459" s="12">
        <f>(((I459/60)/60)/24)+DATE(1970,1,1)</f>
        <v>41867.767500000002</v>
      </c>
    </row>
    <row r="460" spans="1:20" ht="28.8" x14ac:dyDescent="0.3">
      <c r="A460">
        <v>458</v>
      </c>
      <c r="B460" s="1" t="s">
        <v>459</v>
      </c>
      <c r="C460" s="1" t="s">
        <v>4568</v>
      </c>
      <c r="D460" s="4">
        <v>10000</v>
      </c>
      <c r="E460" s="4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3">
        <f>E460/D460</f>
        <v>8.2100000000000006E-2</v>
      </c>
      <c r="P460" s="4">
        <f>E460/L460</f>
        <v>16.755102040816325</v>
      </c>
      <c r="Q460" t="s">
        <v>8309</v>
      </c>
      <c r="R460" t="s">
        <v>8329</v>
      </c>
      <c r="S460" s="12">
        <f>(((J460/60)/60)/24)+DATE(1970,1,1)</f>
        <v>41378.69976851852</v>
      </c>
      <c r="T460" s="12">
        <f>(((I460/60)/60)/24)+DATE(1970,1,1)</f>
        <v>41408.69976851852</v>
      </c>
    </row>
    <row r="461" spans="1:20" ht="43.2" x14ac:dyDescent="0.3">
      <c r="A461">
        <v>459</v>
      </c>
      <c r="B461" s="1" t="s">
        <v>460</v>
      </c>
      <c r="C461" s="1" t="s">
        <v>4569</v>
      </c>
      <c r="D461" s="4">
        <v>39000</v>
      </c>
      <c r="E461" s="4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3">
        <f>E461/D461</f>
        <v>6.4102564102564103E-4</v>
      </c>
      <c r="P461" s="4">
        <f>E461/L461</f>
        <v>25</v>
      </c>
      <c r="Q461" t="s">
        <v>8309</v>
      </c>
      <c r="R461" t="s">
        <v>8329</v>
      </c>
      <c r="S461" s="12">
        <f>(((J461/60)/60)/24)+DATE(1970,1,1)</f>
        <v>40800.6403587963</v>
      </c>
      <c r="T461" s="12">
        <f>(((I461/60)/60)/24)+DATE(1970,1,1)</f>
        <v>40860.682025462964</v>
      </c>
    </row>
    <row r="462" spans="1:20" ht="28.8" x14ac:dyDescent="0.3">
      <c r="A462">
        <v>460</v>
      </c>
      <c r="B462" s="1" t="s">
        <v>461</v>
      </c>
      <c r="C462" s="1" t="s">
        <v>4570</v>
      </c>
      <c r="D462" s="4">
        <v>8500</v>
      </c>
      <c r="E462" s="4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3">
        <f>E462/D462</f>
        <v>2.9411764705882353E-3</v>
      </c>
      <c r="P462" s="4">
        <f>E462/L462</f>
        <v>12.5</v>
      </c>
      <c r="Q462" t="s">
        <v>8309</v>
      </c>
      <c r="R462" t="s">
        <v>8329</v>
      </c>
      <c r="S462" s="12">
        <f>(((J462/60)/60)/24)+DATE(1970,1,1)</f>
        <v>41759.542534722219</v>
      </c>
      <c r="T462" s="12">
        <f>(((I462/60)/60)/24)+DATE(1970,1,1)</f>
        <v>41791.166666666664</v>
      </c>
    </row>
    <row r="463" spans="1:20" ht="43.2" x14ac:dyDescent="0.3">
      <c r="A463">
        <v>461</v>
      </c>
      <c r="B463" s="1" t="s">
        <v>462</v>
      </c>
      <c r="C463" s="1" t="s">
        <v>4571</v>
      </c>
      <c r="D463" s="4">
        <v>550</v>
      </c>
      <c r="E463" s="4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3">
        <f>E463/D463</f>
        <v>0</v>
      </c>
      <c r="P463" s="4" t="e">
        <f>E463/L463</f>
        <v>#DIV/0!</v>
      </c>
      <c r="Q463" t="s">
        <v>8309</v>
      </c>
      <c r="R463" t="s">
        <v>8329</v>
      </c>
      <c r="S463" s="12">
        <f>(((J463/60)/60)/24)+DATE(1970,1,1)</f>
        <v>41407.84684027778</v>
      </c>
      <c r="T463" s="12">
        <f>(((I463/60)/60)/24)+DATE(1970,1,1)</f>
        <v>41427.84684027778</v>
      </c>
    </row>
    <row r="464" spans="1:20" ht="43.2" x14ac:dyDescent="0.3">
      <c r="A464">
        <v>462</v>
      </c>
      <c r="B464" s="1" t="s">
        <v>463</v>
      </c>
      <c r="C464" s="1" t="s">
        <v>4572</v>
      </c>
      <c r="D464" s="4">
        <v>100000</v>
      </c>
      <c r="E464" s="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3">
        <f>E464/D464</f>
        <v>0</v>
      </c>
      <c r="P464" s="4" t="e">
        <f>E464/L464</f>
        <v>#DIV/0!</v>
      </c>
      <c r="Q464" t="s">
        <v>8309</v>
      </c>
      <c r="R464" t="s">
        <v>8329</v>
      </c>
      <c r="S464" s="12">
        <f>(((J464/60)/60)/24)+DATE(1970,1,1)</f>
        <v>40705.126631944448</v>
      </c>
      <c r="T464" s="12">
        <f>(((I464/60)/60)/24)+DATE(1970,1,1)</f>
        <v>40765.126631944448</v>
      </c>
    </row>
    <row r="465" spans="1:20" ht="28.8" x14ac:dyDescent="0.3">
      <c r="A465">
        <v>463</v>
      </c>
      <c r="B465" s="1" t="s">
        <v>464</v>
      </c>
      <c r="C465" s="1" t="s">
        <v>4573</v>
      </c>
      <c r="D465" s="4">
        <v>55000</v>
      </c>
      <c r="E465" s="4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3">
        <f>E465/D465</f>
        <v>2.2727272727272728E-2</v>
      </c>
      <c r="P465" s="4">
        <f>E465/L465</f>
        <v>113.63636363636364</v>
      </c>
      <c r="Q465" t="s">
        <v>8309</v>
      </c>
      <c r="R465" t="s">
        <v>8329</v>
      </c>
      <c r="S465" s="12">
        <f>(((J465/60)/60)/24)+DATE(1970,1,1)</f>
        <v>40750.710104166668</v>
      </c>
      <c r="T465" s="12">
        <f>(((I465/60)/60)/24)+DATE(1970,1,1)</f>
        <v>40810.710104166668</v>
      </c>
    </row>
    <row r="466" spans="1:20" ht="28.8" x14ac:dyDescent="0.3">
      <c r="A466">
        <v>464</v>
      </c>
      <c r="B466" s="1" t="s">
        <v>465</v>
      </c>
      <c r="C466" s="1" t="s">
        <v>4574</v>
      </c>
      <c r="D466" s="4">
        <v>1010</v>
      </c>
      <c r="E466" s="4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3">
        <f>E466/D466</f>
        <v>9.9009900990099011E-4</v>
      </c>
      <c r="P466" s="4">
        <f>E466/L466</f>
        <v>1</v>
      </c>
      <c r="Q466" t="s">
        <v>8309</v>
      </c>
      <c r="R466" t="s">
        <v>8329</v>
      </c>
      <c r="S466" s="12">
        <f>(((J466/60)/60)/24)+DATE(1970,1,1)</f>
        <v>42488.848784722228</v>
      </c>
      <c r="T466" s="12">
        <f>(((I466/60)/60)/24)+DATE(1970,1,1)</f>
        <v>42508.848784722228</v>
      </c>
    </row>
    <row r="467" spans="1:20" x14ac:dyDescent="0.3">
      <c r="A467">
        <v>465</v>
      </c>
      <c r="B467" s="1" t="s">
        <v>466</v>
      </c>
      <c r="C467" s="1" t="s">
        <v>4575</v>
      </c>
      <c r="D467" s="4">
        <v>512</v>
      </c>
      <c r="E467" s="4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3">
        <f>E467/D467</f>
        <v>0.26953125</v>
      </c>
      <c r="P467" s="4">
        <f>E467/L467</f>
        <v>17.25</v>
      </c>
      <c r="Q467" t="s">
        <v>8309</v>
      </c>
      <c r="R467" t="s">
        <v>8329</v>
      </c>
      <c r="S467" s="12">
        <f>(((J467/60)/60)/24)+DATE(1970,1,1)</f>
        <v>41801.120069444441</v>
      </c>
      <c r="T467" s="12">
        <f>(((I467/60)/60)/24)+DATE(1970,1,1)</f>
        <v>41817.120069444441</v>
      </c>
    </row>
    <row r="468" spans="1:20" ht="43.2" x14ac:dyDescent="0.3">
      <c r="A468">
        <v>466</v>
      </c>
      <c r="B468" s="1" t="s">
        <v>467</v>
      </c>
      <c r="C468" s="1" t="s">
        <v>4576</v>
      </c>
      <c r="D468" s="4">
        <v>10000</v>
      </c>
      <c r="E468" s="4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3">
        <f>E468/D468</f>
        <v>7.6E-3</v>
      </c>
      <c r="P468" s="4">
        <f>E468/L468</f>
        <v>15.2</v>
      </c>
      <c r="Q468" t="s">
        <v>8309</v>
      </c>
      <c r="R468" t="s">
        <v>8329</v>
      </c>
      <c r="S468" s="12">
        <f>(((J468/60)/60)/24)+DATE(1970,1,1)</f>
        <v>41129.942870370374</v>
      </c>
      <c r="T468" s="12">
        <f>(((I468/60)/60)/24)+DATE(1970,1,1)</f>
        <v>41159.942870370374</v>
      </c>
    </row>
    <row r="469" spans="1:20" ht="43.2" x14ac:dyDescent="0.3">
      <c r="A469">
        <v>467</v>
      </c>
      <c r="B469" s="1" t="s">
        <v>468</v>
      </c>
      <c r="C469" s="1" t="s">
        <v>4577</v>
      </c>
      <c r="D469" s="4">
        <v>20000</v>
      </c>
      <c r="E469" s="4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3">
        <f>E469/D469</f>
        <v>0.21575</v>
      </c>
      <c r="P469" s="4">
        <f>E469/L469</f>
        <v>110.64102564102564</v>
      </c>
      <c r="Q469" t="s">
        <v>8309</v>
      </c>
      <c r="R469" t="s">
        <v>8329</v>
      </c>
      <c r="S469" s="12">
        <f>(((J469/60)/60)/24)+DATE(1970,1,1)</f>
        <v>41135.679791666669</v>
      </c>
      <c r="T469" s="12">
        <f>(((I469/60)/60)/24)+DATE(1970,1,1)</f>
        <v>41180.679791666669</v>
      </c>
    </row>
    <row r="470" spans="1:20" ht="43.2" x14ac:dyDescent="0.3">
      <c r="A470">
        <v>468</v>
      </c>
      <c r="B470" s="1" t="s">
        <v>469</v>
      </c>
      <c r="C470" s="1" t="s">
        <v>4578</v>
      </c>
      <c r="D470" s="4">
        <v>7500</v>
      </c>
      <c r="E470" s="4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3">
        <f>E470/D470</f>
        <v>0</v>
      </c>
      <c r="P470" s="4" t="e">
        <f>E470/L470</f>
        <v>#DIV/0!</v>
      </c>
      <c r="Q470" t="s">
        <v>8309</v>
      </c>
      <c r="R470" t="s">
        <v>8329</v>
      </c>
      <c r="S470" s="12">
        <f>(((J470/60)/60)/24)+DATE(1970,1,1)</f>
        <v>41041.167627314811</v>
      </c>
      <c r="T470" s="12">
        <f>(((I470/60)/60)/24)+DATE(1970,1,1)</f>
        <v>41101.160474537035</v>
      </c>
    </row>
    <row r="471" spans="1:20" ht="28.8" x14ac:dyDescent="0.3">
      <c r="A471">
        <v>469</v>
      </c>
      <c r="B471" s="1" t="s">
        <v>470</v>
      </c>
      <c r="C471" s="1" t="s">
        <v>4579</v>
      </c>
      <c r="D471" s="4">
        <v>6000</v>
      </c>
      <c r="E471" s="4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3">
        <f>E471/D471</f>
        <v>0</v>
      </c>
      <c r="P471" s="4" t="e">
        <f>E471/L471</f>
        <v>#DIV/0!</v>
      </c>
      <c r="Q471" t="s">
        <v>8309</v>
      </c>
      <c r="R471" t="s">
        <v>8329</v>
      </c>
      <c r="S471" s="12">
        <f>(((J471/60)/60)/24)+DATE(1970,1,1)</f>
        <v>41827.989861111113</v>
      </c>
      <c r="T471" s="12">
        <f>(((I471/60)/60)/24)+DATE(1970,1,1)</f>
        <v>41887.989861111113</v>
      </c>
    </row>
    <row r="472" spans="1:20" ht="43.2" x14ac:dyDescent="0.3">
      <c r="A472">
        <v>470</v>
      </c>
      <c r="B472" s="1" t="s">
        <v>471</v>
      </c>
      <c r="C472" s="1" t="s">
        <v>4580</v>
      </c>
      <c r="D472" s="4">
        <v>5000</v>
      </c>
      <c r="E472" s="4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3">
        <f>E472/D472</f>
        <v>1.0200000000000001E-2</v>
      </c>
      <c r="P472" s="4">
        <f>E472/L472</f>
        <v>25.5</v>
      </c>
      <c r="Q472" t="s">
        <v>8309</v>
      </c>
      <c r="R472" t="s">
        <v>8329</v>
      </c>
      <c r="S472" s="12">
        <f>(((J472/60)/60)/24)+DATE(1970,1,1)</f>
        <v>41605.167696759258</v>
      </c>
      <c r="T472" s="12">
        <f>(((I472/60)/60)/24)+DATE(1970,1,1)</f>
        <v>41655.166666666664</v>
      </c>
    </row>
    <row r="473" spans="1:20" ht="43.2" x14ac:dyDescent="0.3">
      <c r="A473">
        <v>471</v>
      </c>
      <c r="B473" s="1" t="s">
        <v>472</v>
      </c>
      <c r="C473" s="1" t="s">
        <v>4581</v>
      </c>
      <c r="D473" s="4">
        <v>55000</v>
      </c>
      <c r="E473" s="4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3">
        <f>E473/D473</f>
        <v>0.11892727272727273</v>
      </c>
      <c r="P473" s="4">
        <f>E473/L473</f>
        <v>38.476470588235294</v>
      </c>
      <c r="Q473" t="s">
        <v>8309</v>
      </c>
      <c r="R473" t="s">
        <v>8329</v>
      </c>
      <c r="S473" s="12">
        <f>(((J473/60)/60)/24)+DATE(1970,1,1)</f>
        <v>41703.721979166665</v>
      </c>
      <c r="T473" s="12">
        <f>(((I473/60)/60)/24)+DATE(1970,1,1)</f>
        <v>41748.680312500001</v>
      </c>
    </row>
    <row r="474" spans="1:20" ht="43.2" x14ac:dyDescent="0.3">
      <c r="A474">
        <v>472</v>
      </c>
      <c r="B474" s="1" t="s">
        <v>473</v>
      </c>
      <c r="C474" s="1" t="s">
        <v>4582</v>
      </c>
      <c r="D474" s="4">
        <v>800</v>
      </c>
      <c r="E474" s="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3">
        <f>E474/D474</f>
        <v>0.17624999999999999</v>
      </c>
      <c r="P474" s="4">
        <f>E474/L474</f>
        <v>28.2</v>
      </c>
      <c r="Q474" t="s">
        <v>8309</v>
      </c>
      <c r="R474" t="s">
        <v>8329</v>
      </c>
      <c r="S474" s="12">
        <f>(((J474/60)/60)/24)+DATE(1970,1,1)</f>
        <v>41844.922662037039</v>
      </c>
      <c r="T474" s="12">
        <f>(((I474/60)/60)/24)+DATE(1970,1,1)</f>
        <v>41874.922662037039</v>
      </c>
    </row>
    <row r="475" spans="1:20" ht="28.8" x14ac:dyDescent="0.3">
      <c r="A475">
        <v>473</v>
      </c>
      <c r="B475" s="1" t="s">
        <v>474</v>
      </c>
      <c r="C475" s="1" t="s">
        <v>4583</v>
      </c>
      <c r="D475" s="4">
        <v>30000</v>
      </c>
      <c r="E475" s="4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3">
        <f>E475/D475</f>
        <v>2.87E-2</v>
      </c>
      <c r="P475" s="4">
        <f>E475/L475</f>
        <v>61.5</v>
      </c>
      <c r="Q475" t="s">
        <v>8309</v>
      </c>
      <c r="R475" t="s">
        <v>8329</v>
      </c>
      <c r="S475" s="12">
        <f>(((J475/60)/60)/24)+DATE(1970,1,1)</f>
        <v>41869.698136574072</v>
      </c>
      <c r="T475" s="12">
        <f>(((I475/60)/60)/24)+DATE(1970,1,1)</f>
        <v>41899.698136574072</v>
      </c>
    </row>
    <row r="476" spans="1:20" ht="43.2" x14ac:dyDescent="0.3">
      <c r="A476">
        <v>474</v>
      </c>
      <c r="B476" s="1" t="s">
        <v>475</v>
      </c>
      <c r="C476" s="1" t="s">
        <v>4584</v>
      </c>
      <c r="D476" s="4">
        <v>3300</v>
      </c>
      <c r="E476" s="4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3">
        <f>E476/D476</f>
        <v>3.0303030303030303E-4</v>
      </c>
      <c r="P476" s="4">
        <f>E476/L476</f>
        <v>1</v>
      </c>
      <c r="Q476" t="s">
        <v>8309</v>
      </c>
      <c r="R476" t="s">
        <v>8329</v>
      </c>
      <c r="S476" s="12">
        <f>(((J476/60)/60)/24)+DATE(1970,1,1)</f>
        <v>42753.329039351855</v>
      </c>
      <c r="T476" s="12">
        <f>(((I476/60)/60)/24)+DATE(1970,1,1)</f>
        <v>42783.329039351855</v>
      </c>
    </row>
    <row r="477" spans="1:20" ht="43.2" x14ac:dyDescent="0.3">
      <c r="A477">
        <v>475</v>
      </c>
      <c r="B477" s="1" t="s">
        <v>476</v>
      </c>
      <c r="C477" s="1" t="s">
        <v>4585</v>
      </c>
      <c r="D477" s="4">
        <v>2000</v>
      </c>
      <c r="E477" s="4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3">
        <f>E477/D477</f>
        <v>0</v>
      </c>
      <c r="P477" s="4" t="e">
        <f>E477/L477</f>
        <v>#DIV/0!</v>
      </c>
      <c r="Q477" t="s">
        <v>8309</v>
      </c>
      <c r="R477" t="s">
        <v>8329</v>
      </c>
      <c r="S477" s="12">
        <f>(((J477/60)/60)/24)+DATE(1970,1,1)</f>
        <v>42100.086145833338</v>
      </c>
      <c r="T477" s="12">
        <f>(((I477/60)/60)/24)+DATE(1970,1,1)</f>
        <v>42130.086145833338</v>
      </c>
    </row>
    <row r="478" spans="1:20" x14ac:dyDescent="0.3">
      <c r="A478">
        <v>476</v>
      </c>
      <c r="B478" s="1" t="s">
        <v>477</v>
      </c>
      <c r="C478" s="1" t="s">
        <v>4586</v>
      </c>
      <c r="D478" s="4">
        <v>220000</v>
      </c>
      <c r="E478" s="4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3">
        <f>E478/D478</f>
        <v>2.2302681818181819E-2</v>
      </c>
      <c r="P478" s="4">
        <f>E478/L478</f>
        <v>39.569274193548388</v>
      </c>
      <c r="Q478" t="s">
        <v>8309</v>
      </c>
      <c r="R478" t="s">
        <v>8329</v>
      </c>
      <c r="S478" s="12">
        <f>(((J478/60)/60)/24)+DATE(1970,1,1)</f>
        <v>41757.975011574075</v>
      </c>
      <c r="T478" s="12">
        <f>(((I478/60)/60)/24)+DATE(1970,1,1)</f>
        <v>41793.165972222225</v>
      </c>
    </row>
    <row r="479" spans="1:20" ht="43.2" x14ac:dyDescent="0.3">
      <c r="A479">
        <v>477</v>
      </c>
      <c r="B479" s="1" t="s">
        <v>478</v>
      </c>
      <c r="C479" s="1" t="s">
        <v>4587</v>
      </c>
      <c r="D479" s="4">
        <v>1500</v>
      </c>
      <c r="E479" s="4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3">
        <f>E479/D479</f>
        <v>0</v>
      </c>
      <c r="P479" s="4" t="e">
        <f>E479/L479</f>
        <v>#DIV/0!</v>
      </c>
      <c r="Q479" t="s">
        <v>8309</v>
      </c>
      <c r="R479" t="s">
        <v>8329</v>
      </c>
      <c r="S479" s="12">
        <f>(((J479/60)/60)/24)+DATE(1970,1,1)</f>
        <v>40987.83488425926</v>
      </c>
      <c r="T479" s="12">
        <f>(((I479/60)/60)/24)+DATE(1970,1,1)</f>
        <v>41047.83488425926</v>
      </c>
    </row>
    <row r="480" spans="1:20" ht="28.8" x14ac:dyDescent="0.3">
      <c r="A480">
        <v>478</v>
      </c>
      <c r="B480" s="1" t="s">
        <v>479</v>
      </c>
      <c r="C480" s="1" t="s">
        <v>4588</v>
      </c>
      <c r="D480" s="4">
        <v>10000</v>
      </c>
      <c r="E480" s="4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3">
        <f>E480/D480</f>
        <v>0</v>
      </c>
      <c r="P480" s="4" t="e">
        <f>E480/L480</f>
        <v>#DIV/0!</v>
      </c>
      <c r="Q480" t="s">
        <v>8309</v>
      </c>
      <c r="R480" t="s">
        <v>8329</v>
      </c>
      <c r="S480" s="12">
        <f>(((J480/60)/60)/24)+DATE(1970,1,1)</f>
        <v>42065.910983796297</v>
      </c>
      <c r="T480" s="12">
        <f>(((I480/60)/60)/24)+DATE(1970,1,1)</f>
        <v>42095.869317129633</v>
      </c>
    </row>
    <row r="481" spans="1:20" ht="28.8" x14ac:dyDescent="0.3">
      <c r="A481">
        <v>479</v>
      </c>
      <c r="B481" s="1" t="s">
        <v>480</v>
      </c>
      <c r="C481" s="1" t="s">
        <v>4589</v>
      </c>
      <c r="D481" s="4">
        <v>15000</v>
      </c>
      <c r="E481" s="4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3">
        <f>E481/D481</f>
        <v>0.3256</v>
      </c>
      <c r="P481" s="4">
        <f>E481/L481</f>
        <v>88.8</v>
      </c>
      <c r="Q481" t="s">
        <v>8309</v>
      </c>
      <c r="R481" t="s">
        <v>8329</v>
      </c>
      <c r="S481" s="12">
        <f>(((J481/60)/60)/24)+DATE(1970,1,1)</f>
        <v>41904.407812500001</v>
      </c>
      <c r="T481" s="12">
        <f>(((I481/60)/60)/24)+DATE(1970,1,1)</f>
        <v>41964.449479166666</v>
      </c>
    </row>
    <row r="482" spans="1:20" ht="43.2" x14ac:dyDescent="0.3">
      <c r="A482">
        <v>480</v>
      </c>
      <c r="B482" s="1" t="s">
        <v>481</v>
      </c>
      <c r="C482" s="1" t="s">
        <v>4590</v>
      </c>
      <c r="D482" s="4">
        <v>40000</v>
      </c>
      <c r="E482" s="4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3">
        <f>E482/D482</f>
        <v>0.19409999999999999</v>
      </c>
      <c r="P482" s="4">
        <f>E482/L482</f>
        <v>55.457142857142856</v>
      </c>
      <c r="Q482" t="s">
        <v>8309</v>
      </c>
      <c r="R482" t="s">
        <v>8329</v>
      </c>
      <c r="S482" s="12">
        <f>(((J482/60)/60)/24)+DATE(1970,1,1)</f>
        <v>41465.500173611108</v>
      </c>
      <c r="T482" s="12">
        <f>(((I482/60)/60)/24)+DATE(1970,1,1)</f>
        <v>41495.500173611108</v>
      </c>
    </row>
    <row r="483" spans="1:20" ht="43.2" x14ac:dyDescent="0.3">
      <c r="A483">
        <v>481</v>
      </c>
      <c r="B483" s="1" t="s">
        <v>482</v>
      </c>
      <c r="C483" s="1" t="s">
        <v>4591</v>
      </c>
      <c r="D483" s="4">
        <v>30000</v>
      </c>
      <c r="E483" s="4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3">
        <f>E483/D483</f>
        <v>6.0999999999999999E-2</v>
      </c>
      <c r="P483" s="4">
        <f>E483/L483</f>
        <v>87.142857142857139</v>
      </c>
      <c r="Q483" t="s">
        <v>8309</v>
      </c>
      <c r="R483" t="s">
        <v>8329</v>
      </c>
      <c r="S483" s="12">
        <f>(((J483/60)/60)/24)+DATE(1970,1,1)</f>
        <v>41162.672326388885</v>
      </c>
      <c r="T483" s="12">
        <f>(((I483/60)/60)/24)+DATE(1970,1,1)</f>
        <v>41192.672326388885</v>
      </c>
    </row>
    <row r="484" spans="1:20" ht="28.8" x14ac:dyDescent="0.3">
      <c r="A484">
        <v>482</v>
      </c>
      <c r="B484" s="1" t="s">
        <v>483</v>
      </c>
      <c r="C484" s="1" t="s">
        <v>4592</v>
      </c>
      <c r="D484" s="4">
        <v>10000</v>
      </c>
      <c r="E484" s="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3">
        <f>E484/D484</f>
        <v>1E-3</v>
      </c>
      <c r="P484" s="4">
        <f>E484/L484</f>
        <v>10</v>
      </c>
      <c r="Q484" t="s">
        <v>8309</v>
      </c>
      <c r="R484" t="s">
        <v>8329</v>
      </c>
      <c r="S484" s="12">
        <f>(((J484/60)/60)/24)+DATE(1970,1,1)</f>
        <v>42447.896875000006</v>
      </c>
      <c r="T484" s="12">
        <f>(((I484/60)/60)/24)+DATE(1970,1,1)</f>
        <v>42474.606944444444</v>
      </c>
    </row>
    <row r="485" spans="1:20" ht="43.2" x14ac:dyDescent="0.3">
      <c r="A485">
        <v>483</v>
      </c>
      <c r="B485" s="1" t="s">
        <v>484</v>
      </c>
      <c r="C485" s="1" t="s">
        <v>4593</v>
      </c>
      <c r="D485" s="4">
        <v>15000</v>
      </c>
      <c r="E485" s="4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3">
        <f>E485/D485</f>
        <v>0.502</v>
      </c>
      <c r="P485" s="4">
        <f>E485/L485</f>
        <v>51.224489795918366</v>
      </c>
      <c r="Q485" t="s">
        <v>8309</v>
      </c>
      <c r="R485" t="s">
        <v>8329</v>
      </c>
      <c r="S485" s="12">
        <f>(((J485/60)/60)/24)+DATE(1970,1,1)</f>
        <v>41243.197592592594</v>
      </c>
      <c r="T485" s="12">
        <f>(((I485/60)/60)/24)+DATE(1970,1,1)</f>
        <v>41303.197592592594</v>
      </c>
    </row>
    <row r="486" spans="1:20" ht="43.2" x14ac:dyDescent="0.3">
      <c r="A486">
        <v>484</v>
      </c>
      <c r="B486" s="1" t="s">
        <v>485</v>
      </c>
      <c r="C486" s="1" t="s">
        <v>4594</v>
      </c>
      <c r="D486" s="4">
        <v>80000</v>
      </c>
      <c r="E486" s="4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3">
        <f>E486/D486</f>
        <v>1.8625E-3</v>
      </c>
      <c r="P486" s="4">
        <f>E486/L486</f>
        <v>13.545454545454545</v>
      </c>
      <c r="Q486" t="s">
        <v>8309</v>
      </c>
      <c r="R486" t="s">
        <v>8329</v>
      </c>
      <c r="S486" s="12">
        <f>(((J486/60)/60)/24)+DATE(1970,1,1)</f>
        <v>42272.93949074074</v>
      </c>
      <c r="T486" s="12">
        <f>(((I486/60)/60)/24)+DATE(1970,1,1)</f>
        <v>42313.981157407412</v>
      </c>
    </row>
    <row r="487" spans="1:20" ht="28.8" x14ac:dyDescent="0.3">
      <c r="A487">
        <v>485</v>
      </c>
      <c r="B487" s="1" t="s">
        <v>486</v>
      </c>
      <c r="C487" s="1" t="s">
        <v>4595</v>
      </c>
      <c r="D487" s="4">
        <v>37956</v>
      </c>
      <c r="E487" s="4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3">
        <f>E487/D487</f>
        <v>0.21906971229845085</v>
      </c>
      <c r="P487" s="4">
        <f>E487/L487</f>
        <v>66.520080000000007</v>
      </c>
      <c r="Q487" t="s">
        <v>8309</v>
      </c>
      <c r="R487" t="s">
        <v>8329</v>
      </c>
      <c r="S487" s="12">
        <f>(((J487/60)/60)/24)+DATE(1970,1,1)</f>
        <v>41381.50577546296</v>
      </c>
      <c r="T487" s="12">
        <f>(((I487/60)/60)/24)+DATE(1970,1,1)</f>
        <v>41411.50577546296</v>
      </c>
    </row>
    <row r="488" spans="1:20" ht="43.2" x14ac:dyDescent="0.3">
      <c r="A488">
        <v>486</v>
      </c>
      <c r="B488" s="1" t="s">
        <v>487</v>
      </c>
      <c r="C488" s="1" t="s">
        <v>4596</v>
      </c>
      <c r="D488" s="4">
        <v>550000</v>
      </c>
      <c r="E488" s="4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3">
        <f>E488/D488</f>
        <v>9.0909090909090904E-5</v>
      </c>
      <c r="P488" s="4">
        <f>E488/L488</f>
        <v>50</v>
      </c>
      <c r="Q488" t="s">
        <v>8309</v>
      </c>
      <c r="R488" t="s">
        <v>8329</v>
      </c>
      <c r="S488" s="12">
        <f>(((J488/60)/60)/24)+DATE(1970,1,1)</f>
        <v>41761.94258101852</v>
      </c>
      <c r="T488" s="12">
        <f>(((I488/60)/60)/24)+DATE(1970,1,1)</f>
        <v>41791.94258101852</v>
      </c>
    </row>
    <row r="489" spans="1:20" ht="43.2" x14ac:dyDescent="0.3">
      <c r="A489">
        <v>487</v>
      </c>
      <c r="B489" s="1" t="s">
        <v>488</v>
      </c>
      <c r="C489" s="1" t="s">
        <v>4597</v>
      </c>
      <c r="D489" s="4">
        <v>50000</v>
      </c>
      <c r="E489" s="4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3">
        <f>E489/D489</f>
        <v>0</v>
      </c>
      <c r="P489" s="4" t="e">
        <f>E489/L489</f>
        <v>#DIV/0!</v>
      </c>
      <c r="Q489" t="s">
        <v>8309</v>
      </c>
      <c r="R489" t="s">
        <v>8329</v>
      </c>
      <c r="S489" s="12">
        <f>(((J489/60)/60)/24)+DATE(1970,1,1)</f>
        <v>42669.594837962963</v>
      </c>
      <c r="T489" s="12">
        <f>(((I489/60)/60)/24)+DATE(1970,1,1)</f>
        <v>42729.636504629627</v>
      </c>
    </row>
    <row r="490" spans="1:20" ht="28.8" x14ac:dyDescent="0.3">
      <c r="A490">
        <v>488</v>
      </c>
      <c r="B490" s="1" t="s">
        <v>489</v>
      </c>
      <c r="C490" s="1" t="s">
        <v>4598</v>
      </c>
      <c r="D490" s="4">
        <v>12000</v>
      </c>
      <c r="E490" s="4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3">
        <f>E490/D490</f>
        <v>0</v>
      </c>
      <c r="P490" s="4" t="e">
        <f>E490/L490</f>
        <v>#DIV/0!</v>
      </c>
      <c r="Q490" t="s">
        <v>8309</v>
      </c>
      <c r="R490" t="s">
        <v>8329</v>
      </c>
      <c r="S490" s="12">
        <f>(((J490/60)/60)/24)+DATE(1970,1,1)</f>
        <v>42714.054398148146</v>
      </c>
      <c r="T490" s="12">
        <f>(((I490/60)/60)/24)+DATE(1970,1,1)</f>
        <v>42744.054398148146</v>
      </c>
    </row>
    <row r="491" spans="1:20" ht="43.2" x14ac:dyDescent="0.3">
      <c r="A491">
        <v>489</v>
      </c>
      <c r="B491" s="1" t="s">
        <v>490</v>
      </c>
      <c r="C491" s="1" t="s">
        <v>4599</v>
      </c>
      <c r="D491" s="4">
        <v>74997</v>
      </c>
      <c r="E491" s="4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3">
        <f>E491/D491</f>
        <v>2.8667813379201833E-3</v>
      </c>
      <c r="P491" s="4">
        <f>E491/L491</f>
        <v>71.666666666666671</v>
      </c>
      <c r="Q491" t="s">
        <v>8309</v>
      </c>
      <c r="R491" t="s">
        <v>8329</v>
      </c>
      <c r="S491" s="12">
        <f>(((J491/60)/60)/24)+DATE(1970,1,1)</f>
        <v>40882.481666666667</v>
      </c>
      <c r="T491" s="12">
        <f>(((I491/60)/60)/24)+DATE(1970,1,1)</f>
        <v>40913.481249999997</v>
      </c>
    </row>
    <row r="492" spans="1:20" x14ac:dyDescent="0.3">
      <c r="A492">
        <v>490</v>
      </c>
      <c r="B492" s="1" t="s">
        <v>491</v>
      </c>
      <c r="C492" s="1" t="s">
        <v>4600</v>
      </c>
      <c r="D492" s="4">
        <v>1000</v>
      </c>
      <c r="E492" s="4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3">
        <f>E492/D492</f>
        <v>0</v>
      </c>
      <c r="P492" s="4" t="e">
        <f>E492/L492</f>
        <v>#DIV/0!</v>
      </c>
      <c r="Q492" t="s">
        <v>8309</v>
      </c>
      <c r="R492" t="s">
        <v>8329</v>
      </c>
      <c r="S492" s="12">
        <f>(((J492/60)/60)/24)+DATE(1970,1,1)</f>
        <v>41113.968576388892</v>
      </c>
      <c r="T492" s="12">
        <f>(((I492/60)/60)/24)+DATE(1970,1,1)</f>
        <v>41143.968576388892</v>
      </c>
    </row>
    <row r="493" spans="1:20" ht="28.8" x14ac:dyDescent="0.3">
      <c r="A493">
        <v>491</v>
      </c>
      <c r="B493" s="1" t="s">
        <v>492</v>
      </c>
      <c r="C493" s="1" t="s">
        <v>4601</v>
      </c>
      <c r="D493" s="4">
        <v>10000</v>
      </c>
      <c r="E493" s="4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3">
        <f>E493/D493</f>
        <v>0</v>
      </c>
      <c r="P493" s="4" t="e">
        <f>E493/L493</f>
        <v>#DIV/0!</v>
      </c>
      <c r="Q493" t="s">
        <v>8309</v>
      </c>
      <c r="R493" t="s">
        <v>8329</v>
      </c>
      <c r="S493" s="12">
        <f>(((J493/60)/60)/24)+DATE(1970,1,1)</f>
        <v>42366.982627314821</v>
      </c>
      <c r="T493" s="12">
        <f>(((I493/60)/60)/24)+DATE(1970,1,1)</f>
        <v>42396.982627314821</v>
      </c>
    </row>
    <row r="494" spans="1:20" ht="43.2" x14ac:dyDescent="0.3">
      <c r="A494">
        <v>492</v>
      </c>
      <c r="B494" s="1" t="s">
        <v>493</v>
      </c>
      <c r="C494" s="1" t="s">
        <v>4602</v>
      </c>
      <c r="D494" s="4">
        <v>10000000</v>
      </c>
      <c r="E494" s="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3">
        <f>E494/D494</f>
        <v>0</v>
      </c>
      <c r="P494" s="4" t="e">
        <f>E494/L494</f>
        <v>#DIV/0!</v>
      </c>
      <c r="Q494" t="s">
        <v>8309</v>
      </c>
      <c r="R494" t="s">
        <v>8329</v>
      </c>
      <c r="S494" s="12">
        <f>(((J494/60)/60)/24)+DATE(1970,1,1)</f>
        <v>42596.03506944445</v>
      </c>
      <c r="T494" s="12">
        <f>(((I494/60)/60)/24)+DATE(1970,1,1)</f>
        <v>42656.03506944445</v>
      </c>
    </row>
    <row r="495" spans="1:20" ht="28.8" x14ac:dyDescent="0.3">
      <c r="A495">
        <v>493</v>
      </c>
      <c r="B495" s="1" t="s">
        <v>494</v>
      </c>
      <c r="C495" s="1" t="s">
        <v>4603</v>
      </c>
      <c r="D495" s="4">
        <v>30000</v>
      </c>
      <c r="E495" s="4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3">
        <f>E495/D495</f>
        <v>0</v>
      </c>
      <c r="P495" s="4" t="e">
        <f>E495/L495</f>
        <v>#DIV/0!</v>
      </c>
      <c r="Q495" t="s">
        <v>8309</v>
      </c>
      <c r="R495" t="s">
        <v>8329</v>
      </c>
      <c r="S495" s="12">
        <f>(((J495/60)/60)/24)+DATE(1970,1,1)</f>
        <v>42114.726134259254</v>
      </c>
      <c r="T495" s="12">
        <f>(((I495/60)/60)/24)+DATE(1970,1,1)</f>
        <v>42144.726134259254</v>
      </c>
    </row>
    <row r="496" spans="1:20" ht="43.2" x14ac:dyDescent="0.3">
      <c r="A496">
        <v>494</v>
      </c>
      <c r="B496" s="1" t="s">
        <v>495</v>
      </c>
      <c r="C496" s="1" t="s">
        <v>4604</v>
      </c>
      <c r="D496" s="4">
        <v>20000</v>
      </c>
      <c r="E496" s="4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3">
        <f>E496/D496</f>
        <v>1.5499999999999999E-3</v>
      </c>
      <c r="P496" s="4">
        <f>E496/L496</f>
        <v>10.333333333333334</v>
      </c>
      <c r="Q496" t="s">
        <v>8309</v>
      </c>
      <c r="R496" t="s">
        <v>8329</v>
      </c>
      <c r="S496" s="12">
        <f>(((J496/60)/60)/24)+DATE(1970,1,1)</f>
        <v>41799.830613425926</v>
      </c>
      <c r="T496" s="12">
        <f>(((I496/60)/60)/24)+DATE(1970,1,1)</f>
        <v>41823.125</v>
      </c>
    </row>
    <row r="497" spans="1:20" ht="43.2" x14ac:dyDescent="0.3">
      <c r="A497">
        <v>495</v>
      </c>
      <c r="B497" s="1" t="s">
        <v>496</v>
      </c>
      <c r="C497" s="1" t="s">
        <v>4605</v>
      </c>
      <c r="D497" s="4">
        <v>7000</v>
      </c>
      <c r="E497" s="4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3">
        <f>E497/D497</f>
        <v>0</v>
      </c>
      <c r="P497" s="4" t="e">
        <f>E497/L497</f>
        <v>#DIV/0!</v>
      </c>
      <c r="Q497" t="s">
        <v>8309</v>
      </c>
      <c r="R497" t="s">
        <v>8329</v>
      </c>
      <c r="S497" s="12">
        <f>(((J497/60)/60)/24)+DATE(1970,1,1)</f>
        <v>42171.827604166669</v>
      </c>
      <c r="T497" s="12">
        <f>(((I497/60)/60)/24)+DATE(1970,1,1)</f>
        <v>42201.827604166669</v>
      </c>
    </row>
    <row r="498" spans="1:20" ht="28.8" x14ac:dyDescent="0.3">
      <c r="A498">
        <v>496</v>
      </c>
      <c r="B498" s="1" t="s">
        <v>497</v>
      </c>
      <c r="C498" s="1" t="s">
        <v>4606</v>
      </c>
      <c r="D498" s="4">
        <v>60000</v>
      </c>
      <c r="E498" s="4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3">
        <f>E498/D498</f>
        <v>1.6666666666666667E-5</v>
      </c>
      <c r="P498" s="4">
        <f>E498/L498</f>
        <v>1</v>
      </c>
      <c r="Q498" t="s">
        <v>8309</v>
      </c>
      <c r="R498" t="s">
        <v>8329</v>
      </c>
      <c r="S498" s="12">
        <f>(((J498/60)/60)/24)+DATE(1970,1,1)</f>
        <v>41620.93141203704</v>
      </c>
      <c r="T498" s="12">
        <f>(((I498/60)/60)/24)+DATE(1970,1,1)</f>
        <v>41680.93141203704</v>
      </c>
    </row>
    <row r="499" spans="1:20" x14ac:dyDescent="0.3">
      <c r="A499">
        <v>497</v>
      </c>
      <c r="B499" s="1" t="s">
        <v>498</v>
      </c>
      <c r="C499" s="1" t="s">
        <v>4607</v>
      </c>
      <c r="D499" s="4">
        <v>4480</v>
      </c>
      <c r="E499" s="4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3">
        <f>E499/D499</f>
        <v>6.6964285714285711E-3</v>
      </c>
      <c r="P499" s="4">
        <f>E499/L499</f>
        <v>10</v>
      </c>
      <c r="Q499" t="s">
        <v>8309</v>
      </c>
      <c r="R499" t="s">
        <v>8329</v>
      </c>
      <c r="S499" s="12">
        <f>(((J499/60)/60)/24)+DATE(1970,1,1)</f>
        <v>41945.037789351853</v>
      </c>
      <c r="T499" s="12">
        <f>(((I499/60)/60)/24)+DATE(1970,1,1)</f>
        <v>41998.208333333328</v>
      </c>
    </row>
    <row r="500" spans="1:20" ht="43.2" x14ac:dyDescent="0.3">
      <c r="A500">
        <v>498</v>
      </c>
      <c r="B500" s="1" t="s">
        <v>499</v>
      </c>
      <c r="C500" s="1" t="s">
        <v>4608</v>
      </c>
      <c r="D500" s="4">
        <v>65108</v>
      </c>
      <c r="E500" s="4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3">
        <f>E500/D500</f>
        <v>4.5985132395404561E-2</v>
      </c>
      <c r="P500" s="4">
        <f>E500/L500</f>
        <v>136.09090909090909</v>
      </c>
      <c r="Q500" t="s">
        <v>8309</v>
      </c>
      <c r="R500" t="s">
        <v>8329</v>
      </c>
      <c r="S500" s="12">
        <f>(((J500/60)/60)/24)+DATE(1970,1,1)</f>
        <v>40858.762141203704</v>
      </c>
      <c r="T500" s="12">
        <f>(((I500/60)/60)/24)+DATE(1970,1,1)</f>
        <v>40900.762141203704</v>
      </c>
    </row>
    <row r="501" spans="1:20" ht="57.6" x14ac:dyDescent="0.3">
      <c r="A501">
        <v>499</v>
      </c>
      <c r="B501" s="1" t="s">
        <v>500</v>
      </c>
      <c r="C501" s="1" t="s">
        <v>4609</v>
      </c>
      <c r="D501" s="4">
        <v>20000</v>
      </c>
      <c r="E501" s="4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3">
        <f>E501/D501</f>
        <v>9.5500000000000002E-2</v>
      </c>
      <c r="P501" s="4">
        <f>E501/L501</f>
        <v>73.461538461538467</v>
      </c>
      <c r="Q501" t="s">
        <v>8309</v>
      </c>
      <c r="R501" t="s">
        <v>8329</v>
      </c>
      <c r="S501" s="12">
        <f>(((J501/60)/60)/24)+DATE(1970,1,1)</f>
        <v>40043.895462962959</v>
      </c>
      <c r="T501" s="12">
        <f>(((I501/60)/60)/24)+DATE(1970,1,1)</f>
        <v>40098.874305555553</v>
      </c>
    </row>
    <row r="502" spans="1:20" ht="43.2" x14ac:dyDescent="0.3">
      <c r="A502">
        <v>500</v>
      </c>
      <c r="B502" s="1" t="s">
        <v>501</v>
      </c>
      <c r="C502" s="1" t="s">
        <v>4610</v>
      </c>
      <c r="D502" s="4">
        <v>6500</v>
      </c>
      <c r="E502" s="4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3">
        <f>E502/D502</f>
        <v>3.307692307692308E-2</v>
      </c>
      <c r="P502" s="4">
        <f>E502/L502</f>
        <v>53.75</v>
      </c>
      <c r="Q502" t="s">
        <v>8309</v>
      </c>
      <c r="R502" t="s">
        <v>8329</v>
      </c>
      <c r="S502" s="12">
        <f>(((J502/60)/60)/24)+DATE(1970,1,1)</f>
        <v>40247.886006944449</v>
      </c>
      <c r="T502" s="12">
        <f>(((I502/60)/60)/24)+DATE(1970,1,1)</f>
        <v>40306.927777777775</v>
      </c>
    </row>
    <row r="503" spans="1:20" ht="43.2" x14ac:dyDescent="0.3">
      <c r="A503">
        <v>501</v>
      </c>
      <c r="B503" s="1" t="s">
        <v>502</v>
      </c>
      <c r="C503" s="1" t="s">
        <v>4611</v>
      </c>
      <c r="D503" s="4">
        <v>10000</v>
      </c>
      <c r="E503" s="4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3">
        <f>E503/D503</f>
        <v>0</v>
      </c>
      <c r="P503" s="4" t="e">
        <f>E503/L503</f>
        <v>#DIV/0!</v>
      </c>
      <c r="Q503" t="s">
        <v>8309</v>
      </c>
      <c r="R503" t="s">
        <v>8329</v>
      </c>
      <c r="S503" s="12">
        <f>(((J503/60)/60)/24)+DATE(1970,1,1)</f>
        <v>40703.234386574077</v>
      </c>
      <c r="T503" s="12">
        <f>(((I503/60)/60)/24)+DATE(1970,1,1)</f>
        <v>40733.234386574077</v>
      </c>
    </row>
    <row r="504" spans="1:20" ht="43.2" x14ac:dyDescent="0.3">
      <c r="A504">
        <v>502</v>
      </c>
      <c r="B504" s="1" t="s">
        <v>503</v>
      </c>
      <c r="C504" s="1" t="s">
        <v>4612</v>
      </c>
      <c r="D504" s="4">
        <v>20000</v>
      </c>
      <c r="E504" s="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3">
        <f>E504/D504</f>
        <v>1.15E-2</v>
      </c>
      <c r="P504" s="4">
        <f>E504/L504</f>
        <v>57.5</v>
      </c>
      <c r="Q504" t="s">
        <v>8309</v>
      </c>
      <c r="R504" t="s">
        <v>8329</v>
      </c>
      <c r="S504" s="12">
        <f>(((J504/60)/60)/24)+DATE(1970,1,1)</f>
        <v>40956.553530092591</v>
      </c>
      <c r="T504" s="12">
        <f>(((I504/60)/60)/24)+DATE(1970,1,1)</f>
        <v>40986.511863425927</v>
      </c>
    </row>
    <row r="505" spans="1:20" ht="28.8" x14ac:dyDescent="0.3">
      <c r="A505">
        <v>503</v>
      </c>
      <c r="B505" s="1" t="s">
        <v>504</v>
      </c>
      <c r="C505" s="1" t="s">
        <v>4613</v>
      </c>
      <c r="D505" s="4">
        <v>6500</v>
      </c>
      <c r="E505" s="4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3">
        <f>E505/D505</f>
        <v>1.7538461538461537E-2</v>
      </c>
      <c r="P505" s="4">
        <f>E505/L505</f>
        <v>12.666666666666666</v>
      </c>
      <c r="Q505" t="s">
        <v>8309</v>
      </c>
      <c r="R505" t="s">
        <v>8329</v>
      </c>
      <c r="S505" s="12">
        <f>(((J505/60)/60)/24)+DATE(1970,1,1)</f>
        <v>41991.526655092588</v>
      </c>
      <c r="T505" s="12">
        <f>(((I505/60)/60)/24)+DATE(1970,1,1)</f>
        <v>42021.526655092588</v>
      </c>
    </row>
    <row r="506" spans="1:20" ht="43.2" x14ac:dyDescent="0.3">
      <c r="A506">
        <v>504</v>
      </c>
      <c r="B506" s="1" t="s">
        <v>505</v>
      </c>
      <c r="C506" s="1" t="s">
        <v>4614</v>
      </c>
      <c r="D506" s="4">
        <v>24500</v>
      </c>
      <c r="E506" s="4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3">
        <f>E506/D506</f>
        <v>1.3673469387755101E-2</v>
      </c>
      <c r="P506" s="4">
        <f>E506/L506</f>
        <v>67</v>
      </c>
      <c r="Q506" t="s">
        <v>8309</v>
      </c>
      <c r="R506" t="s">
        <v>8329</v>
      </c>
      <c r="S506" s="12">
        <f>(((J506/60)/60)/24)+DATE(1970,1,1)</f>
        <v>40949.98364583333</v>
      </c>
      <c r="T506" s="12">
        <f>(((I506/60)/60)/24)+DATE(1970,1,1)</f>
        <v>41009.941979166666</v>
      </c>
    </row>
    <row r="507" spans="1:20" ht="43.2" x14ac:dyDescent="0.3">
      <c r="A507">
        <v>505</v>
      </c>
      <c r="B507" s="1" t="s">
        <v>506</v>
      </c>
      <c r="C507" s="1" t="s">
        <v>4615</v>
      </c>
      <c r="D507" s="4">
        <v>12000</v>
      </c>
      <c r="E507" s="4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3">
        <f>E507/D507</f>
        <v>4.3333333333333331E-3</v>
      </c>
      <c r="P507" s="4">
        <f>E507/L507</f>
        <v>3.7142857142857144</v>
      </c>
      <c r="Q507" t="s">
        <v>8309</v>
      </c>
      <c r="R507" t="s">
        <v>8329</v>
      </c>
      <c r="S507" s="12">
        <f>(((J507/60)/60)/24)+DATE(1970,1,1)</f>
        <v>42318.098217592589</v>
      </c>
      <c r="T507" s="12">
        <f>(((I507/60)/60)/24)+DATE(1970,1,1)</f>
        <v>42363.098217592589</v>
      </c>
    </row>
    <row r="508" spans="1:20" ht="28.8" x14ac:dyDescent="0.3">
      <c r="A508">
        <v>506</v>
      </c>
      <c r="B508" s="1" t="s">
        <v>507</v>
      </c>
      <c r="C508" s="1" t="s">
        <v>4616</v>
      </c>
      <c r="D508" s="4">
        <v>200000</v>
      </c>
      <c r="E508" s="4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3">
        <f>E508/D508</f>
        <v>1.25E-3</v>
      </c>
      <c r="P508" s="4">
        <f>E508/L508</f>
        <v>250</v>
      </c>
      <c r="Q508" t="s">
        <v>8309</v>
      </c>
      <c r="R508" t="s">
        <v>8329</v>
      </c>
      <c r="S508" s="12">
        <f>(((J508/60)/60)/24)+DATE(1970,1,1)</f>
        <v>41466.552314814813</v>
      </c>
      <c r="T508" s="12">
        <f>(((I508/60)/60)/24)+DATE(1970,1,1)</f>
        <v>41496.552314814813</v>
      </c>
    </row>
    <row r="509" spans="1:20" ht="43.2" x14ac:dyDescent="0.3">
      <c r="A509">
        <v>507</v>
      </c>
      <c r="B509" s="1" t="s">
        <v>508</v>
      </c>
      <c r="C509" s="1" t="s">
        <v>4617</v>
      </c>
      <c r="D509" s="4">
        <v>20000</v>
      </c>
      <c r="E509" s="4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3">
        <f>E509/D509</f>
        <v>3.2000000000000001E-2</v>
      </c>
      <c r="P509" s="4">
        <f>E509/L509</f>
        <v>64</v>
      </c>
      <c r="Q509" t="s">
        <v>8309</v>
      </c>
      <c r="R509" t="s">
        <v>8329</v>
      </c>
      <c r="S509" s="12">
        <f>(((J509/60)/60)/24)+DATE(1970,1,1)</f>
        <v>41156.958993055552</v>
      </c>
      <c r="T509" s="12">
        <f>(((I509/60)/60)/24)+DATE(1970,1,1)</f>
        <v>41201.958993055552</v>
      </c>
    </row>
    <row r="510" spans="1:20" ht="43.2" x14ac:dyDescent="0.3">
      <c r="A510">
        <v>508</v>
      </c>
      <c r="B510" s="1" t="s">
        <v>509</v>
      </c>
      <c r="C510" s="1" t="s">
        <v>4618</v>
      </c>
      <c r="D510" s="4">
        <v>50000</v>
      </c>
      <c r="E510" s="4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3">
        <f>E510/D510</f>
        <v>8.0000000000000002E-3</v>
      </c>
      <c r="P510" s="4">
        <f>E510/L510</f>
        <v>133.33333333333334</v>
      </c>
      <c r="Q510" t="s">
        <v>8309</v>
      </c>
      <c r="R510" t="s">
        <v>8329</v>
      </c>
      <c r="S510" s="12">
        <f>(((J510/60)/60)/24)+DATE(1970,1,1)</f>
        <v>40995.024317129632</v>
      </c>
      <c r="T510" s="12">
        <f>(((I510/60)/60)/24)+DATE(1970,1,1)</f>
        <v>41054.593055555553</v>
      </c>
    </row>
    <row r="511" spans="1:20" ht="28.8" x14ac:dyDescent="0.3">
      <c r="A511">
        <v>509</v>
      </c>
      <c r="B511" s="1" t="s">
        <v>510</v>
      </c>
      <c r="C511" s="1" t="s">
        <v>4619</v>
      </c>
      <c r="D511" s="4">
        <v>5000</v>
      </c>
      <c r="E511" s="4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3">
        <f>E511/D511</f>
        <v>2E-3</v>
      </c>
      <c r="P511" s="4">
        <f>E511/L511</f>
        <v>10</v>
      </c>
      <c r="Q511" t="s">
        <v>8309</v>
      </c>
      <c r="R511" t="s">
        <v>8329</v>
      </c>
      <c r="S511" s="12">
        <f>(((J511/60)/60)/24)+DATE(1970,1,1)</f>
        <v>42153.631597222222</v>
      </c>
      <c r="T511" s="12">
        <f>(((I511/60)/60)/24)+DATE(1970,1,1)</f>
        <v>42183.631597222222</v>
      </c>
    </row>
    <row r="512" spans="1:20" ht="43.2" x14ac:dyDescent="0.3">
      <c r="A512">
        <v>510</v>
      </c>
      <c r="B512" s="1" t="s">
        <v>511</v>
      </c>
      <c r="C512" s="1" t="s">
        <v>4620</v>
      </c>
      <c r="D512" s="4">
        <v>14000</v>
      </c>
      <c r="E512" s="4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3">
        <f>E512/D512</f>
        <v>0</v>
      </c>
      <c r="P512" s="4" t="e">
        <f>E512/L512</f>
        <v>#DIV/0!</v>
      </c>
      <c r="Q512" t="s">
        <v>8309</v>
      </c>
      <c r="R512" t="s">
        <v>8329</v>
      </c>
      <c r="S512" s="12">
        <f>(((J512/60)/60)/24)+DATE(1970,1,1)</f>
        <v>42400.176377314812</v>
      </c>
      <c r="T512" s="12">
        <f>(((I512/60)/60)/24)+DATE(1970,1,1)</f>
        <v>42430.176377314812</v>
      </c>
    </row>
    <row r="513" spans="1:20" ht="28.8" x14ac:dyDescent="0.3">
      <c r="A513">
        <v>511</v>
      </c>
      <c r="B513" s="1" t="s">
        <v>512</v>
      </c>
      <c r="C513" s="1" t="s">
        <v>4621</v>
      </c>
      <c r="D513" s="4">
        <v>5000</v>
      </c>
      <c r="E513" s="4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3">
        <f>E513/D513</f>
        <v>0.03</v>
      </c>
      <c r="P513" s="4">
        <f>E513/L513</f>
        <v>30</v>
      </c>
      <c r="Q513" t="s">
        <v>8309</v>
      </c>
      <c r="R513" t="s">
        <v>8329</v>
      </c>
      <c r="S513" s="12">
        <f>(((J513/60)/60)/24)+DATE(1970,1,1)</f>
        <v>41340.303032407406</v>
      </c>
      <c r="T513" s="12">
        <f>(((I513/60)/60)/24)+DATE(1970,1,1)</f>
        <v>41370.261365740742</v>
      </c>
    </row>
    <row r="514" spans="1:20" ht="43.2" x14ac:dyDescent="0.3">
      <c r="A514">
        <v>512</v>
      </c>
      <c r="B514" s="1" t="s">
        <v>513</v>
      </c>
      <c r="C514" s="1" t="s">
        <v>4622</v>
      </c>
      <c r="D514" s="4">
        <v>8000</v>
      </c>
      <c r="E514" s="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3">
        <f>E514/D514</f>
        <v>1.3749999999999999E-3</v>
      </c>
      <c r="P514" s="4">
        <f>E514/L514</f>
        <v>5.5</v>
      </c>
      <c r="Q514" t="s">
        <v>8309</v>
      </c>
      <c r="R514" t="s">
        <v>8329</v>
      </c>
      <c r="S514" s="12">
        <f>(((J514/60)/60)/24)+DATE(1970,1,1)</f>
        <v>42649.742210648154</v>
      </c>
      <c r="T514" s="12">
        <f>(((I514/60)/60)/24)+DATE(1970,1,1)</f>
        <v>42694.783877314811</v>
      </c>
    </row>
    <row r="515" spans="1:20" ht="28.8" x14ac:dyDescent="0.3">
      <c r="A515">
        <v>513</v>
      </c>
      <c r="B515" s="1" t="s">
        <v>514</v>
      </c>
      <c r="C515" s="1" t="s">
        <v>4623</v>
      </c>
      <c r="D515" s="4">
        <v>50000</v>
      </c>
      <c r="E515" s="4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3">
        <f>E515/D515</f>
        <v>0.13924</v>
      </c>
      <c r="P515" s="4">
        <f>E515/L515</f>
        <v>102.38235294117646</v>
      </c>
      <c r="Q515" t="s">
        <v>8309</v>
      </c>
      <c r="R515" t="s">
        <v>8329</v>
      </c>
      <c r="S515" s="12">
        <f>(((J515/60)/60)/24)+DATE(1970,1,1)</f>
        <v>42552.653993055559</v>
      </c>
      <c r="T515" s="12">
        <f>(((I515/60)/60)/24)+DATE(1970,1,1)</f>
        <v>42597.291666666672</v>
      </c>
    </row>
    <row r="516" spans="1:20" ht="28.8" x14ac:dyDescent="0.3">
      <c r="A516">
        <v>514</v>
      </c>
      <c r="B516" s="1" t="s">
        <v>515</v>
      </c>
      <c r="C516" s="1" t="s">
        <v>4624</v>
      </c>
      <c r="D516" s="4">
        <v>1500</v>
      </c>
      <c r="E516" s="4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3">
        <f>E516/D516</f>
        <v>3.3333333333333333E-2</v>
      </c>
      <c r="P516" s="4">
        <f>E516/L516</f>
        <v>16.666666666666668</v>
      </c>
      <c r="Q516" t="s">
        <v>8309</v>
      </c>
      <c r="R516" t="s">
        <v>8329</v>
      </c>
      <c r="S516" s="12">
        <f>(((J516/60)/60)/24)+DATE(1970,1,1)</f>
        <v>41830.613969907405</v>
      </c>
      <c r="T516" s="12">
        <f>(((I516/60)/60)/24)+DATE(1970,1,1)</f>
        <v>41860.613969907405</v>
      </c>
    </row>
    <row r="517" spans="1:20" ht="28.8" x14ac:dyDescent="0.3">
      <c r="A517">
        <v>515</v>
      </c>
      <c r="B517" s="1" t="s">
        <v>516</v>
      </c>
      <c r="C517" s="1" t="s">
        <v>4625</v>
      </c>
      <c r="D517" s="4">
        <v>97000</v>
      </c>
      <c r="E517" s="4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3">
        <f>E517/D517</f>
        <v>0.25413402061855672</v>
      </c>
      <c r="P517" s="4">
        <f>E517/L517</f>
        <v>725.02941176470586</v>
      </c>
      <c r="Q517" t="s">
        <v>8309</v>
      </c>
      <c r="R517" t="s">
        <v>8329</v>
      </c>
      <c r="S517" s="12">
        <f>(((J517/60)/60)/24)+DATE(1970,1,1)</f>
        <v>42327.490752314814</v>
      </c>
      <c r="T517" s="12">
        <f>(((I517/60)/60)/24)+DATE(1970,1,1)</f>
        <v>42367.490752314814</v>
      </c>
    </row>
    <row r="518" spans="1:20" ht="28.8" x14ac:dyDescent="0.3">
      <c r="A518">
        <v>516</v>
      </c>
      <c r="B518" s="1" t="s">
        <v>517</v>
      </c>
      <c r="C518" s="1" t="s">
        <v>4626</v>
      </c>
      <c r="D518" s="4">
        <v>5000</v>
      </c>
      <c r="E518" s="4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3">
        <f>E518/D518</f>
        <v>0</v>
      </c>
      <c r="P518" s="4" t="e">
        <f>E518/L518</f>
        <v>#DIV/0!</v>
      </c>
      <c r="Q518" t="s">
        <v>8309</v>
      </c>
      <c r="R518" t="s">
        <v>8329</v>
      </c>
      <c r="S518" s="12">
        <f>(((J518/60)/60)/24)+DATE(1970,1,1)</f>
        <v>42091.778703703705</v>
      </c>
      <c r="T518" s="12">
        <f>(((I518/60)/60)/24)+DATE(1970,1,1)</f>
        <v>42151.778703703705</v>
      </c>
    </row>
    <row r="519" spans="1:20" ht="43.2" x14ac:dyDescent="0.3">
      <c r="A519">
        <v>517</v>
      </c>
      <c r="B519" s="1" t="s">
        <v>518</v>
      </c>
      <c r="C519" s="1" t="s">
        <v>4627</v>
      </c>
      <c r="D519" s="4">
        <v>15000</v>
      </c>
      <c r="E519" s="4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3">
        <f>E519/D519</f>
        <v>1.3666666666666667E-2</v>
      </c>
      <c r="P519" s="4">
        <f>E519/L519</f>
        <v>68.333333333333329</v>
      </c>
      <c r="Q519" t="s">
        <v>8309</v>
      </c>
      <c r="R519" t="s">
        <v>8329</v>
      </c>
      <c r="S519" s="12">
        <f>(((J519/60)/60)/24)+DATE(1970,1,1)</f>
        <v>42738.615289351852</v>
      </c>
      <c r="T519" s="12">
        <f>(((I519/60)/60)/24)+DATE(1970,1,1)</f>
        <v>42768.615289351852</v>
      </c>
    </row>
    <row r="520" spans="1:20" ht="43.2" x14ac:dyDescent="0.3">
      <c r="A520">
        <v>518</v>
      </c>
      <c r="B520" s="1" t="s">
        <v>519</v>
      </c>
      <c r="C520" s="1" t="s">
        <v>4628</v>
      </c>
      <c r="D520" s="4">
        <v>7175</v>
      </c>
      <c r="E520" s="4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3">
        <f>E520/D520</f>
        <v>0</v>
      </c>
      <c r="P520" s="4" t="e">
        <f>E520/L520</f>
        <v>#DIV/0!</v>
      </c>
      <c r="Q520" t="s">
        <v>8309</v>
      </c>
      <c r="R520" t="s">
        <v>8329</v>
      </c>
      <c r="S520" s="12">
        <f>(((J520/60)/60)/24)+DATE(1970,1,1)</f>
        <v>42223.616018518514</v>
      </c>
      <c r="T520" s="12">
        <f>(((I520/60)/60)/24)+DATE(1970,1,1)</f>
        <v>42253.615277777775</v>
      </c>
    </row>
    <row r="521" spans="1:20" ht="43.2" x14ac:dyDescent="0.3">
      <c r="A521">
        <v>519</v>
      </c>
      <c r="B521" s="1" t="s">
        <v>520</v>
      </c>
      <c r="C521" s="1" t="s">
        <v>4629</v>
      </c>
      <c r="D521" s="4">
        <v>12001</v>
      </c>
      <c r="E521" s="4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3">
        <f>E521/D521</f>
        <v>0.22881426547787684</v>
      </c>
      <c r="P521" s="4">
        <f>E521/L521</f>
        <v>39.228571428571428</v>
      </c>
      <c r="Q521" t="s">
        <v>8309</v>
      </c>
      <c r="R521" t="s">
        <v>8329</v>
      </c>
      <c r="S521" s="12">
        <f>(((J521/60)/60)/24)+DATE(1970,1,1)</f>
        <v>41218.391446759262</v>
      </c>
      <c r="T521" s="12">
        <f>(((I521/60)/60)/24)+DATE(1970,1,1)</f>
        <v>41248.391446759262</v>
      </c>
    </row>
    <row r="522" spans="1:20" ht="43.2" x14ac:dyDescent="0.3">
      <c r="A522">
        <v>520</v>
      </c>
      <c r="B522" s="1" t="s">
        <v>521</v>
      </c>
      <c r="C522" s="1" t="s">
        <v>4630</v>
      </c>
      <c r="D522" s="4">
        <v>5000</v>
      </c>
      <c r="E522" s="4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3">
        <f>E522/D522</f>
        <v>1.0209999999999999</v>
      </c>
      <c r="P522" s="4">
        <f>E522/L522</f>
        <v>150.14705882352942</v>
      </c>
      <c r="Q522" t="s">
        <v>8324</v>
      </c>
      <c r="R522" t="s">
        <v>8326</v>
      </c>
      <c r="S522" s="12">
        <f>(((J522/60)/60)/24)+DATE(1970,1,1)</f>
        <v>42318.702094907407</v>
      </c>
      <c r="T522" s="12">
        <f>(((I522/60)/60)/24)+DATE(1970,1,1)</f>
        <v>42348.702094907407</v>
      </c>
    </row>
    <row r="523" spans="1:20" ht="43.2" x14ac:dyDescent="0.3">
      <c r="A523">
        <v>521</v>
      </c>
      <c r="B523" s="1" t="s">
        <v>522</v>
      </c>
      <c r="C523" s="1" t="s">
        <v>4631</v>
      </c>
      <c r="D523" s="4">
        <v>5000</v>
      </c>
      <c r="E523" s="4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3">
        <f>E523/D523</f>
        <v>1.0464</v>
      </c>
      <c r="P523" s="4">
        <f>E523/L523</f>
        <v>93.428571428571431</v>
      </c>
      <c r="Q523" t="s">
        <v>8324</v>
      </c>
      <c r="R523" t="s">
        <v>8326</v>
      </c>
      <c r="S523" s="12">
        <f>(((J523/60)/60)/24)+DATE(1970,1,1)</f>
        <v>42646.092812499999</v>
      </c>
      <c r="T523" s="12">
        <f>(((I523/60)/60)/24)+DATE(1970,1,1)</f>
        <v>42675.207638888889</v>
      </c>
    </row>
    <row r="524" spans="1:20" ht="28.8" x14ac:dyDescent="0.3">
      <c r="A524">
        <v>522</v>
      </c>
      <c r="B524" s="1" t="s">
        <v>523</v>
      </c>
      <c r="C524" s="1" t="s">
        <v>4632</v>
      </c>
      <c r="D524" s="4">
        <v>3000</v>
      </c>
      <c r="E524" s="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3">
        <f>E524/D524</f>
        <v>1.1466666666666667</v>
      </c>
      <c r="P524" s="4">
        <f>E524/L524</f>
        <v>110.96774193548387</v>
      </c>
      <c r="Q524" t="s">
        <v>8324</v>
      </c>
      <c r="R524" t="s">
        <v>8326</v>
      </c>
      <c r="S524" s="12">
        <f>(((J524/60)/60)/24)+DATE(1970,1,1)</f>
        <v>42430.040798611109</v>
      </c>
      <c r="T524" s="12">
        <f>(((I524/60)/60)/24)+DATE(1970,1,1)</f>
        <v>42449.999131944445</v>
      </c>
    </row>
    <row r="525" spans="1:20" ht="43.2" x14ac:dyDescent="0.3">
      <c r="A525">
        <v>523</v>
      </c>
      <c r="B525" s="1" t="s">
        <v>524</v>
      </c>
      <c r="C525" s="1" t="s">
        <v>4633</v>
      </c>
      <c r="D525" s="4">
        <v>5000</v>
      </c>
      <c r="E525" s="4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3">
        <f>E525/D525</f>
        <v>1.206</v>
      </c>
      <c r="P525" s="4">
        <f>E525/L525</f>
        <v>71.785714285714292</v>
      </c>
      <c r="Q525" t="s">
        <v>8324</v>
      </c>
      <c r="R525" t="s">
        <v>8326</v>
      </c>
      <c r="S525" s="12">
        <f>(((J525/60)/60)/24)+DATE(1970,1,1)</f>
        <v>42238.13282407407</v>
      </c>
      <c r="T525" s="12">
        <f>(((I525/60)/60)/24)+DATE(1970,1,1)</f>
        <v>42268.13282407407</v>
      </c>
    </row>
    <row r="526" spans="1:20" ht="43.2" x14ac:dyDescent="0.3">
      <c r="A526">
        <v>524</v>
      </c>
      <c r="B526" s="1" t="s">
        <v>525</v>
      </c>
      <c r="C526" s="1" t="s">
        <v>4634</v>
      </c>
      <c r="D526" s="4">
        <v>3500</v>
      </c>
      <c r="E526" s="4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3">
        <f>E526/D526</f>
        <v>1.0867285714285715</v>
      </c>
      <c r="P526" s="4">
        <f>E526/L526</f>
        <v>29.258076923076924</v>
      </c>
      <c r="Q526" t="s">
        <v>8324</v>
      </c>
      <c r="R526" t="s">
        <v>8326</v>
      </c>
      <c r="S526" s="12">
        <f>(((J526/60)/60)/24)+DATE(1970,1,1)</f>
        <v>42492.717233796298</v>
      </c>
      <c r="T526" s="12">
        <f>(((I526/60)/60)/24)+DATE(1970,1,1)</f>
        <v>42522.717233796298</v>
      </c>
    </row>
    <row r="527" spans="1:20" ht="43.2" x14ac:dyDescent="0.3">
      <c r="A527">
        <v>525</v>
      </c>
      <c r="B527" s="1" t="s">
        <v>526</v>
      </c>
      <c r="C527" s="1" t="s">
        <v>4635</v>
      </c>
      <c r="D527" s="4">
        <v>12000</v>
      </c>
      <c r="E527" s="4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3">
        <f>E527/D527</f>
        <v>1</v>
      </c>
      <c r="P527" s="4">
        <f>E527/L527</f>
        <v>1000</v>
      </c>
      <c r="Q527" t="s">
        <v>8324</v>
      </c>
      <c r="R527" t="s">
        <v>8326</v>
      </c>
      <c r="S527" s="12">
        <f>(((J527/60)/60)/24)+DATE(1970,1,1)</f>
        <v>41850.400937500002</v>
      </c>
      <c r="T527" s="12">
        <f>(((I527/60)/60)/24)+DATE(1970,1,1)</f>
        <v>41895.400937500002</v>
      </c>
    </row>
    <row r="528" spans="1:20" ht="43.2" x14ac:dyDescent="0.3">
      <c r="A528">
        <v>526</v>
      </c>
      <c r="B528" s="1" t="s">
        <v>527</v>
      </c>
      <c r="C528" s="1" t="s">
        <v>4636</v>
      </c>
      <c r="D528" s="4">
        <v>1500</v>
      </c>
      <c r="E528" s="4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3">
        <f>E528/D528</f>
        <v>1.1399999999999999</v>
      </c>
      <c r="P528" s="4">
        <f>E528/L528</f>
        <v>74.347826086956516</v>
      </c>
      <c r="Q528" t="s">
        <v>8324</v>
      </c>
      <c r="R528" t="s">
        <v>8326</v>
      </c>
      <c r="S528" s="12">
        <f>(((J528/60)/60)/24)+DATE(1970,1,1)</f>
        <v>42192.591944444444</v>
      </c>
      <c r="T528" s="12">
        <f>(((I528/60)/60)/24)+DATE(1970,1,1)</f>
        <v>42223.708333333328</v>
      </c>
    </row>
    <row r="529" spans="1:20" ht="43.2" x14ac:dyDescent="0.3">
      <c r="A529">
        <v>527</v>
      </c>
      <c r="B529" s="1" t="s">
        <v>528</v>
      </c>
      <c r="C529" s="1" t="s">
        <v>4637</v>
      </c>
      <c r="D529" s="4">
        <v>10000</v>
      </c>
      <c r="E529" s="4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3">
        <f>E529/D529</f>
        <v>1.0085</v>
      </c>
      <c r="P529" s="4">
        <f>E529/L529</f>
        <v>63.829113924050631</v>
      </c>
      <c r="Q529" t="s">
        <v>8324</v>
      </c>
      <c r="R529" t="s">
        <v>8326</v>
      </c>
      <c r="S529" s="12">
        <f>(((J529/60)/60)/24)+DATE(1970,1,1)</f>
        <v>42753.205625000002</v>
      </c>
      <c r="T529" s="12">
        <f>(((I529/60)/60)/24)+DATE(1970,1,1)</f>
        <v>42783.670138888891</v>
      </c>
    </row>
    <row r="530" spans="1:20" x14ac:dyDescent="0.3">
      <c r="A530">
        <v>528</v>
      </c>
      <c r="B530" s="1" t="s">
        <v>529</v>
      </c>
      <c r="C530" s="1" t="s">
        <v>4638</v>
      </c>
      <c r="D530" s="4">
        <v>1150</v>
      </c>
      <c r="E530" s="4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3">
        <f>E530/D530</f>
        <v>1.1565217391304348</v>
      </c>
      <c r="P530" s="4">
        <f>E530/L530</f>
        <v>44.333333333333336</v>
      </c>
      <c r="Q530" t="s">
        <v>8324</v>
      </c>
      <c r="R530" t="s">
        <v>8326</v>
      </c>
      <c r="S530" s="12">
        <f>(((J530/60)/60)/24)+DATE(1970,1,1)</f>
        <v>42155.920219907406</v>
      </c>
      <c r="T530" s="12">
        <f>(((I530/60)/60)/24)+DATE(1970,1,1)</f>
        <v>42176.888888888891</v>
      </c>
    </row>
    <row r="531" spans="1:20" ht="43.2" x14ac:dyDescent="0.3">
      <c r="A531">
        <v>529</v>
      </c>
      <c r="B531" s="1" t="s">
        <v>530</v>
      </c>
      <c r="C531" s="1" t="s">
        <v>4639</v>
      </c>
      <c r="D531" s="4">
        <v>1200</v>
      </c>
      <c r="E531" s="4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3">
        <f>E531/D531</f>
        <v>1.3041666666666667</v>
      </c>
      <c r="P531" s="4">
        <f>E531/L531</f>
        <v>86.944444444444443</v>
      </c>
      <c r="Q531" t="s">
        <v>8324</v>
      </c>
      <c r="R531" t="s">
        <v>8326</v>
      </c>
      <c r="S531" s="12">
        <f>(((J531/60)/60)/24)+DATE(1970,1,1)</f>
        <v>42725.031180555554</v>
      </c>
      <c r="T531" s="12">
        <f>(((I531/60)/60)/24)+DATE(1970,1,1)</f>
        <v>42746.208333333328</v>
      </c>
    </row>
    <row r="532" spans="1:20" ht="43.2" x14ac:dyDescent="0.3">
      <c r="A532">
        <v>530</v>
      </c>
      <c r="B532" s="1" t="s">
        <v>531</v>
      </c>
      <c r="C532" s="1" t="s">
        <v>4640</v>
      </c>
      <c r="D532" s="4">
        <v>3405</v>
      </c>
      <c r="E532" s="4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3">
        <f>E532/D532</f>
        <v>1.0778267254038179</v>
      </c>
      <c r="P532" s="4">
        <f>E532/L532</f>
        <v>126.55172413793103</v>
      </c>
      <c r="Q532" t="s">
        <v>8324</v>
      </c>
      <c r="R532" t="s">
        <v>8326</v>
      </c>
      <c r="S532" s="12">
        <f>(((J532/60)/60)/24)+DATE(1970,1,1)</f>
        <v>42157.591064814813</v>
      </c>
      <c r="T532" s="12">
        <f>(((I532/60)/60)/24)+DATE(1970,1,1)</f>
        <v>42179.083333333328</v>
      </c>
    </row>
    <row r="533" spans="1:20" ht="43.2" x14ac:dyDescent="0.3">
      <c r="A533">
        <v>531</v>
      </c>
      <c r="B533" s="1" t="s">
        <v>532</v>
      </c>
      <c r="C533" s="1" t="s">
        <v>4641</v>
      </c>
      <c r="D533" s="4">
        <v>4000</v>
      </c>
      <c r="E533" s="4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3">
        <f>E533/D533</f>
        <v>1</v>
      </c>
      <c r="P533" s="4">
        <f>E533/L533</f>
        <v>129.03225806451613</v>
      </c>
      <c r="Q533" t="s">
        <v>8324</v>
      </c>
      <c r="R533" t="s">
        <v>8326</v>
      </c>
      <c r="S533" s="12">
        <f>(((J533/60)/60)/24)+DATE(1970,1,1)</f>
        <v>42676.065150462964</v>
      </c>
      <c r="T533" s="12">
        <f>(((I533/60)/60)/24)+DATE(1970,1,1)</f>
        <v>42721.290972222225</v>
      </c>
    </row>
    <row r="534" spans="1:20" ht="43.2" x14ac:dyDescent="0.3">
      <c r="A534">
        <v>532</v>
      </c>
      <c r="B534" s="1" t="s">
        <v>533</v>
      </c>
      <c r="C534" s="1" t="s">
        <v>4642</v>
      </c>
      <c r="D534" s="4">
        <v>10000</v>
      </c>
      <c r="E534" s="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3">
        <f>E534/D534</f>
        <v>1.2324999999999999</v>
      </c>
      <c r="P534" s="4">
        <f>E534/L534</f>
        <v>71.242774566473983</v>
      </c>
      <c r="Q534" t="s">
        <v>8324</v>
      </c>
      <c r="R534" t="s">
        <v>8326</v>
      </c>
      <c r="S534" s="12">
        <f>(((J534/60)/60)/24)+DATE(1970,1,1)</f>
        <v>42473.007037037038</v>
      </c>
      <c r="T534" s="12">
        <f>(((I534/60)/60)/24)+DATE(1970,1,1)</f>
        <v>42503.007037037038</v>
      </c>
    </row>
    <row r="535" spans="1:20" ht="43.2" x14ac:dyDescent="0.3">
      <c r="A535">
        <v>533</v>
      </c>
      <c r="B535" s="1" t="s">
        <v>534</v>
      </c>
      <c r="C535" s="1" t="s">
        <v>4643</v>
      </c>
      <c r="D535" s="4">
        <v>2000</v>
      </c>
      <c r="E535" s="4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3">
        <f>E535/D535</f>
        <v>1.002</v>
      </c>
      <c r="P535" s="4">
        <f>E535/L535</f>
        <v>117.88235294117646</v>
      </c>
      <c r="Q535" t="s">
        <v>8324</v>
      </c>
      <c r="R535" t="s">
        <v>8326</v>
      </c>
      <c r="S535" s="12">
        <f>(((J535/60)/60)/24)+DATE(1970,1,1)</f>
        <v>42482.43478009259</v>
      </c>
      <c r="T535" s="12">
        <f>(((I535/60)/60)/24)+DATE(1970,1,1)</f>
        <v>42506.43478009259</v>
      </c>
    </row>
    <row r="536" spans="1:20" ht="43.2" x14ac:dyDescent="0.3">
      <c r="A536">
        <v>534</v>
      </c>
      <c r="B536" s="1" t="s">
        <v>535</v>
      </c>
      <c r="C536" s="1" t="s">
        <v>4644</v>
      </c>
      <c r="D536" s="4">
        <v>15000</v>
      </c>
      <c r="E536" s="4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3">
        <f>E536/D536</f>
        <v>1.0466666666666666</v>
      </c>
      <c r="P536" s="4">
        <f>E536/L536</f>
        <v>327.08333333333331</v>
      </c>
      <c r="Q536" t="s">
        <v>8324</v>
      </c>
      <c r="R536" t="s">
        <v>8326</v>
      </c>
      <c r="S536" s="12">
        <f>(((J536/60)/60)/24)+DATE(1970,1,1)</f>
        <v>42270.810995370368</v>
      </c>
      <c r="T536" s="12">
        <f>(((I536/60)/60)/24)+DATE(1970,1,1)</f>
        <v>42309.958333333328</v>
      </c>
    </row>
    <row r="537" spans="1:20" ht="28.8" x14ac:dyDescent="0.3">
      <c r="A537">
        <v>535</v>
      </c>
      <c r="B537" s="1" t="s">
        <v>536</v>
      </c>
      <c r="C537" s="1" t="s">
        <v>4645</v>
      </c>
      <c r="D537" s="4">
        <v>2000</v>
      </c>
      <c r="E537" s="4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3">
        <f>E537/D537</f>
        <v>1.0249999999999999</v>
      </c>
      <c r="P537" s="4">
        <f>E537/L537</f>
        <v>34.745762711864408</v>
      </c>
      <c r="Q537" t="s">
        <v>8324</v>
      </c>
      <c r="R537" t="s">
        <v>8326</v>
      </c>
      <c r="S537" s="12">
        <f>(((J537/60)/60)/24)+DATE(1970,1,1)</f>
        <v>42711.545196759253</v>
      </c>
      <c r="T537" s="12">
        <f>(((I537/60)/60)/24)+DATE(1970,1,1)</f>
        <v>42741.545196759253</v>
      </c>
    </row>
    <row r="538" spans="1:20" ht="43.2" x14ac:dyDescent="0.3">
      <c r="A538">
        <v>536</v>
      </c>
      <c r="B538" s="1" t="s">
        <v>537</v>
      </c>
      <c r="C538" s="1" t="s">
        <v>4646</v>
      </c>
      <c r="D538" s="4">
        <v>3300</v>
      </c>
      <c r="E538" s="4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3">
        <f>E538/D538</f>
        <v>1.1825757575757576</v>
      </c>
      <c r="P538" s="4">
        <f>E538/L538</f>
        <v>100.06410256410257</v>
      </c>
      <c r="Q538" t="s">
        <v>8324</v>
      </c>
      <c r="R538" t="s">
        <v>8326</v>
      </c>
      <c r="S538" s="12">
        <f>(((J538/60)/60)/24)+DATE(1970,1,1)</f>
        <v>42179.344988425932</v>
      </c>
      <c r="T538" s="12">
        <f>(((I538/60)/60)/24)+DATE(1970,1,1)</f>
        <v>42219.75</v>
      </c>
    </row>
    <row r="539" spans="1:20" ht="43.2" x14ac:dyDescent="0.3">
      <c r="A539">
        <v>537</v>
      </c>
      <c r="B539" s="1" t="s">
        <v>538</v>
      </c>
      <c r="C539" s="1" t="s">
        <v>4647</v>
      </c>
      <c r="D539" s="4">
        <v>2000</v>
      </c>
      <c r="E539" s="4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3">
        <f>E539/D539</f>
        <v>1.2050000000000001</v>
      </c>
      <c r="P539" s="4">
        <f>E539/L539</f>
        <v>40.847457627118644</v>
      </c>
      <c r="Q539" t="s">
        <v>8324</v>
      </c>
      <c r="R539" t="s">
        <v>8326</v>
      </c>
      <c r="S539" s="12">
        <f>(((J539/60)/60)/24)+DATE(1970,1,1)</f>
        <v>42282.768414351856</v>
      </c>
      <c r="T539" s="12">
        <f>(((I539/60)/60)/24)+DATE(1970,1,1)</f>
        <v>42312.810081018513</v>
      </c>
    </row>
    <row r="540" spans="1:20" ht="43.2" x14ac:dyDescent="0.3">
      <c r="A540">
        <v>538</v>
      </c>
      <c r="B540" s="1" t="s">
        <v>539</v>
      </c>
      <c r="C540" s="1" t="s">
        <v>4648</v>
      </c>
      <c r="D540" s="4">
        <v>5000</v>
      </c>
      <c r="E540" s="4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3">
        <f>E540/D540</f>
        <v>3.0242</v>
      </c>
      <c r="P540" s="4">
        <f>E540/L540</f>
        <v>252.01666666666668</v>
      </c>
      <c r="Q540" t="s">
        <v>8324</v>
      </c>
      <c r="R540" t="s">
        <v>8326</v>
      </c>
      <c r="S540" s="12">
        <f>(((J540/60)/60)/24)+DATE(1970,1,1)</f>
        <v>42473.794710648144</v>
      </c>
      <c r="T540" s="12">
        <f>(((I540/60)/60)/24)+DATE(1970,1,1)</f>
        <v>42503.794710648144</v>
      </c>
    </row>
    <row r="541" spans="1:20" ht="28.8" x14ac:dyDescent="0.3">
      <c r="A541">
        <v>539</v>
      </c>
      <c r="B541" s="1" t="s">
        <v>540</v>
      </c>
      <c r="C541" s="1" t="s">
        <v>4649</v>
      </c>
      <c r="D541" s="4">
        <v>500</v>
      </c>
      <c r="E541" s="4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3">
        <f>E541/D541</f>
        <v>1.00644</v>
      </c>
      <c r="P541" s="4">
        <f>E541/L541</f>
        <v>25.161000000000001</v>
      </c>
      <c r="Q541" t="s">
        <v>8324</v>
      </c>
      <c r="R541" t="s">
        <v>8326</v>
      </c>
      <c r="S541" s="12">
        <f>(((J541/60)/60)/24)+DATE(1970,1,1)</f>
        <v>42535.049849537041</v>
      </c>
      <c r="T541" s="12">
        <f>(((I541/60)/60)/24)+DATE(1970,1,1)</f>
        <v>42556.049849537041</v>
      </c>
    </row>
    <row r="542" spans="1:20" ht="43.2" x14ac:dyDescent="0.3">
      <c r="A542">
        <v>540</v>
      </c>
      <c r="B542" s="1" t="s">
        <v>541</v>
      </c>
      <c r="C542" s="1" t="s">
        <v>4650</v>
      </c>
      <c r="D542" s="4">
        <v>15000</v>
      </c>
      <c r="E542" s="4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3">
        <f>E542/D542</f>
        <v>6.666666666666667E-5</v>
      </c>
      <c r="P542" s="4">
        <f>E542/L542</f>
        <v>1</v>
      </c>
      <c r="Q542" t="s">
        <v>8323</v>
      </c>
      <c r="R542" t="s">
        <v>8349</v>
      </c>
      <c r="S542" s="12">
        <f>(((J542/60)/60)/24)+DATE(1970,1,1)</f>
        <v>42009.817199074074</v>
      </c>
      <c r="T542" s="12">
        <f>(((I542/60)/60)/24)+DATE(1970,1,1)</f>
        <v>42039.817199074074</v>
      </c>
    </row>
    <row r="543" spans="1:20" ht="28.8" x14ac:dyDescent="0.3">
      <c r="A543">
        <v>541</v>
      </c>
      <c r="B543" s="1" t="s">
        <v>542</v>
      </c>
      <c r="C543" s="1" t="s">
        <v>4651</v>
      </c>
      <c r="D543" s="4">
        <v>4500</v>
      </c>
      <c r="E543" s="4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3">
        <f>E543/D543</f>
        <v>5.5555555555555558E-3</v>
      </c>
      <c r="P543" s="4">
        <f>E543/L543</f>
        <v>25</v>
      </c>
      <c r="Q543" t="s">
        <v>8323</v>
      </c>
      <c r="R543" t="s">
        <v>8349</v>
      </c>
      <c r="S543" s="12">
        <f>(((J543/60)/60)/24)+DATE(1970,1,1)</f>
        <v>42276.046689814815</v>
      </c>
      <c r="T543" s="12">
        <f>(((I543/60)/60)/24)+DATE(1970,1,1)</f>
        <v>42306.046689814815</v>
      </c>
    </row>
    <row r="544" spans="1:20" ht="43.2" x14ac:dyDescent="0.3">
      <c r="A544">
        <v>542</v>
      </c>
      <c r="B544" s="1" t="s">
        <v>543</v>
      </c>
      <c r="C544" s="1" t="s">
        <v>4652</v>
      </c>
      <c r="D544" s="4">
        <v>250000</v>
      </c>
      <c r="E544" s="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3">
        <f>E544/D544</f>
        <v>3.9999999999999998E-6</v>
      </c>
      <c r="P544" s="4">
        <f>E544/L544</f>
        <v>1</v>
      </c>
      <c r="Q544" t="s">
        <v>8323</v>
      </c>
      <c r="R544" t="s">
        <v>8349</v>
      </c>
      <c r="S544" s="12">
        <f>(((J544/60)/60)/24)+DATE(1970,1,1)</f>
        <v>42433.737453703703</v>
      </c>
      <c r="T544" s="12">
        <f>(((I544/60)/60)/24)+DATE(1970,1,1)</f>
        <v>42493.695787037039</v>
      </c>
    </row>
    <row r="545" spans="1:20" ht="43.2" x14ac:dyDescent="0.3">
      <c r="A545">
        <v>543</v>
      </c>
      <c r="B545" s="1" t="s">
        <v>544</v>
      </c>
      <c r="C545" s="1" t="s">
        <v>4653</v>
      </c>
      <c r="D545" s="4">
        <v>22000</v>
      </c>
      <c r="E545" s="4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3">
        <f>E545/D545</f>
        <v>3.1818181818181819E-3</v>
      </c>
      <c r="P545" s="4">
        <f>E545/L545</f>
        <v>35</v>
      </c>
      <c r="Q545" t="s">
        <v>8323</v>
      </c>
      <c r="R545" t="s">
        <v>8349</v>
      </c>
      <c r="S545" s="12">
        <f>(((J545/60)/60)/24)+DATE(1970,1,1)</f>
        <v>41914.092152777775</v>
      </c>
      <c r="T545" s="12">
        <f>(((I545/60)/60)/24)+DATE(1970,1,1)</f>
        <v>41944.092152777775</v>
      </c>
    </row>
    <row r="546" spans="1:20" ht="43.2" x14ac:dyDescent="0.3">
      <c r="A546">
        <v>544</v>
      </c>
      <c r="B546" s="1" t="s">
        <v>545</v>
      </c>
      <c r="C546" s="1" t="s">
        <v>4654</v>
      </c>
      <c r="D546" s="4">
        <v>500</v>
      </c>
      <c r="E546" s="4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3">
        <f>E546/D546</f>
        <v>1.2E-2</v>
      </c>
      <c r="P546" s="4">
        <f>E546/L546</f>
        <v>3</v>
      </c>
      <c r="Q546" t="s">
        <v>8323</v>
      </c>
      <c r="R546" t="s">
        <v>8349</v>
      </c>
      <c r="S546" s="12">
        <f>(((J546/60)/60)/24)+DATE(1970,1,1)</f>
        <v>42525.656944444447</v>
      </c>
      <c r="T546" s="12">
        <f>(((I546/60)/60)/24)+DATE(1970,1,1)</f>
        <v>42555.656944444447</v>
      </c>
    </row>
    <row r="547" spans="1:20" ht="43.2" x14ac:dyDescent="0.3">
      <c r="A547">
        <v>545</v>
      </c>
      <c r="B547" s="1" t="s">
        <v>546</v>
      </c>
      <c r="C547" s="1" t="s">
        <v>4655</v>
      </c>
      <c r="D547" s="4">
        <v>50000</v>
      </c>
      <c r="E547" s="4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3">
        <f>E547/D547</f>
        <v>0.27383999999999997</v>
      </c>
      <c r="P547" s="4">
        <f>E547/L547</f>
        <v>402.70588235294116</v>
      </c>
      <c r="Q547" t="s">
        <v>8323</v>
      </c>
      <c r="R547" t="s">
        <v>8349</v>
      </c>
      <c r="S547" s="12">
        <f>(((J547/60)/60)/24)+DATE(1970,1,1)</f>
        <v>42283.592465277776</v>
      </c>
      <c r="T547" s="12">
        <f>(((I547/60)/60)/24)+DATE(1970,1,1)</f>
        <v>42323.634131944447</v>
      </c>
    </row>
    <row r="548" spans="1:20" ht="43.2" x14ac:dyDescent="0.3">
      <c r="A548">
        <v>546</v>
      </c>
      <c r="B548" s="1" t="s">
        <v>547</v>
      </c>
      <c r="C548" s="1" t="s">
        <v>4656</v>
      </c>
      <c r="D548" s="4">
        <v>60000</v>
      </c>
      <c r="E548" s="4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3">
        <f>E548/D548</f>
        <v>8.6666666666666663E-4</v>
      </c>
      <c r="P548" s="4">
        <f>E548/L548</f>
        <v>26</v>
      </c>
      <c r="Q548" t="s">
        <v>8323</v>
      </c>
      <c r="R548" t="s">
        <v>8349</v>
      </c>
      <c r="S548" s="12">
        <f>(((J548/60)/60)/24)+DATE(1970,1,1)</f>
        <v>42249.667997685188</v>
      </c>
      <c r="T548" s="12">
        <f>(((I548/60)/60)/24)+DATE(1970,1,1)</f>
        <v>42294.667997685188</v>
      </c>
    </row>
    <row r="549" spans="1:20" ht="43.2" x14ac:dyDescent="0.3">
      <c r="A549">
        <v>547</v>
      </c>
      <c r="B549" s="1" t="s">
        <v>548</v>
      </c>
      <c r="C549" s="1" t="s">
        <v>4657</v>
      </c>
      <c r="D549" s="4">
        <v>7500</v>
      </c>
      <c r="E549" s="4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3">
        <f>E549/D549</f>
        <v>0</v>
      </c>
      <c r="P549" s="4" t="e">
        <f>E549/L549</f>
        <v>#DIV/0!</v>
      </c>
      <c r="Q549" t="s">
        <v>8323</v>
      </c>
      <c r="R549" t="s">
        <v>8349</v>
      </c>
      <c r="S549" s="12">
        <f>(((J549/60)/60)/24)+DATE(1970,1,1)</f>
        <v>42380.696342592593</v>
      </c>
      <c r="T549" s="12">
        <f>(((I549/60)/60)/24)+DATE(1970,1,1)</f>
        <v>42410.696342592593</v>
      </c>
    </row>
    <row r="550" spans="1:20" ht="43.2" x14ac:dyDescent="0.3">
      <c r="A550">
        <v>548</v>
      </c>
      <c r="B550" s="1" t="s">
        <v>549</v>
      </c>
      <c r="C550" s="1" t="s">
        <v>4658</v>
      </c>
      <c r="D550" s="4">
        <v>10000</v>
      </c>
      <c r="E550" s="4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3">
        <f>E550/D550</f>
        <v>8.9999999999999998E-4</v>
      </c>
      <c r="P550" s="4">
        <f>E550/L550</f>
        <v>9</v>
      </c>
      <c r="Q550" t="s">
        <v>8323</v>
      </c>
      <c r="R550" t="s">
        <v>8349</v>
      </c>
      <c r="S550" s="12">
        <f>(((J550/60)/60)/24)+DATE(1970,1,1)</f>
        <v>42276.903333333335</v>
      </c>
      <c r="T550" s="12">
        <f>(((I550/60)/60)/24)+DATE(1970,1,1)</f>
        <v>42306.903333333335</v>
      </c>
    </row>
    <row r="551" spans="1:20" ht="43.2" x14ac:dyDescent="0.3">
      <c r="A551">
        <v>549</v>
      </c>
      <c r="B551" s="1" t="s">
        <v>550</v>
      </c>
      <c r="C551" s="1" t="s">
        <v>4659</v>
      </c>
      <c r="D551" s="4">
        <v>2500</v>
      </c>
      <c r="E551" s="4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3">
        <f>E551/D551</f>
        <v>2.7199999999999998E-2</v>
      </c>
      <c r="P551" s="4">
        <f>E551/L551</f>
        <v>8.5</v>
      </c>
      <c r="Q551" t="s">
        <v>8323</v>
      </c>
      <c r="R551" t="s">
        <v>8349</v>
      </c>
      <c r="S551" s="12">
        <f>(((J551/60)/60)/24)+DATE(1970,1,1)</f>
        <v>42163.636828703704</v>
      </c>
      <c r="T551" s="12">
        <f>(((I551/60)/60)/24)+DATE(1970,1,1)</f>
        <v>42193.636828703704</v>
      </c>
    </row>
    <row r="552" spans="1:20" ht="43.2" x14ac:dyDescent="0.3">
      <c r="A552">
        <v>550</v>
      </c>
      <c r="B552" s="1" t="s">
        <v>551</v>
      </c>
      <c r="C552" s="1" t="s">
        <v>4660</v>
      </c>
      <c r="D552" s="4">
        <v>5000</v>
      </c>
      <c r="E552" s="4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3">
        <f>E552/D552</f>
        <v>7.0000000000000001E-3</v>
      </c>
      <c r="P552" s="4">
        <f>E552/L552</f>
        <v>8.75</v>
      </c>
      <c r="Q552" t="s">
        <v>8323</v>
      </c>
      <c r="R552" t="s">
        <v>8349</v>
      </c>
      <c r="S552" s="12">
        <f>(((J552/60)/60)/24)+DATE(1970,1,1)</f>
        <v>42753.678761574076</v>
      </c>
      <c r="T552" s="12">
        <f>(((I552/60)/60)/24)+DATE(1970,1,1)</f>
        <v>42766.208333333328</v>
      </c>
    </row>
    <row r="553" spans="1:20" ht="43.2" x14ac:dyDescent="0.3">
      <c r="A553">
        <v>551</v>
      </c>
      <c r="B553" s="1" t="s">
        <v>552</v>
      </c>
      <c r="C553" s="1" t="s">
        <v>4661</v>
      </c>
      <c r="D553" s="4">
        <v>75000</v>
      </c>
      <c r="E553" s="4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3">
        <f>E553/D553</f>
        <v>5.0413333333333331E-2</v>
      </c>
      <c r="P553" s="4">
        <f>E553/L553</f>
        <v>135.03571428571428</v>
      </c>
      <c r="Q553" t="s">
        <v>8323</v>
      </c>
      <c r="R553" t="s">
        <v>8349</v>
      </c>
      <c r="S553" s="12">
        <f>(((J553/60)/60)/24)+DATE(1970,1,1)</f>
        <v>42173.275740740741</v>
      </c>
      <c r="T553" s="12">
        <f>(((I553/60)/60)/24)+DATE(1970,1,1)</f>
        <v>42217.745138888888</v>
      </c>
    </row>
    <row r="554" spans="1:20" ht="28.8" x14ac:dyDescent="0.3">
      <c r="A554">
        <v>552</v>
      </c>
      <c r="B554" s="1" t="s">
        <v>553</v>
      </c>
      <c r="C554" s="1" t="s">
        <v>4662</v>
      </c>
      <c r="D554" s="4">
        <v>45000</v>
      </c>
      <c r="E554" s="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3">
        <f>E554/D554</f>
        <v>0</v>
      </c>
      <c r="P554" s="4" t="e">
        <f>E554/L554</f>
        <v>#DIV/0!</v>
      </c>
      <c r="Q554" t="s">
        <v>8323</v>
      </c>
      <c r="R554" t="s">
        <v>8349</v>
      </c>
      <c r="S554" s="12">
        <f>(((J554/60)/60)/24)+DATE(1970,1,1)</f>
        <v>42318.616851851853</v>
      </c>
      <c r="T554" s="12">
        <f>(((I554/60)/60)/24)+DATE(1970,1,1)</f>
        <v>42378.616851851853</v>
      </c>
    </row>
    <row r="555" spans="1:20" ht="28.8" x14ac:dyDescent="0.3">
      <c r="A555">
        <v>553</v>
      </c>
      <c r="B555" s="1" t="s">
        <v>554</v>
      </c>
      <c r="C555" s="1" t="s">
        <v>4663</v>
      </c>
      <c r="D555" s="4">
        <v>25000</v>
      </c>
      <c r="E555" s="4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3">
        <f>E555/D555</f>
        <v>4.9199999999999999E-3</v>
      </c>
      <c r="P555" s="4">
        <f>E555/L555</f>
        <v>20.5</v>
      </c>
      <c r="Q555" t="s">
        <v>8323</v>
      </c>
      <c r="R555" t="s">
        <v>8349</v>
      </c>
      <c r="S555" s="12">
        <f>(((J555/60)/60)/24)+DATE(1970,1,1)</f>
        <v>41927.71980324074</v>
      </c>
      <c r="T555" s="12">
        <f>(((I555/60)/60)/24)+DATE(1970,1,1)</f>
        <v>41957.761469907404</v>
      </c>
    </row>
    <row r="556" spans="1:20" ht="43.2" x14ac:dyDescent="0.3">
      <c r="A556">
        <v>554</v>
      </c>
      <c r="B556" s="1" t="s">
        <v>555</v>
      </c>
      <c r="C556" s="1" t="s">
        <v>4664</v>
      </c>
      <c r="D556" s="4">
        <v>3870</v>
      </c>
      <c r="E556" s="4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3">
        <f>E556/D556</f>
        <v>0.36589147286821705</v>
      </c>
      <c r="P556" s="4">
        <f>E556/L556</f>
        <v>64.36363636363636</v>
      </c>
      <c r="Q556" t="s">
        <v>8323</v>
      </c>
      <c r="R556" t="s">
        <v>8349</v>
      </c>
      <c r="S556" s="12">
        <f>(((J556/60)/60)/24)+DATE(1970,1,1)</f>
        <v>41901.684861111113</v>
      </c>
      <c r="T556" s="12">
        <f>(((I556/60)/60)/24)+DATE(1970,1,1)</f>
        <v>41931.684861111113</v>
      </c>
    </row>
    <row r="557" spans="1:20" ht="43.2" x14ac:dyDescent="0.3">
      <c r="A557">
        <v>555</v>
      </c>
      <c r="B557" s="1" t="s">
        <v>556</v>
      </c>
      <c r="C557" s="1" t="s">
        <v>4665</v>
      </c>
      <c r="D557" s="4">
        <v>7500</v>
      </c>
      <c r="E557" s="4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3">
        <f>E557/D557</f>
        <v>0</v>
      </c>
      <c r="P557" s="4" t="e">
        <f>E557/L557</f>
        <v>#DIV/0!</v>
      </c>
      <c r="Q557" t="s">
        <v>8323</v>
      </c>
      <c r="R557" t="s">
        <v>8349</v>
      </c>
      <c r="S557" s="12">
        <f>(((J557/60)/60)/24)+DATE(1970,1,1)</f>
        <v>42503.353506944448</v>
      </c>
      <c r="T557" s="12">
        <f>(((I557/60)/60)/24)+DATE(1970,1,1)</f>
        <v>42533.353506944448</v>
      </c>
    </row>
    <row r="558" spans="1:20" ht="28.8" x14ac:dyDescent="0.3">
      <c r="A558">
        <v>556</v>
      </c>
      <c r="B558" s="1" t="s">
        <v>557</v>
      </c>
      <c r="C558" s="1" t="s">
        <v>4666</v>
      </c>
      <c r="D558" s="4">
        <v>8000</v>
      </c>
      <c r="E558" s="4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3">
        <f>E558/D558</f>
        <v>2.5000000000000001E-2</v>
      </c>
      <c r="P558" s="4">
        <f>E558/L558</f>
        <v>200</v>
      </c>
      <c r="Q558" t="s">
        <v>8323</v>
      </c>
      <c r="R558" t="s">
        <v>8349</v>
      </c>
      <c r="S558" s="12">
        <f>(((J558/60)/60)/24)+DATE(1970,1,1)</f>
        <v>42345.860150462962</v>
      </c>
      <c r="T558" s="12">
        <f>(((I558/60)/60)/24)+DATE(1970,1,1)</f>
        <v>42375.860150462962</v>
      </c>
    </row>
    <row r="559" spans="1:20" ht="43.2" x14ac:dyDescent="0.3">
      <c r="A559">
        <v>557</v>
      </c>
      <c r="B559" s="1" t="s">
        <v>558</v>
      </c>
      <c r="C559" s="1" t="s">
        <v>4667</v>
      </c>
      <c r="D559" s="4">
        <v>150000</v>
      </c>
      <c r="E559" s="4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3">
        <f>E559/D559</f>
        <v>9.1066666666666674E-3</v>
      </c>
      <c r="P559" s="4">
        <f>E559/L559</f>
        <v>68.3</v>
      </c>
      <c r="Q559" t="s">
        <v>8323</v>
      </c>
      <c r="R559" t="s">
        <v>8349</v>
      </c>
      <c r="S559" s="12">
        <f>(((J559/60)/60)/24)+DATE(1970,1,1)</f>
        <v>42676.942164351851</v>
      </c>
      <c r="T559" s="12">
        <f>(((I559/60)/60)/24)+DATE(1970,1,1)</f>
        <v>42706.983831018515</v>
      </c>
    </row>
    <row r="560" spans="1:20" ht="43.2" x14ac:dyDescent="0.3">
      <c r="A560">
        <v>558</v>
      </c>
      <c r="B560" s="1" t="s">
        <v>559</v>
      </c>
      <c r="C560" s="1" t="s">
        <v>4668</v>
      </c>
      <c r="D560" s="4">
        <v>750</v>
      </c>
      <c r="E560" s="4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3">
        <f>E560/D560</f>
        <v>0</v>
      </c>
      <c r="P560" s="4" t="e">
        <f>E560/L560</f>
        <v>#DIV/0!</v>
      </c>
      <c r="Q560" t="s">
        <v>8323</v>
      </c>
      <c r="R560" t="s">
        <v>8349</v>
      </c>
      <c r="S560" s="12">
        <f>(((J560/60)/60)/24)+DATE(1970,1,1)</f>
        <v>42057.883159722223</v>
      </c>
      <c r="T560" s="12">
        <f>(((I560/60)/60)/24)+DATE(1970,1,1)</f>
        <v>42087.841493055559</v>
      </c>
    </row>
    <row r="561" spans="1:20" ht="43.2" x14ac:dyDescent="0.3">
      <c r="A561">
        <v>559</v>
      </c>
      <c r="B561" s="1" t="s">
        <v>560</v>
      </c>
      <c r="C561" s="1" t="s">
        <v>4669</v>
      </c>
      <c r="D561" s="4">
        <v>240000</v>
      </c>
      <c r="E561" s="4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3">
        <f>E561/D561</f>
        <v>2.0833333333333335E-4</v>
      </c>
      <c r="P561" s="4">
        <f>E561/L561</f>
        <v>50</v>
      </c>
      <c r="Q561" t="s">
        <v>8323</v>
      </c>
      <c r="R561" t="s">
        <v>8349</v>
      </c>
      <c r="S561" s="12">
        <f>(((J561/60)/60)/24)+DATE(1970,1,1)</f>
        <v>42321.283101851848</v>
      </c>
      <c r="T561" s="12">
        <f>(((I561/60)/60)/24)+DATE(1970,1,1)</f>
        <v>42351.283101851848</v>
      </c>
    </row>
    <row r="562" spans="1:20" ht="43.2" x14ac:dyDescent="0.3">
      <c r="A562">
        <v>560</v>
      </c>
      <c r="B562" s="1" t="s">
        <v>561</v>
      </c>
      <c r="C562" s="1" t="s">
        <v>4670</v>
      </c>
      <c r="D562" s="4">
        <v>100000</v>
      </c>
      <c r="E562" s="4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3">
        <f>E562/D562</f>
        <v>1.2E-4</v>
      </c>
      <c r="P562" s="4">
        <f>E562/L562</f>
        <v>4</v>
      </c>
      <c r="Q562" t="s">
        <v>8323</v>
      </c>
      <c r="R562" t="s">
        <v>8349</v>
      </c>
      <c r="S562" s="12">
        <f>(((J562/60)/60)/24)+DATE(1970,1,1)</f>
        <v>41960.771354166667</v>
      </c>
      <c r="T562" s="12">
        <f>(((I562/60)/60)/24)+DATE(1970,1,1)</f>
        <v>41990.771354166667</v>
      </c>
    </row>
    <row r="563" spans="1:20" ht="43.2" x14ac:dyDescent="0.3">
      <c r="A563">
        <v>561</v>
      </c>
      <c r="B563" s="1" t="s">
        <v>562</v>
      </c>
      <c r="C563" s="1" t="s">
        <v>4671</v>
      </c>
      <c r="D563" s="4">
        <v>15000</v>
      </c>
      <c r="E563" s="4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3">
        <f>E563/D563</f>
        <v>3.6666666666666666E-3</v>
      </c>
      <c r="P563" s="4">
        <f>E563/L563</f>
        <v>27.5</v>
      </c>
      <c r="Q563" t="s">
        <v>8323</v>
      </c>
      <c r="R563" t="s">
        <v>8349</v>
      </c>
      <c r="S563" s="12">
        <f>(((J563/60)/60)/24)+DATE(1970,1,1)</f>
        <v>42268.658715277779</v>
      </c>
      <c r="T563" s="12">
        <f>(((I563/60)/60)/24)+DATE(1970,1,1)</f>
        <v>42303.658715277779</v>
      </c>
    </row>
    <row r="564" spans="1:20" ht="43.2" x14ac:dyDescent="0.3">
      <c r="A564">
        <v>562</v>
      </c>
      <c r="B564" s="1" t="s">
        <v>563</v>
      </c>
      <c r="C564" s="1" t="s">
        <v>4672</v>
      </c>
      <c r="D564" s="4">
        <v>50000</v>
      </c>
      <c r="E564" s="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3">
        <f>E564/D564</f>
        <v>0</v>
      </c>
      <c r="P564" s="4" t="e">
        <f>E564/L564</f>
        <v>#DIV/0!</v>
      </c>
      <c r="Q564" t="s">
        <v>8323</v>
      </c>
      <c r="R564" t="s">
        <v>8349</v>
      </c>
      <c r="S564" s="12">
        <f>(((J564/60)/60)/24)+DATE(1970,1,1)</f>
        <v>42692.389062500006</v>
      </c>
      <c r="T564" s="12">
        <f>(((I564/60)/60)/24)+DATE(1970,1,1)</f>
        <v>42722.389062500006</v>
      </c>
    </row>
    <row r="565" spans="1:20" ht="43.2" x14ac:dyDescent="0.3">
      <c r="A565">
        <v>563</v>
      </c>
      <c r="B565" s="1" t="s">
        <v>564</v>
      </c>
      <c r="C565" s="1" t="s">
        <v>4673</v>
      </c>
      <c r="D565" s="4">
        <v>75000</v>
      </c>
      <c r="E565" s="4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3">
        <f>E565/D565</f>
        <v>9.0666666666666662E-4</v>
      </c>
      <c r="P565" s="4">
        <f>E565/L565</f>
        <v>34</v>
      </c>
      <c r="Q565" t="s">
        <v>8323</v>
      </c>
      <c r="R565" t="s">
        <v>8349</v>
      </c>
      <c r="S565" s="12">
        <f>(((J565/60)/60)/24)+DATE(1970,1,1)</f>
        <v>42022.069988425923</v>
      </c>
      <c r="T565" s="12">
        <f>(((I565/60)/60)/24)+DATE(1970,1,1)</f>
        <v>42052.069988425923</v>
      </c>
    </row>
    <row r="566" spans="1:20" ht="43.2" x14ac:dyDescent="0.3">
      <c r="A566">
        <v>564</v>
      </c>
      <c r="B566" s="1" t="s">
        <v>565</v>
      </c>
      <c r="C566" s="1" t="s">
        <v>4674</v>
      </c>
      <c r="D566" s="4">
        <v>18000</v>
      </c>
      <c r="E566" s="4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3">
        <f>E566/D566</f>
        <v>5.5555555555555558E-5</v>
      </c>
      <c r="P566" s="4">
        <f>E566/L566</f>
        <v>1</v>
      </c>
      <c r="Q566" t="s">
        <v>8323</v>
      </c>
      <c r="R566" t="s">
        <v>8349</v>
      </c>
      <c r="S566" s="12">
        <f>(((J566/60)/60)/24)+DATE(1970,1,1)</f>
        <v>42411.942997685182</v>
      </c>
      <c r="T566" s="12">
        <f>(((I566/60)/60)/24)+DATE(1970,1,1)</f>
        <v>42441.942997685182</v>
      </c>
    </row>
    <row r="567" spans="1:20" ht="43.2" x14ac:dyDescent="0.3">
      <c r="A567">
        <v>565</v>
      </c>
      <c r="B567" s="1" t="s">
        <v>566</v>
      </c>
      <c r="C567" s="1" t="s">
        <v>4675</v>
      </c>
      <c r="D567" s="4">
        <v>25000</v>
      </c>
      <c r="E567" s="4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3">
        <f>E567/D567</f>
        <v>0</v>
      </c>
      <c r="P567" s="4" t="e">
        <f>E567/L567</f>
        <v>#DIV/0!</v>
      </c>
      <c r="Q567" t="s">
        <v>8323</v>
      </c>
      <c r="R567" t="s">
        <v>8349</v>
      </c>
      <c r="S567" s="12">
        <f>(((J567/60)/60)/24)+DATE(1970,1,1)</f>
        <v>42165.785289351858</v>
      </c>
      <c r="T567" s="12">
        <f>(((I567/60)/60)/24)+DATE(1970,1,1)</f>
        <v>42195.785289351858</v>
      </c>
    </row>
    <row r="568" spans="1:20" ht="43.2" x14ac:dyDescent="0.3">
      <c r="A568">
        <v>566</v>
      </c>
      <c r="B568" s="1" t="s">
        <v>567</v>
      </c>
      <c r="C568" s="1" t="s">
        <v>4676</v>
      </c>
      <c r="D568" s="4">
        <v>5000</v>
      </c>
      <c r="E568" s="4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3">
        <f>E568/D568</f>
        <v>2.0000000000000001E-4</v>
      </c>
      <c r="P568" s="4">
        <f>E568/L568</f>
        <v>1</v>
      </c>
      <c r="Q568" t="s">
        <v>8323</v>
      </c>
      <c r="R568" t="s">
        <v>8349</v>
      </c>
      <c r="S568" s="12">
        <f>(((J568/60)/60)/24)+DATE(1970,1,1)</f>
        <v>42535.68440972222</v>
      </c>
      <c r="T568" s="12">
        <f>(((I568/60)/60)/24)+DATE(1970,1,1)</f>
        <v>42565.68440972222</v>
      </c>
    </row>
    <row r="569" spans="1:20" ht="43.2" x14ac:dyDescent="0.3">
      <c r="A569">
        <v>567</v>
      </c>
      <c r="B569" s="1" t="s">
        <v>568</v>
      </c>
      <c r="C569" s="1" t="s">
        <v>4677</v>
      </c>
      <c r="D569" s="4">
        <v>10000</v>
      </c>
      <c r="E569" s="4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3">
        <f>E569/D569</f>
        <v>0</v>
      </c>
      <c r="P569" s="4" t="e">
        <f>E569/L569</f>
        <v>#DIV/0!</v>
      </c>
      <c r="Q569" t="s">
        <v>8323</v>
      </c>
      <c r="R569" t="s">
        <v>8349</v>
      </c>
      <c r="S569" s="12">
        <f>(((J569/60)/60)/24)+DATE(1970,1,1)</f>
        <v>41975.842523148152</v>
      </c>
      <c r="T569" s="12">
        <f>(((I569/60)/60)/24)+DATE(1970,1,1)</f>
        <v>42005.842523148152</v>
      </c>
    </row>
    <row r="570" spans="1:20" ht="57.6" x14ac:dyDescent="0.3">
      <c r="A570">
        <v>568</v>
      </c>
      <c r="B570" s="1" t="s">
        <v>569</v>
      </c>
      <c r="C570" s="1" t="s">
        <v>4678</v>
      </c>
      <c r="D570" s="4">
        <v>24500</v>
      </c>
      <c r="E570" s="4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3">
        <f>E570/D570</f>
        <v>0.01</v>
      </c>
      <c r="P570" s="4">
        <f>E570/L570</f>
        <v>49</v>
      </c>
      <c r="Q570" t="s">
        <v>8323</v>
      </c>
      <c r="R570" t="s">
        <v>8349</v>
      </c>
      <c r="S570" s="12">
        <f>(((J570/60)/60)/24)+DATE(1970,1,1)</f>
        <v>42348.9215625</v>
      </c>
      <c r="T570" s="12">
        <f>(((I570/60)/60)/24)+DATE(1970,1,1)</f>
        <v>42385.458333333328</v>
      </c>
    </row>
    <row r="571" spans="1:20" ht="43.2" x14ac:dyDescent="0.3">
      <c r="A571">
        <v>569</v>
      </c>
      <c r="B571" s="1" t="s">
        <v>570</v>
      </c>
      <c r="C571" s="1" t="s">
        <v>4679</v>
      </c>
      <c r="D571" s="4">
        <v>2500</v>
      </c>
      <c r="E571" s="4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3">
        <f>E571/D571</f>
        <v>8.0000000000000002E-3</v>
      </c>
      <c r="P571" s="4">
        <f>E571/L571</f>
        <v>20</v>
      </c>
      <c r="Q571" t="s">
        <v>8323</v>
      </c>
      <c r="R571" t="s">
        <v>8349</v>
      </c>
      <c r="S571" s="12">
        <f>(((J571/60)/60)/24)+DATE(1970,1,1)</f>
        <v>42340.847361111111</v>
      </c>
      <c r="T571" s="12">
        <f>(((I571/60)/60)/24)+DATE(1970,1,1)</f>
        <v>42370.847361111111</v>
      </c>
    </row>
    <row r="572" spans="1:20" ht="28.8" x14ac:dyDescent="0.3">
      <c r="A572">
        <v>570</v>
      </c>
      <c r="B572" s="1" t="s">
        <v>571</v>
      </c>
      <c r="C572" s="1" t="s">
        <v>4680</v>
      </c>
      <c r="D572" s="4">
        <v>85000</v>
      </c>
      <c r="E572" s="4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3">
        <f>E572/D572</f>
        <v>1.6705882352941177E-3</v>
      </c>
      <c r="P572" s="4">
        <f>E572/L572</f>
        <v>142</v>
      </c>
      <c r="Q572" t="s">
        <v>8323</v>
      </c>
      <c r="R572" t="s">
        <v>8349</v>
      </c>
      <c r="S572" s="12">
        <f>(((J572/60)/60)/24)+DATE(1970,1,1)</f>
        <v>42388.798252314817</v>
      </c>
      <c r="T572" s="12">
        <f>(((I572/60)/60)/24)+DATE(1970,1,1)</f>
        <v>42418.798252314817</v>
      </c>
    </row>
    <row r="573" spans="1:20" ht="43.2" x14ac:dyDescent="0.3">
      <c r="A573">
        <v>571</v>
      </c>
      <c r="B573" s="1" t="s">
        <v>572</v>
      </c>
      <c r="C573" s="1" t="s">
        <v>4681</v>
      </c>
      <c r="D573" s="4">
        <v>25000</v>
      </c>
      <c r="E573" s="4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3">
        <f>E573/D573</f>
        <v>4.2399999999999998E-3</v>
      </c>
      <c r="P573" s="4">
        <f>E573/L573</f>
        <v>53</v>
      </c>
      <c r="Q573" t="s">
        <v>8323</v>
      </c>
      <c r="R573" t="s">
        <v>8349</v>
      </c>
      <c r="S573" s="12">
        <f>(((J573/60)/60)/24)+DATE(1970,1,1)</f>
        <v>42192.816238425927</v>
      </c>
      <c r="T573" s="12">
        <f>(((I573/60)/60)/24)+DATE(1970,1,1)</f>
        <v>42212.165972222225</v>
      </c>
    </row>
    <row r="574" spans="1:20" ht="43.2" x14ac:dyDescent="0.3">
      <c r="A574">
        <v>572</v>
      </c>
      <c r="B574" s="1" t="s">
        <v>573</v>
      </c>
      <c r="C574" s="1" t="s">
        <v>4682</v>
      </c>
      <c r="D574" s="4">
        <v>2500</v>
      </c>
      <c r="E574" s="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3">
        <f>E574/D574</f>
        <v>0</v>
      </c>
      <c r="P574" s="4" t="e">
        <f>E574/L574</f>
        <v>#DIV/0!</v>
      </c>
      <c r="Q574" t="s">
        <v>8323</v>
      </c>
      <c r="R574" t="s">
        <v>8349</v>
      </c>
      <c r="S574" s="12">
        <f>(((J574/60)/60)/24)+DATE(1970,1,1)</f>
        <v>42282.71629629629</v>
      </c>
      <c r="T574" s="12">
        <f>(((I574/60)/60)/24)+DATE(1970,1,1)</f>
        <v>42312.757962962962</v>
      </c>
    </row>
    <row r="575" spans="1:20" ht="43.2" x14ac:dyDescent="0.3">
      <c r="A575">
        <v>573</v>
      </c>
      <c r="B575" s="1" t="s">
        <v>574</v>
      </c>
      <c r="C575" s="1" t="s">
        <v>4683</v>
      </c>
      <c r="D575" s="4">
        <v>88888</v>
      </c>
      <c r="E575" s="4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3">
        <f>E575/D575</f>
        <v>3.892538925389254E-3</v>
      </c>
      <c r="P575" s="4">
        <f>E575/L575</f>
        <v>38.444444444444443</v>
      </c>
      <c r="Q575" t="s">
        <v>8323</v>
      </c>
      <c r="R575" t="s">
        <v>8349</v>
      </c>
      <c r="S575" s="12">
        <f>(((J575/60)/60)/24)+DATE(1970,1,1)</f>
        <v>41963.050127314811</v>
      </c>
      <c r="T575" s="12">
        <f>(((I575/60)/60)/24)+DATE(1970,1,1)</f>
        <v>42022.05</v>
      </c>
    </row>
    <row r="576" spans="1:20" ht="43.2" x14ac:dyDescent="0.3">
      <c r="A576">
        <v>574</v>
      </c>
      <c r="B576" s="1" t="s">
        <v>575</v>
      </c>
      <c r="C576" s="1" t="s">
        <v>4684</v>
      </c>
      <c r="D576" s="4">
        <v>11180</v>
      </c>
      <c r="E576" s="4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3">
        <f>E576/D576</f>
        <v>7.1556350626118068E-3</v>
      </c>
      <c r="P576" s="4">
        <f>E576/L576</f>
        <v>20</v>
      </c>
      <c r="Q576" t="s">
        <v>8323</v>
      </c>
      <c r="R576" t="s">
        <v>8349</v>
      </c>
      <c r="S576" s="12">
        <f>(((J576/60)/60)/24)+DATE(1970,1,1)</f>
        <v>42632.443368055552</v>
      </c>
      <c r="T576" s="12">
        <f>(((I576/60)/60)/24)+DATE(1970,1,1)</f>
        <v>42662.443368055552</v>
      </c>
    </row>
    <row r="577" spans="1:20" ht="43.2" x14ac:dyDescent="0.3">
      <c r="A577">
        <v>575</v>
      </c>
      <c r="B577" s="1" t="s">
        <v>576</v>
      </c>
      <c r="C577" s="1" t="s">
        <v>4685</v>
      </c>
      <c r="D577" s="4">
        <v>60000</v>
      </c>
      <c r="E577" s="4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3">
        <f>E577/D577</f>
        <v>4.3166666666666666E-3</v>
      </c>
      <c r="P577" s="4">
        <f>E577/L577</f>
        <v>64.75</v>
      </c>
      <c r="Q577" t="s">
        <v>8323</v>
      </c>
      <c r="R577" t="s">
        <v>8349</v>
      </c>
      <c r="S577" s="12">
        <f>(((J577/60)/60)/24)+DATE(1970,1,1)</f>
        <v>42138.692627314813</v>
      </c>
      <c r="T577" s="12">
        <f>(((I577/60)/60)/24)+DATE(1970,1,1)</f>
        <v>42168.692627314813</v>
      </c>
    </row>
    <row r="578" spans="1:20" ht="43.2" x14ac:dyDescent="0.3">
      <c r="A578">
        <v>576</v>
      </c>
      <c r="B578" s="1" t="s">
        <v>577</v>
      </c>
      <c r="C578" s="1" t="s">
        <v>4686</v>
      </c>
      <c r="D578" s="4">
        <v>80000</v>
      </c>
      <c r="E578" s="4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3">
        <f>E578/D578</f>
        <v>1.2500000000000001E-5</v>
      </c>
      <c r="P578" s="4">
        <f>E578/L578</f>
        <v>1</v>
      </c>
      <c r="Q578" t="s">
        <v>8323</v>
      </c>
      <c r="R578" t="s">
        <v>8349</v>
      </c>
      <c r="S578" s="12">
        <f>(((J578/60)/60)/24)+DATE(1970,1,1)</f>
        <v>42031.471666666665</v>
      </c>
      <c r="T578" s="12">
        <f>(((I578/60)/60)/24)+DATE(1970,1,1)</f>
        <v>42091.43</v>
      </c>
    </row>
    <row r="579" spans="1:20" ht="43.2" x14ac:dyDescent="0.3">
      <c r="A579">
        <v>577</v>
      </c>
      <c r="B579" s="1" t="s">
        <v>578</v>
      </c>
      <c r="C579" s="1" t="s">
        <v>4687</v>
      </c>
      <c r="D579" s="4">
        <v>5000</v>
      </c>
      <c r="E579" s="4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3">
        <f>E579/D579</f>
        <v>2E-3</v>
      </c>
      <c r="P579" s="4">
        <f>E579/L579</f>
        <v>10</v>
      </c>
      <c r="Q579" t="s">
        <v>8323</v>
      </c>
      <c r="R579" t="s">
        <v>8349</v>
      </c>
      <c r="S579" s="12">
        <f>(((J579/60)/60)/24)+DATE(1970,1,1)</f>
        <v>42450.589143518519</v>
      </c>
      <c r="T579" s="12">
        <f>(((I579/60)/60)/24)+DATE(1970,1,1)</f>
        <v>42510.589143518519</v>
      </c>
    </row>
    <row r="580" spans="1:20" x14ac:dyDescent="0.3">
      <c r="A580">
        <v>578</v>
      </c>
      <c r="B580" s="1" t="s">
        <v>579</v>
      </c>
      <c r="C580" s="1" t="s">
        <v>4688</v>
      </c>
      <c r="D580" s="4">
        <v>125000</v>
      </c>
      <c r="E580" s="4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3">
        <f>E580/D580</f>
        <v>1.12E-4</v>
      </c>
      <c r="P580" s="4">
        <f>E580/L580</f>
        <v>2</v>
      </c>
      <c r="Q580" t="s">
        <v>8323</v>
      </c>
      <c r="R580" t="s">
        <v>8349</v>
      </c>
      <c r="S580" s="12">
        <f>(((J580/60)/60)/24)+DATE(1970,1,1)</f>
        <v>42230.578622685185</v>
      </c>
      <c r="T580" s="12">
        <f>(((I580/60)/60)/24)+DATE(1970,1,1)</f>
        <v>42254.578622685185</v>
      </c>
    </row>
    <row r="581" spans="1:20" ht="28.8" x14ac:dyDescent="0.3">
      <c r="A581">
        <v>579</v>
      </c>
      <c r="B581" s="1" t="s">
        <v>580</v>
      </c>
      <c r="C581" s="1" t="s">
        <v>4689</v>
      </c>
      <c r="D581" s="4">
        <v>12000</v>
      </c>
      <c r="E581" s="4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3">
        <f>E581/D581</f>
        <v>1.4583333333333334E-2</v>
      </c>
      <c r="P581" s="4">
        <f>E581/L581</f>
        <v>35</v>
      </c>
      <c r="Q581" t="s">
        <v>8323</v>
      </c>
      <c r="R581" t="s">
        <v>8349</v>
      </c>
      <c r="S581" s="12">
        <f>(((J581/60)/60)/24)+DATE(1970,1,1)</f>
        <v>41968.852118055554</v>
      </c>
      <c r="T581" s="12">
        <f>(((I581/60)/60)/24)+DATE(1970,1,1)</f>
        <v>41998.852118055554</v>
      </c>
    </row>
    <row r="582" spans="1:20" ht="43.2" x14ac:dyDescent="0.3">
      <c r="A582">
        <v>580</v>
      </c>
      <c r="B582" s="1" t="s">
        <v>581</v>
      </c>
      <c r="C582" s="1" t="s">
        <v>4690</v>
      </c>
      <c r="D582" s="4">
        <v>3000</v>
      </c>
      <c r="E582" s="4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3">
        <f>E582/D582</f>
        <v>3.3333333333333332E-4</v>
      </c>
      <c r="P582" s="4">
        <f>E582/L582</f>
        <v>1</v>
      </c>
      <c r="Q582" t="s">
        <v>8323</v>
      </c>
      <c r="R582" t="s">
        <v>8349</v>
      </c>
      <c r="S582" s="12">
        <f>(((J582/60)/60)/24)+DATE(1970,1,1)</f>
        <v>42605.908182870371</v>
      </c>
      <c r="T582" s="12">
        <f>(((I582/60)/60)/24)+DATE(1970,1,1)</f>
        <v>42635.908182870371</v>
      </c>
    </row>
    <row r="583" spans="1:20" ht="43.2" x14ac:dyDescent="0.3">
      <c r="A583">
        <v>581</v>
      </c>
      <c r="B583" s="1" t="s">
        <v>582</v>
      </c>
      <c r="C583" s="1" t="s">
        <v>4691</v>
      </c>
      <c r="D583" s="4">
        <v>400</v>
      </c>
      <c r="E583" s="4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3">
        <f>E583/D583</f>
        <v>0</v>
      </c>
      <c r="P583" s="4" t="e">
        <f>E583/L583</f>
        <v>#DIV/0!</v>
      </c>
      <c r="Q583" t="s">
        <v>8323</v>
      </c>
      <c r="R583" t="s">
        <v>8349</v>
      </c>
      <c r="S583" s="12">
        <f>(((J583/60)/60)/24)+DATE(1970,1,1)</f>
        <v>42188.012777777782</v>
      </c>
      <c r="T583" s="12">
        <f>(((I583/60)/60)/24)+DATE(1970,1,1)</f>
        <v>42218.012777777782</v>
      </c>
    </row>
    <row r="584" spans="1:20" ht="43.2" x14ac:dyDescent="0.3">
      <c r="A584">
        <v>582</v>
      </c>
      <c r="B584" s="1" t="s">
        <v>583</v>
      </c>
      <c r="C584" s="1" t="s">
        <v>4692</v>
      </c>
      <c r="D584" s="4">
        <v>100000</v>
      </c>
      <c r="E584" s="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3">
        <f>E584/D584</f>
        <v>0</v>
      </c>
      <c r="P584" s="4" t="e">
        <f>E584/L584</f>
        <v>#DIV/0!</v>
      </c>
      <c r="Q584" t="s">
        <v>8323</v>
      </c>
      <c r="R584" t="s">
        <v>8349</v>
      </c>
      <c r="S584" s="12">
        <f>(((J584/60)/60)/24)+DATE(1970,1,1)</f>
        <v>42055.739803240736</v>
      </c>
      <c r="T584" s="12">
        <f>(((I584/60)/60)/24)+DATE(1970,1,1)</f>
        <v>42078.75</v>
      </c>
    </row>
    <row r="585" spans="1:20" ht="28.8" x14ac:dyDescent="0.3">
      <c r="A585">
        <v>583</v>
      </c>
      <c r="B585" s="1" t="s">
        <v>584</v>
      </c>
      <c r="C585" s="1" t="s">
        <v>4693</v>
      </c>
      <c r="D585" s="4">
        <v>9000</v>
      </c>
      <c r="E585" s="4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3">
        <f>E585/D585</f>
        <v>1.1111111111111112E-4</v>
      </c>
      <c r="P585" s="4">
        <f>E585/L585</f>
        <v>1</v>
      </c>
      <c r="Q585" t="s">
        <v>8323</v>
      </c>
      <c r="R585" t="s">
        <v>8349</v>
      </c>
      <c r="S585" s="12">
        <f>(((J585/60)/60)/24)+DATE(1970,1,1)</f>
        <v>42052.93850694444</v>
      </c>
      <c r="T585" s="12">
        <f>(((I585/60)/60)/24)+DATE(1970,1,1)</f>
        <v>42082.896840277783</v>
      </c>
    </row>
    <row r="586" spans="1:20" ht="28.8" x14ac:dyDescent="0.3">
      <c r="A586">
        <v>584</v>
      </c>
      <c r="B586" s="1" t="s">
        <v>585</v>
      </c>
      <c r="C586" s="1" t="s">
        <v>4694</v>
      </c>
      <c r="D586" s="4">
        <v>1000</v>
      </c>
      <c r="E586" s="4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3">
        <f>E586/D586</f>
        <v>0.01</v>
      </c>
      <c r="P586" s="4">
        <f>E586/L586</f>
        <v>5</v>
      </c>
      <c r="Q586" t="s">
        <v>8323</v>
      </c>
      <c r="R586" t="s">
        <v>8349</v>
      </c>
      <c r="S586" s="12">
        <f>(((J586/60)/60)/24)+DATE(1970,1,1)</f>
        <v>42049.716620370367</v>
      </c>
      <c r="T586" s="12">
        <f>(((I586/60)/60)/24)+DATE(1970,1,1)</f>
        <v>42079.674953703703</v>
      </c>
    </row>
    <row r="587" spans="1:20" ht="43.2" x14ac:dyDescent="0.3">
      <c r="A587">
        <v>585</v>
      </c>
      <c r="B587" s="1" t="s">
        <v>586</v>
      </c>
      <c r="C587" s="1" t="s">
        <v>4695</v>
      </c>
      <c r="D587" s="4">
        <v>9000</v>
      </c>
      <c r="E587" s="4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3">
        <f>E587/D587</f>
        <v>0</v>
      </c>
      <c r="P587" s="4" t="e">
        <f>E587/L587</f>
        <v>#DIV/0!</v>
      </c>
      <c r="Q587" t="s">
        <v>8323</v>
      </c>
      <c r="R587" t="s">
        <v>8349</v>
      </c>
      <c r="S587" s="12">
        <f>(((J587/60)/60)/24)+DATE(1970,1,1)</f>
        <v>42283.3909375</v>
      </c>
      <c r="T587" s="12">
        <f>(((I587/60)/60)/24)+DATE(1970,1,1)</f>
        <v>42339</v>
      </c>
    </row>
    <row r="588" spans="1:20" ht="28.8" x14ac:dyDescent="0.3">
      <c r="A588">
        <v>586</v>
      </c>
      <c r="B588" s="1" t="s">
        <v>587</v>
      </c>
      <c r="C588" s="1" t="s">
        <v>4696</v>
      </c>
      <c r="D588" s="4">
        <v>10000</v>
      </c>
      <c r="E588" s="4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3">
        <f>E588/D588</f>
        <v>5.5999999999999999E-3</v>
      </c>
      <c r="P588" s="4">
        <f>E588/L588</f>
        <v>14</v>
      </c>
      <c r="Q588" t="s">
        <v>8323</v>
      </c>
      <c r="R588" t="s">
        <v>8349</v>
      </c>
      <c r="S588" s="12">
        <f>(((J588/60)/60)/24)+DATE(1970,1,1)</f>
        <v>42020.854247685187</v>
      </c>
      <c r="T588" s="12">
        <f>(((I588/60)/60)/24)+DATE(1970,1,1)</f>
        <v>42050.854247685187</v>
      </c>
    </row>
    <row r="589" spans="1:20" ht="57.6" x14ac:dyDescent="0.3">
      <c r="A589">
        <v>587</v>
      </c>
      <c r="B589" s="1" t="s">
        <v>588</v>
      </c>
      <c r="C589" s="1" t="s">
        <v>4697</v>
      </c>
      <c r="D589" s="4">
        <v>30000</v>
      </c>
      <c r="E589" s="4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3">
        <f>E589/D589</f>
        <v>9.0833333333333335E-2</v>
      </c>
      <c r="P589" s="4">
        <f>E589/L589</f>
        <v>389.28571428571428</v>
      </c>
      <c r="Q589" t="s">
        <v>8323</v>
      </c>
      <c r="R589" t="s">
        <v>8349</v>
      </c>
      <c r="S589" s="12">
        <f>(((J589/60)/60)/24)+DATE(1970,1,1)</f>
        <v>42080.757326388892</v>
      </c>
      <c r="T589" s="12">
        <f>(((I589/60)/60)/24)+DATE(1970,1,1)</f>
        <v>42110.757326388892</v>
      </c>
    </row>
    <row r="590" spans="1:20" ht="43.2" x14ac:dyDescent="0.3">
      <c r="A590">
        <v>588</v>
      </c>
      <c r="B590" s="1" t="s">
        <v>589</v>
      </c>
      <c r="C590" s="1" t="s">
        <v>4698</v>
      </c>
      <c r="D590" s="4">
        <v>9000</v>
      </c>
      <c r="E590" s="4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3">
        <f>E590/D590</f>
        <v>3.3444444444444443E-2</v>
      </c>
      <c r="P590" s="4">
        <f>E590/L590</f>
        <v>150.5</v>
      </c>
      <c r="Q590" t="s">
        <v>8323</v>
      </c>
      <c r="R590" t="s">
        <v>8349</v>
      </c>
      <c r="S590" s="12">
        <f>(((J590/60)/60)/24)+DATE(1970,1,1)</f>
        <v>42631.769513888896</v>
      </c>
      <c r="T590" s="12">
        <f>(((I590/60)/60)/24)+DATE(1970,1,1)</f>
        <v>42691.811180555553</v>
      </c>
    </row>
    <row r="591" spans="1:20" x14ac:dyDescent="0.3">
      <c r="A591">
        <v>589</v>
      </c>
      <c r="B591" s="1" t="s">
        <v>590</v>
      </c>
      <c r="C591" s="1" t="s">
        <v>4699</v>
      </c>
      <c r="D591" s="4">
        <v>7500</v>
      </c>
      <c r="E591" s="4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3">
        <f>E591/D591</f>
        <v>1.3333333333333334E-4</v>
      </c>
      <c r="P591" s="4">
        <f>E591/L591</f>
        <v>1</v>
      </c>
      <c r="Q591" t="s">
        <v>8323</v>
      </c>
      <c r="R591" t="s">
        <v>8349</v>
      </c>
      <c r="S591" s="12">
        <f>(((J591/60)/60)/24)+DATE(1970,1,1)</f>
        <v>42178.614571759259</v>
      </c>
      <c r="T591" s="12">
        <f>(((I591/60)/60)/24)+DATE(1970,1,1)</f>
        <v>42193.614571759259</v>
      </c>
    </row>
    <row r="592" spans="1:20" ht="43.2" x14ac:dyDescent="0.3">
      <c r="A592">
        <v>590</v>
      </c>
      <c r="B592" s="1" t="s">
        <v>591</v>
      </c>
      <c r="C592" s="1" t="s">
        <v>4700</v>
      </c>
      <c r="D592" s="4">
        <v>5000</v>
      </c>
      <c r="E592" s="4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3">
        <f>E592/D592</f>
        <v>4.4600000000000001E-2</v>
      </c>
      <c r="P592" s="4">
        <f>E592/L592</f>
        <v>24.777777777777779</v>
      </c>
      <c r="Q592" t="s">
        <v>8323</v>
      </c>
      <c r="R592" t="s">
        <v>8349</v>
      </c>
      <c r="S592" s="12">
        <f>(((J592/60)/60)/24)+DATE(1970,1,1)</f>
        <v>42377.554756944446</v>
      </c>
      <c r="T592" s="12">
        <f>(((I592/60)/60)/24)+DATE(1970,1,1)</f>
        <v>42408.542361111111</v>
      </c>
    </row>
    <row r="593" spans="1:20" ht="43.2" x14ac:dyDescent="0.3">
      <c r="A593">
        <v>591</v>
      </c>
      <c r="B593" s="1" t="s">
        <v>592</v>
      </c>
      <c r="C593" s="1" t="s">
        <v>4701</v>
      </c>
      <c r="D593" s="4">
        <v>100000</v>
      </c>
      <c r="E593" s="4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3">
        <f>E593/D593</f>
        <v>6.0999999999999997E-4</v>
      </c>
      <c r="P593" s="4">
        <f>E593/L593</f>
        <v>30.5</v>
      </c>
      <c r="Q593" t="s">
        <v>8323</v>
      </c>
      <c r="R593" t="s">
        <v>8349</v>
      </c>
      <c r="S593" s="12">
        <f>(((J593/60)/60)/24)+DATE(1970,1,1)</f>
        <v>42177.543171296296</v>
      </c>
      <c r="T593" s="12">
        <f>(((I593/60)/60)/24)+DATE(1970,1,1)</f>
        <v>42207.543171296296</v>
      </c>
    </row>
    <row r="594" spans="1:20" ht="43.2" x14ac:dyDescent="0.3">
      <c r="A594">
        <v>592</v>
      </c>
      <c r="B594" s="1" t="s">
        <v>593</v>
      </c>
      <c r="C594" s="1" t="s">
        <v>4702</v>
      </c>
      <c r="D594" s="4">
        <v>7500</v>
      </c>
      <c r="E594" s="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3">
        <f>E594/D594</f>
        <v>3.3333333333333333E-2</v>
      </c>
      <c r="P594" s="4">
        <f>E594/L594</f>
        <v>250</v>
      </c>
      <c r="Q594" t="s">
        <v>8323</v>
      </c>
      <c r="R594" t="s">
        <v>8349</v>
      </c>
      <c r="S594" s="12">
        <f>(((J594/60)/60)/24)+DATE(1970,1,1)</f>
        <v>41946.232175925928</v>
      </c>
      <c r="T594" s="12">
        <f>(((I594/60)/60)/24)+DATE(1970,1,1)</f>
        <v>41976.232175925921</v>
      </c>
    </row>
    <row r="595" spans="1:20" ht="43.2" x14ac:dyDescent="0.3">
      <c r="A595">
        <v>593</v>
      </c>
      <c r="B595" s="1" t="s">
        <v>594</v>
      </c>
      <c r="C595" s="1" t="s">
        <v>4703</v>
      </c>
      <c r="D595" s="4">
        <v>500</v>
      </c>
      <c r="E595" s="4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3">
        <f>E595/D595</f>
        <v>0.23</v>
      </c>
      <c r="P595" s="4">
        <f>E595/L595</f>
        <v>16.428571428571427</v>
      </c>
      <c r="Q595" t="s">
        <v>8323</v>
      </c>
      <c r="R595" t="s">
        <v>8349</v>
      </c>
      <c r="S595" s="12">
        <f>(((J595/60)/60)/24)+DATE(1970,1,1)</f>
        <v>42070.677604166667</v>
      </c>
      <c r="T595" s="12">
        <f>(((I595/60)/60)/24)+DATE(1970,1,1)</f>
        <v>42100.635937500003</v>
      </c>
    </row>
    <row r="596" spans="1:20" ht="28.8" x14ac:dyDescent="0.3">
      <c r="A596">
        <v>594</v>
      </c>
      <c r="B596" s="1" t="s">
        <v>595</v>
      </c>
      <c r="C596" s="1" t="s">
        <v>4704</v>
      </c>
      <c r="D596" s="4">
        <v>25000</v>
      </c>
      <c r="E596" s="4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3">
        <f>E596/D596</f>
        <v>1.0399999999999999E-3</v>
      </c>
      <c r="P596" s="4">
        <f>E596/L596</f>
        <v>13</v>
      </c>
      <c r="Q596" t="s">
        <v>8323</v>
      </c>
      <c r="R596" t="s">
        <v>8349</v>
      </c>
      <c r="S596" s="12">
        <f>(((J596/60)/60)/24)+DATE(1970,1,1)</f>
        <v>42446.780162037037</v>
      </c>
      <c r="T596" s="12">
        <f>(((I596/60)/60)/24)+DATE(1970,1,1)</f>
        <v>42476.780162037037</v>
      </c>
    </row>
    <row r="597" spans="1:20" ht="43.2" x14ac:dyDescent="0.3">
      <c r="A597">
        <v>595</v>
      </c>
      <c r="B597" s="1" t="s">
        <v>596</v>
      </c>
      <c r="C597" s="1" t="s">
        <v>4705</v>
      </c>
      <c r="D597" s="4">
        <v>100000</v>
      </c>
      <c r="E597" s="4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3">
        <f>E597/D597</f>
        <v>4.2599999999999999E-3</v>
      </c>
      <c r="P597" s="4">
        <f>E597/L597</f>
        <v>53.25</v>
      </c>
      <c r="Q597" t="s">
        <v>8323</v>
      </c>
      <c r="R597" t="s">
        <v>8349</v>
      </c>
      <c r="S597" s="12">
        <f>(((J597/60)/60)/24)+DATE(1970,1,1)</f>
        <v>42083.069884259254</v>
      </c>
      <c r="T597" s="12">
        <f>(((I597/60)/60)/24)+DATE(1970,1,1)</f>
        <v>42128.069884259254</v>
      </c>
    </row>
    <row r="598" spans="1:20" ht="28.8" x14ac:dyDescent="0.3">
      <c r="A598">
        <v>596</v>
      </c>
      <c r="B598" s="1" t="s">
        <v>597</v>
      </c>
      <c r="C598" s="1" t="s">
        <v>4706</v>
      </c>
      <c r="D598" s="4">
        <v>20000</v>
      </c>
      <c r="E598" s="4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3">
        <f>E598/D598</f>
        <v>2.9999999999999997E-4</v>
      </c>
      <c r="P598" s="4">
        <f>E598/L598</f>
        <v>3</v>
      </c>
      <c r="Q598" t="s">
        <v>8323</v>
      </c>
      <c r="R598" t="s">
        <v>8349</v>
      </c>
      <c r="S598" s="12">
        <f>(((J598/60)/60)/24)+DATE(1970,1,1)</f>
        <v>42646.896898148145</v>
      </c>
      <c r="T598" s="12">
        <f>(((I598/60)/60)/24)+DATE(1970,1,1)</f>
        <v>42676.896898148145</v>
      </c>
    </row>
    <row r="599" spans="1:20" ht="28.8" x14ac:dyDescent="0.3">
      <c r="A599">
        <v>597</v>
      </c>
      <c r="B599" s="1" t="s">
        <v>598</v>
      </c>
      <c r="C599" s="1" t="s">
        <v>4707</v>
      </c>
      <c r="D599" s="4">
        <v>7500</v>
      </c>
      <c r="E599" s="4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3">
        <f>E599/D599</f>
        <v>2.6666666666666666E-3</v>
      </c>
      <c r="P599" s="4">
        <f>E599/L599</f>
        <v>10</v>
      </c>
      <c r="Q599" t="s">
        <v>8323</v>
      </c>
      <c r="R599" t="s">
        <v>8349</v>
      </c>
      <c r="S599" s="12">
        <f>(((J599/60)/60)/24)+DATE(1970,1,1)</f>
        <v>42545.705266203702</v>
      </c>
      <c r="T599" s="12">
        <f>(((I599/60)/60)/24)+DATE(1970,1,1)</f>
        <v>42582.666666666672</v>
      </c>
    </row>
    <row r="600" spans="1:20" ht="28.8" x14ac:dyDescent="0.3">
      <c r="A600">
        <v>598</v>
      </c>
      <c r="B600" s="1" t="s">
        <v>599</v>
      </c>
      <c r="C600" s="1" t="s">
        <v>4708</v>
      </c>
      <c r="D600" s="4">
        <v>2500</v>
      </c>
      <c r="E600" s="4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3">
        <f>E600/D600</f>
        <v>0.34</v>
      </c>
      <c r="P600" s="4">
        <f>E600/L600</f>
        <v>121.42857142857143</v>
      </c>
      <c r="Q600" t="s">
        <v>8323</v>
      </c>
      <c r="R600" t="s">
        <v>8349</v>
      </c>
      <c r="S600" s="12">
        <f>(((J600/60)/60)/24)+DATE(1970,1,1)</f>
        <v>41948.00209490741</v>
      </c>
      <c r="T600" s="12">
        <f>(((I600/60)/60)/24)+DATE(1970,1,1)</f>
        <v>41978.00209490741</v>
      </c>
    </row>
    <row r="601" spans="1:20" ht="43.2" x14ac:dyDescent="0.3">
      <c r="A601">
        <v>599</v>
      </c>
      <c r="B601" s="1" t="s">
        <v>600</v>
      </c>
      <c r="C601" s="1" t="s">
        <v>4709</v>
      </c>
      <c r="D601" s="4">
        <v>50000</v>
      </c>
      <c r="E601" s="4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3">
        <f>E601/D601</f>
        <v>6.2E-4</v>
      </c>
      <c r="P601" s="4">
        <f>E601/L601</f>
        <v>15.5</v>
      </c>
      <c r="Q601" t="s">
        <v>8323</v>
      </c>
      <c r="R601" t="s">
        <v>8349</v>
      </c>
      <c r="S601" s="12">
        <f>(((J601/60)/60)/24)+DATE(1970,1,1)</f>
        <v>42047.812523148154</v>
      </c>
      <c r="T601" s="12">
        <f>(((I601/60)/60)/24)+DATE(1970,1,1)</f>
        <v>42071.636111111111</v>
      </c>
    </row>
    <row r="602" spans="1:20" ht="28.8" x14ac:dyDescent="0.3">
      <c r="A602">
        <v>600</v>
      </c>
      <c r="B602" s="1" t="s">
        <v>601</v>
      </c>
      <c r="C602" s="1" t="s">
        <v>4710</v>
      </c>
      <c r="D602" s="4">
        <v>5000</v>
      </c>
      <c r="E602" s="4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3">
        <f>E602/D602</f>
        <v>0.02</v>
      </c>
      <c r="P602" s="4">
        <f>E602/L602</f>
        <v>100</v>
      </c>
      <c r="Q602" t="s">
        <v>8323</v>
      </c>
      <c r="R602" t="s">
        <v>8349</v>
      </c>
      <c r="S602" s="12">
        <f>(((J602/60)/60)/24)+DATE(1970,1,1)</f>
        <v>42073.798171296294</v>
      </c>
      <c r="T602" s="12">
        <f>(((I602/60)/60)/24)+DATE(1970,1,1)</f>
        <v>42133.798171296294</v>
      </c>
    </row>
    <row r="603" spans="1:20" ht="43.2" x14ac:dyDescent="0.3">
      <c r="A603">
        <v>601</v>
      </c>
      <c r="B603" s="1" t="s">
        <v>602</v>
      </c>
      <c r="C603" s="1" t="s">
        <v>4711</v>
      </c>
      <c r="D603" s="4">
        <v>10000</v>
      </c>
      <c r="E603" s="4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3">
        <f>E603/D603</f>
        <v>1.4E-2</v>
      </c>
      <c r="P603" s="4">
        <f>E603/L603</f>
        <v>23.333333333333332</v>
      </c>
      <c r="Q603" t="s">
        <v>8323</v>
      </c>
      <c r="R603" t="s">
        <v>8349</v>
      </c>
      <c r="S603" s="12">
        <f>(((J603/60)/60)/24)+DATE(1970,1,1)</f>
        <v>41969.858090277776</v>
      </c>
      <c r="T603" s="12">
        <f>(((I603/60)/60)/24)+DATE(1970,1,1)</f>
        <v>41999.858090277776</v>
      </c>
    </row>
    <row r="604" spans="1:20" ht="43.2" x14ac:dyDescent="0.3">
      <c r="A604">
        <v>602</v>
      </c>
      <c r="B604" s="1" t="s">
        <v>603</v>
      </c>
      <c r="C604" s="1" t="s">
        <v>4712</v>
      </c>
      <c r="D604" s="4">
        <v>70000</v>
      </c>
      <c r="E604" s="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3">
        <f>E604/D604</f>
        <v>0</v>
      </c>
      <c r="P604" s="4" t="e">
        <f>E604/L604</f>
        <v>#DIV/0!</v>
      </c>
      <c r="Q604" t="s">
        <v>8323</v>
      </c>
      <c r="R604" t="s">
        <v>8349</v>
      </c>
      <c r="S604" s="12">
        <f>(((J604/60)/60)/24)+DATE(1970,1,1)</f>
        <v>42143.79415509259</v>
      </c>
      <c r="T604" s="12">
        <f>(((I604/60)/60)/24)+DATE(1970,1,1)</f>
        <v>42173.79415509259</v>
      </c>
    </row>
    <row r="605" spans="1:20" ht="28.8" x14ac:dyDescent="0.3">
      <c r="A605">
        <v>603</v>
      </c>
      <c r="B605" s="1" t="s">
        <v>604</v>
      </c>
      <c r="C605" s="1" t="s">
        <v>4713</v>
      </c>
      <c r="D605" s="4">
        <v>15000</v>
      </c>
      <c r="E605" s="4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3">
        <f>E605/D605</f>
        <v>3.9334666666666664E-2</v>
      </c>
      <c r="P605" s="4">
        <f>E605/L605</f>
        <v>45.386153846153846</v>
      </c>
      <c r="Q605" t="s">
        <v>8323</v>
      </c>
      <c r="R605" t="s">
        <v>8349</v>
      </c>
      <c r="S605" s="12">
        <f>(((J605/60)/60)/24)+DATE(1970,1,1)</f>
        <v>41835.639155092591</v>
      </c>
      <c r="T605" s="12">
        <f>(((I605/60)/60)/24)+DATE(1970,1,1)</f>
        <v>41865.639155092591</v>
      </c>
    </row>
    <row r="606" spans="1:20" ht="43.2" x14ac:dyDescent="0.3">
      <c r="A606">
        <v>604</v>
      </c>
      <c r="B606" s="1" t="s">
        <v>605</v>
      </c>
      <c r="C606" s="1" t="s">
        <v>4714</v>
      </c>
      <c r="D606" s="4">
        <v>1500</v>
      </c>
      <c r="E606" s="4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3">
        <f>E606/D606</f>
        <v>0</v>
      </c>
      <c r="P606" s="4" t="e">
        <f>E606/L606</f>
        <v>#DIV/0!</v>
      </c>
      <c r="Q606" t="s">
        <v>8323</v>
      </c>
      <c r="R606" t="s">
        <v>8349</v>
      </c>
      <c r="S606" s="12">
        <f>(((J606/60)/60)/24)+DATE(1970,1,1)</f>
        <v>41849.035370370373</v>
      </c>
      <c r="T606" s="12">
        <f>(((I606/60)/60)/24)+DATE(1970,1,1)</f>
        <v>41879.035370370373</v>
      </c>
    </row>
    <row r="607" spans="1:20" x14ac:dyDescent="0.3">
      <c r="A607">
        <v>605</v>
      </c>
      <c r="B607" s="1" t="s">
        <v>606</v>
      </c>
      <c r="C607" s="1" t="s">
        <v>4715</v>
      </c>
      <c r="D607" s="4">
        <v>5000</v>
      </c>
      <c r="E607" s="4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3">
        <f>E607/D607</f>
        <v>2.6200000000000001E-2</v>
      </c>
      <c r="P607" s="4">
        <f>E607/L607</f>
        <v>16.375</v>
      </c>
      <c r="Q607" t="s">
        <v>8323</v>
      </c>
      <c r="R607" t="s">
        <v>8349</v>
      </c>
      <c r="S607" s="12">
        <f>(((J607/60)/60)/24)+DATE(1970,1,1)</f>
        <v>42194.357731481476</v>
      </c>
      <c r="T607" s="12">
        <f>(((I607/60)/60)/24)+DATE(1970,1,1)</f>
        <v>42239.357731481476</v>
      </c>
    </row>
    <row r="608" spans="1:20" ht="43.2" x14ac:dyDescent="0.3">
      <c r="A608">
        <v>606</v>
      </c>
      <c r="B608" s="1" t="s">
        <v>607</v>
      </c>
      <c r="C608" s="1" t="s">
        <v>4716</v>
      </c>
      <c r="D608" s="4">
        <v>5000</v>
      </c>
      <c r="E608" s="4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3">
        <f>E608/D608</f>
        <v>2E-3</v>
      </c>
      <c r="P608" s="4">
        <f>E608/L608</f>
        <v>10</v>
      </c>
      <c r="Q608" t="s">
        <v>8323</v>
      </c>
      <c r="R608" t="s">
        <v>8349</v>
      </c>
      <c r="S608" s="12">
        <f>(((J608/60)/60)/24)+DATE(1970,1,1)</f>
        <v>42102.650567129633</v>
      </c>
      <c r="T608" s="12">
        <f>(((I608/60)/60)/24)+DATE(1970,1,1)</f>
        <v>42148.625</v>
      </c>
    </row>
    <row r="609" spans="1:20" ht="43.2" x14ac:dyDescent="0.3">
      <c r="A609">
        <v>607</v>
      </c>
      <c r="B609" s="1" t="s">
        <v>608</v>
      </c>
      <c r="C609" s="1" t="s">
        <v>4717</v>
      </c>
      <c r="D609" s="4">
        <v>250</v>
      </c>
      <c r="E609" s="4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3">
        <f>E609/D609</f>
        <v>0</v>
      </c>
      <c r="P609" s="4" t="e">
        <f>E609/L609</f>
        <v>#DIV/0!</v>
      </c>
      <c r="Q609" t="s">
        <v>8323</v>
      </c>
      <c r="R609" t="s">
        <v>8349</v>
      </c>
      <c r="S609" s="12">
        <f>(((J609/60)/60)/24)+DATE(1970,1,1)</f>
        <v>42300.825648148151</v>
      </c>
      <c r="T609" s="12">
        <f>(((I609/60)/60)/24)+DATE(1970,1,1)</f>
        <v>42330.867314814815</v>
      </c>
    </row>
    <row r="610" spans="1:20" ht="43.2" x14ac:dyDescent="0.3">
      <c r="A610">
        <v>608</v>
      </c>
      <c r="B610" s="1" t="s">
        <v>609</v>
      </c>
      <c r="C610" s="1" t="s">
        <v>4718</v>
      </c>
      <c r="D610" s="4">
        <v>150000</v>
      </c>
      <c r="E610" s="4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3">
        <f>E610/D610</f>
        <v>9.7400000000000004E-3</v>
      </c>
      <c r="P610" s="4">
        <f>E610/L610</f>
        <v>292.2</v>
      </c>
      <c r="Q610" t="s">
        <v>8323</v>
      </c>
      <c r="R610" t="s">
        <v>8349</v>
      </c>
      <c r="S610" s="12">
        <f>(((J610/60)/60)/24)+DATE(1970,1,1)</f>
        <v>42140.921064814815</v>
      </c>
      <c r="T610" s="12">
        <f>(((I610/60)/60)/24)+DATE(1970,1,1)</f>
        <v>42170.921064814815</v>
      </c>
    </row>
    <row r="611" spans="1:20" ht="43.2" x14ac:dyDescent="0.3">
      <c r="A611">
        <v>609</v>
      </c>
      <c r="B611" s="1" t="s">
        <v>610</v>
      </c>
      <c r="C611" s="1" t="s">
        <v>4719</v>
      </c>
      <c r="D611" s="4">
        <v>780</v>
      </c>
      <c r="E611" s="4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3">
        <f>E611/D611</f>
        <v>6.41025641025641E-3</v>
      </c>
      <c r="P611" s="4">
        <f>E611/L611</f>
        <v>5</v>
      </c>
      <c r="Q611" t="s">
        <v>8323</v>
      </c>
      <c r="R611" t="s">
        <v>8349</v>
      </c>
      <c r="S611" s="12">
        <f>(((J611/60)/60)/24)+DATE(1970,1,1)</f>
        <v>42307.034074074079</v>
      </c>
      <c r="T611" s="12">
        <f>(((I611/60)/60)/24)+DATE(1970,1,1)</f>
        <v>42337.075740740736</v>
      </c>
    </row>
    <row r="612" spans="1:20" ht="28.8" x14ac:dyDescent="0.3">
      <c r="A612">
        <v>610</v>
      </c>
      <c r="B612" s="1" t="s">
        <v>611</v>
      </c>
      <c r="C612" s="1" t="s">
        <v>4720</v>
      </c>
      <c r="D612" s="4">
        <v>13803</v>
      </c>
      <c r="E612" s="4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3">
        <f>E612/D612</f>
        <v>0</v>
      </c>
      <c r="P612" s="4" t="e">
        <f>E612/L612</f>
        <v>#DIV/0!</v>
      </c>
      <c r="Q612" t="s">
        <v>8323</v>
      </c>
      <c r="R612" t="s">
        <v>8349</v>
      </c>
      <c r="S612" s="12">
        <f>(((J612/60)/60)/24)+DATE(1970,1,1)</f>
        <v>42086.83085648148</v>
      </c>
      <c r="T612" s="12">
        <f>(((I612/60)/60)/24)+DATE(1970,1,1)</f>
        <v>42116.83085648148</v>
      </c>
    </row>
    <row r="613" spans="1:20" ht="43.2" x14ac:dyDescent="0.3">
      <c r="A613">
        <v>611</v>
      </c>
      <c r="B613" s="1" t="s">
        <v>612</v>
      </c>
      <c r="C613" s="1" t="s">
        <v>4721</v>
      </c>
      <c r="D613" s="4">
        <v>80000</v>
      </c>
      <c r="E613" s="4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3">
        <f>E613/D613</f>
        <v>0</v>
      </c>
      <c r="P613" s="4" t="e">
        <f>E613/L613</f>
        <v>#DIV/0!</v>
      </c>
      <c r="Q613" t="s">
        <v>8323</v>
      </c>
      <c r="R613" t="s">
        <v>8349</v>
      </c>
      <c r="S613" s="12">
        <f>(((J613/60)/60)/24)+DATE(1970,1,1)</f>
        <v>42328.560613425929</v>
      </c>
      <c r="T613" s="12">
        <f>(((I613/60)/60)/24)+DATE(1970,1,1)</f>
        <v>42388.560613425929</v>
      </c>
    </row>
    <row r="614" spans="1:20" ht="28.8" x14ac:dyDescent="0.3">
      <c r="A614">
        <v>612</v>
      </c>
      <c r="B614" s="1" t="s">
        <v>613</v>
      </c>
      <c r="C614" s="1" t="s">
        <v>4722</v>
      </c>
      <c r="D614" s="4">
        <v>10000</v>
      </c>
      <c r="E614" s="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3">
        <f>E614/D614</f>
        <v>0</v>
      </c>
      <c r="P614" s="4" t="e">
        <f>E614/L614</f>
        <v>#DIV/0!</v>
      </c>
      <c r="Q614" t="s">
        <v>8323</v>
      </c>
      <c r="R614" t="s">
        <v>8349</v>
      </c>
      <c r="S614" s="12">
        <f>(((J614/60)/60)/24)+DATE(1970,1,1)</f>
        <v>42585.031782407401</v>
      </c>
      <c r="T614" s="12">
        <f>(((I614/60)/60)/24)+DATE(1970,1,1)</f>
        <v>42615.031782407401</v>
      </c>
    </row>
    <row r="615" spans="1:20" ht="43.2" x14ac:dyDescent="0.3">
      <c r="A615">
        <v>613</v>
      </c>
      <c r="B615" s="1" t="s">
        <v>614</v>
      </c>
      <c r="C615" s="1" t="s">
        <v>4723</v>
      </c>
      <c r="D615" s="4">
        <v>60000</v>
      </c>
      <c r="E615" s="4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3">
        <f>E615/D615</f>
        <v>0.21363333333333334</v>
      </c>
      <c r="P615" s="4">
        <f>E615/L615</f>
        <v>105.93388429752066</v>
      </c>
      <c r="Q615" t="s">
        <v>8323</v>
      </c>
      <c r="R615" t="s">
        <v>8349</v>
      </c>
      <c r="S615" s="12">
        <f>(((J615/60)/60)/24)+DATE(1970,1,1)</f>
        <v>42247.496759259258</v>
      </c>
      <c r="T615" s="12">
        <f>(((I615/60)/60)/24)+DATE(1970,1,1)</f>
        <v>42278.207638888889</v>
      </c>
    </row>
    <row r="616" spans="1:20" ht="28.8" x14ac:dyDescent="0.3">
      <c r="A616">
        <v>614</v>
      </c>
      <c r="B616" s="1" t="s">
        <v>615</v>
      </c>
      <c r="C616" s="1" t="s">
        <v>4724</v>
      </c>
      <c r="D616" s="4">
        <v>10000</v>
      </c>
      <c r="E616" s="4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3">
        <f>E616/D616</f>
        <v>0</v>
      </c>
      <c r="P616" s="4" t="e">
        <f>E616/L616</f>
        <v>#DIV/0!</v>
      </c>
      <c r="Q616" t="s">
        <v>8323</v>
      </c>
      <c r="R616" t="s">
        <v>8349</v>
      </c>
      <c r="S616" s="12">
        <f>(((J616/60)/60)/24)+DATE(1970,1,1)</f>
        <v>42515.061805555553</v>
      </c>
      <c r="T616" s="12">
        <f>(((I616/60)/60)/24)+DATE(1970,1,1)</f>
        <v>42545.061805555553</v>
      </c>
    </row>
    <row r="617" spans="1:20" ht="28.8" x14ac:dyDescent="0.3">
      <c r="A617">
        <v>615</v>
      </c>
      <c r="B617" s="1" t="s">
        <v>616</v>
      </c>
      <c r="C617" s="1" t="s">
        <v>4725</v>
      </c>
      <c r="D617" s="4">
        <v>515</v>
      </c>
      <c r="E617" s="4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3">
        <f>E617/D617</f>
        <v>0</v>
      </c>
      <c r="P617" s="4" t="e">
        <f>E617/L617</f>
        <v>#DIV/0!</v>
      </c>
      <c r="Q617" t="s">
        <v>8323</v>
      </c>
      <c r="R617" t="s">
        <v>8349</v>
      </c>
      <c r="S617" s="12">
        <f>(((J617/60)/60)/24)+DATE(1970,1,1)</f>
        <v>42242.122210648144</v>
      </c>
      <c r="T617" s="12">
        <f>(((I617/60)/60)/24)+DATE(1970,1,1)</f>
        <v>42272.122210648144</v>
      </c>
    </row>
    <row r="618" spans="1:20" ht="43.2" x14ac:dyDescent="0.3">
      <c r="A618">
        <v>616</v>
      </c>
      <c r="B618" s="1" t="s">
        <v>617</v>
      </c>
      <c r="C618" s="1" t="s">
        <v>4726</v>
      </c>
      <c r="D618" s="4">
        <v>5000</v>
      </c>
      <c r="E618" s="4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3">
        <f>E618/D618</f>
        <v>0</v>
      </c>
      <c r="P618" s="4" t="e">
        <f>E618/L618</f>
        <v>#DIV/0!</v>
      </c>
      <c r="Q618" t="s">
        <v>8323</v>
      </c>
      <c r="R618" t="s">
        <v>8349</v>
      </c>
      <c r="S618" s="12">
        <f>(((J618/60)/60)/24)+DATE(1970,1,1)</f>
        <v>42761.376238425932</v>
      </c>
      <c r="T618" s="12">
        <f>(((I618/60)/60)/24)+DATE(1970,1,1)</f>
        <v>42791.376238425932</v>
      </c>
    </row>
    <row r="619" spans="1:20" ht="43.2" x14ac:dyDescent="0.3">
      <c r="A619">
        <v>617</v>
      </c>
      <c r="B619" s="1" t="s">
        <v>618</v>
      </c>
      <c r="C619" s="1" t="s">
        <v>4727</v>
      </c>
      <c r="D619" s="4">
        <v>2000</v>
      </c>
      <c r="E619" s="4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3">
        <f>E619/D619</f>
        <v>0.03</v>
      </c>
      <c r="P619" s="4">
        <f>E619/L619</f>
        <v>20</v>
      </c>
      <c r="Q619" t="s">
        <v>8323</v>
      </c>
      <c r="R619" t="s">
        <v>8349</v>
      </c>
      <c r="S619" s="12">
        <f>(((J619/60)/60)/24)+DATE(1970,1,1)</f>
        <v>42087.343090277776</v>
      </c>
      <c r="T619" s="12">
        <f>(((I619/60)/60)/24)+DATE(1970,1,1)</f>
        <v>42132.343090277776</v>
      </c>
    </row>
    <row r="620" spans="1:20" ht="43.2" x14ac:dyDescent="0.3">
      <c r="A620">
        <v>618</v>
      </c>
      <c r="B620" s="1" t="s">
        <v>619</v>
      </c>
      <c r="C620" s="1" t="s">
        <v>4728</v>
      </c>
      <c r="D620" s="4">
        <v>400</v>
      </c>
      <c r="E620" s="4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3">
        <f>E620/D620</f>
        <v>0</v>
      </c>
      <c r="P620" s="4" t="e">
        <f>E620/L620</f>
        <v>#DIV/0!</v>
      </c>
      <c r="Q620" t="s">
        <v>8323</v>
      </c>
      <c r="R620" t="s">
        <v>8349</v>
      </c>
      <c r="S620" s="12">
        <f>(((J620/60)/60)/24)+DATE(1970,1,1)</f>
        <v>42317.810219907406</v>
      </c>
      <c r="T620" s="12">
        <f>(((I620/60)/60)/24)+DATE(1970,1,1)</f>
        <v>42347.810219907406</v>
      </c>
    </row>
    <row r="621" spans="1:20" ht="28.8" x14ac:dyDescent="0.3">
      <c r="A621">
        <v>619</v>
      </c>
      <c r="B621" s="1" t="s">
        <v>620</v>
      </c>
      <c r="C621" s="1" t="s">
        <v>4729</v>
      </c>
      <c r="D621" s="4">
        <v>2500000</v>
      </c>
      <c r="E621" s="4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3">
        <f>E621/D621</f>
        <v>3.9999999999999998E-7</v>
      </c>
      <c r="P621" s="4">
        <f>E621/L621</f>
        <v>1</v>
      </c>
      <c r="Q621" t="s">
        <v>8323</v>
      </c>
      <c r="R621" t="s">
        <v>8349</v>
      </c>
      <c r="S621" s="12">
        <f>(((J621/60)/60)/24)+DATE(1970,1,1)</f>
        <v>41908.650347222225</v>
      </c>
      <c r="T621" s="12">
        <f>(((I621/60)/60)/24)+DATE(1970,1,1)</f>
        <v>41968.692013888889</v>
      </c>
    </row>
    <row r="622" spans="1:20" ht="28.8" x14ac:dyDescent="0.3">
      <c r="A622">
        <v>620</v>
      </c>
      <c r="B622" s="1" t="s">
        <v>621</v>
      </c>
      <c r="C622" s="1" t="s">
        <v>4730</v>
      </c>
      <c r="D622" s="4">
        <v>30000</v>
      </c>
      <c r="E622" s="4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3">
        <f>E622/D622</f>
        <v>0.01</v>
      </c>
      <c r="P622" s="4">
        <f>E622/L622</f>
        <v>300</v>
      </c>
      <c r="Q622" t="s">
        <v>8323</v>
      </c>
      <c r="R622" t="s">
        <v>8349</v>
      </c>
      <c r="S622" s="12">
        <f>(((J622/60)/60)/24)+DATE(1970,1,1)</f>
        <v>41831.716874999998</v>
      </c>
      <c r="T622" s="12">
        <f>(((I622/60)/60)/24)+DATE(1970,1,1)</f>
        <v>41876.716874999998</v>
      </c>
    </row>
    <row r="623" spans="1:20" ht="43.2" x14ac:dyDescent="0.3">
      <c r="A623">
        <v>621</v>
      </c>
      <c r="B623" s="1" t="s">
        <v>622</v>
      </c>
      <c r="C623" s="1" t="s">
        <v>4731</v>
      </c>
      <c r="D623" s="4">
        <v>25000</v>
      </c>
      <c r="E623" s="4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3">
        <f>E623/D623</f>
        <v>1.044E-2</v>
      </c>
      <c r="P623" s="4">
        <f>E623/L623</f>
        <v>87</v>
      </c>
      <c r="Q623" t="s">
        <v>8323</v>
      </c>
      <c r="R623" t="s">
        <v>8349</v>
      </c>
      <c r="S623" s="12">
        <f>(((J623/60)/60)/24)+DATE(1970,1,1)</f>
        <v>42528.987696759257</v>
      </c>
      <c r="T623" s="12">
        <f>(((I623/60)/60)/24)+DATE(1970,1,1)</f>
        <v>42558.987696759257</v>
      </c>
    </row>
    <row r="624" spans="1:20" ht="43.2" x14ac:dyDescent="0.3">
      <c r="A624">
        <v>622</v>
      </c>
      <c r="B624" s="1" t="s">
        <v>623</v>
      </c>
      <c r="C624" s="1" t="s">
        <v>4732</v>
      </c>
      <c r="D624" s="4">
        <v>6000</v>
      </c>
      <c r="E624" s="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3">
        <f>E624/D624</f>
        <v>5.6833333333333333E-2</v>
      </c>
      <c r="P624" s="4">
        <f>E624/L624</f>
        <v>37.888888888888886</v>
      </c>
      <c r="Q624" t="s">
        <v>8323</v>
      </c>
      <c r="R624" t="s">
        <v>8349</v>
      </c>
      <c r="S624" s="12">
        <f>(((J624/60)/60)/24)+DATE(1970,1,1)</f>
        <v>42532.774745370371</v>
      </c>
      <c r="T624" s="12">
        <f>(((I624/60)/60)/24)+DATE(1970,1,1)</f>
        <v>42552.774745370371</v>
      </c>
    </row>
    <row r="625" spans="1:20" ht="43.2" x14ac:dyDescent="0.3">
      <c r="A625">
        <v>623</v>
      </c>
      <c r="B625" s="1" t="s">
        <v>624</v>
      </c>
      <c r="C625" s="1" t="s">
        <v>4733</v>
      </c>
      <c r="D625" s="4">
        <v>75000</v>
      </c>
      <c r="E625" s="4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3">
        <f>E625/D625</f>
        <v>0</v>
      </c>
      <c r="P625" s="4" t="e">
        <f>E625/L625</f>
        <v>#DIV/0!</v>
      </c>
      <c r="Q625" t="s">
        <v>8323</v>
      </c>
      <c r="R625" t="s">
        <v>8349</v>
      </c>
      <c r="S625" s="12">
        <f>(((J625/60)/60)/24)+DATE(1970,1,1)</f>
        <v>42122.009224537032</v>
      </c>
      <c r="T625" s="12">
        <f>(((I625/60)/60)/24)+DATE(1970,1,1)</f>
        <v>42152.009224537032</v>
      </c>
    </row>
    <row r="626" spans="1:20" ht="28.8" x14ac:dyDescent="0.3">
      <c r="A626">
        <v>624</v>
      </c>
      <c r="B626" s="1" t="s">
        <v>625</v>
      </c>
      <c r="C626" s="1" t="s">
        <v>4734</v>
      </c>
      <c r="D626" s="4">
        <v>5000</v>
      </c>
      <c r="E626" s="4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3">
        <f>E626/D626</f>
        <v>0</v>
      </c>
      <c r="P626" s="4" t="e">
        <f>E626/L626</f>
        <v>#DIV/0!</v>
      </c>
      <c r="Q626" t="s">
        <v>8323</v>
      </c>
      <c r="R626" t="s">
        <v>8349</v>
      </c>
      <c r="S626" s="12">
        <f>(((J626/60)/60)/24)+DATE(1970,1,1)</f>
        <v>42108.988900462966</v>
      </c>
      <c r="T626" s="12">
        <f>(((I626/60)/60)/24)+DATE(1970,1,1)</f>
        <v>42138.988900462966</v>
      </c>
    </row>
    <row r="627" spans="1:20" ht="43.2" x14ac:dyDescent="0.3">
      <c r="A627">
        <v>625</v>
      </c>
      <c r="B627" s="1" t="s">
        <v>626</v>
      </c>
      <c r="C627" s="1" t="s">
        <v>4735</v>
      </c>
      <c r="D627" s="4">
        <v>25000</v>
      </c>
      <c r="E627" s="4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3">
        <f>E627/D627</f>
        <v>0</v>
      </c>
      <c r="P627" s="4" t="e">
        <f>E627/L627</f>
        <v>#DIV/0!</v>
      </c>
      <c r="Q627" t="s">
        <v>8323</v>
      </c>
      <c r="R627" t="s">
        <v>8349</v>
      </c>
      <c r="S627" s="12">
        <f>(((J627/60)/60)/24)+DATE(1970,1,1)</f>
        <v>42790.895567129628</v>
      </c>
      <c r="T627" s="12">
        <f>(((I627/60)/60)/24)+DATE(1970,1,1)</f>
        <v>42820.853900462964</v>
      </c>
    </row>
    <row r="628" spans="1:20" ht="43.2" x14ac:dyDescent="0.3">
      <c r="A628">
        <v>626</v>
      </c>
      <c r="B628" s="1" t="s">
        <v>627</v>
      </c>
      <c r="C628" s="1" t="s">
        <v>4736</v>
      </c>
      <c r="D628" s="4">
        <v>25000</v>
      </c>
      <c r="E628" s="4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3">
        <f>E628/D628</f>
        <v>0.17380000000000001</v>
      </c>
      <c r="P628" s="4">
        <f>E628/L628</f>
        <v>111.41025641025641</v>
      </c>
      <c r="Q628" t="s">
        <v>8323</v>
      </c>
      <c r="R628" t="s">
        <v>8349</v>
      </c>
      <c r="S628" s="12">
        <f>(((J628/60)/60)/24)+DATE(1970,1,1)</f>
        <v>42198.559479166666</v>
      </c>
      <c r="T628" s="12">
        <f>(((I628/60)/60)/24)+DATE(1970,1,1)</f>
        <v>42231.556944444441</v>
      </c>
    </row>
    <row r="629" spans="1:20" ht="43.2" x14ac:dyDescent="0.3">
      <c r="A629">
        <v>627</v>
      </c>
      <c r="B629" s="1" t="s">
        <v>628</v>
      </c>
      <c r="C629" s="1" t="s">
        <v>4737</v>
      </c>
      <c r="D629" s="4">
        <v>450000</v>
      </c>
      <c r="E629" s="4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3">
        <f>E629/D629</f>
        <v>2.0000000000000001E-4</v>
      </c>
      <c r="P629" s="4">
        <f>E629/L629</f>
        <v>90</v>
      </c>
      <c r="Q629" t="s">
        <v>8323</v>
      </c>
      <c r="R629" t="s">
        <v>8349</v>
      </c>
      <c r="S629" s="12">
        <f>(((J629/60)/60)/24)+DATE(1970,1,1)</f>
        <v>42384.306840277779</v>
      </c>
      <c r="T629" s="12">
        <f>(((I629/60)/60)/24)+DATE(1970,1,1)</f>
        <v>42443.958333333328</v>
      </c>
    </row>
    <row r="630" spans="1:20" ht="28.8" x14ac:dyDescent="0.3">
      <c r="A630">
        <v>628</v>
      </c>
      <c r="B630" s="1" t="s">
        <v>629</v>
      </c>
      <c r="C630" s="1" t="s">
        <v>4738</v>
      </c>
      <c r="D630" s="4">
        <v>5000</v>
      </c>
      <c r="E630" s="4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3">
        <f>E630/D630</f>
        <v>0</v>
      </c>
      <c r="P630" s="4" t="e">
        <f>E630/L630</f>
        <v>#DIV/0!</v>
      </c>
      <c r="Q630" t="s">
        <v>8323</v>
      </c>
      <c r="R630" t="s">
        <v>8349</v>
      </c>
      <c r="S630" s="12">
        <f>(((J630/60)/60)/24)+DATE(1970,1,1)</f>
        <v>41803.692789351851</v>
      </c>
      <c r="T630" s="12">
        <f>(((I630/60)/60)/24)+DATE(1970,1,1)</f>
        <v>41833.692789351851</v>
      </c>
    </row>
    <row r="631" spans="1:20" ht="43.2" x14ac:dyDescent="0.3">
      <c r="A631">
        <v>629</v>
      </c>
      <c r="B631" s="1" t="s">
        <v>630</v>
      </c>
      <c r="C631" s="1" t="s">
        <v>4739</v>
      </c>
      <c r="D631" s="4">
        <v>200000</v>
      </c>
      <c r="E631" s="4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3">
        <f>E631/D631</f>
        <v>1.75E-3</v>
      </c>
      <c r="P631" s="4">
        <f>E631/L631</f>
        <v>116.66666666666667</v>
      </c>
      <c r="Q631" t="s">
        <v>8323</v>
      </c>
      <c r="R631" t="s">
        <v>8349</v>
      </c>
      <c r="S631" s="12">
        <f>(((J631/60)/60)/24)+DATE(1970,1,1)</f>
        <v>42474.637824074074</v>
      </c>
      <c r="T631" s="12">
        <f>(((I631/60)/60)/24)+DATE(1970,1,1)</f>
        <v>42504.637824074074</v>
      </c>
    </row>
    <row r="632" spans="1:20" ht="43.2" x14ac:dyDescent="0.3">
      <c r="A632">
        <v>630</v>
      </c>
      <c r="B632" s="1" t="s">
        <v>631</v>
      </c>
      <c r="C632" s="1" t="s">
        <v>4740</v>
      </c>
      <c r="D632" s="4">
        <v>11999</v>
      </c>
      <c r="E632" s="4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3">
        <f>E632/D632</f>
        <v>8.3340278356529708E-4</v>
      </c>
      <c r="P632" s="4">
        <f>E632/L632</f>
        <v>10</v>
      </c>
      <c r="Q632" t="s">
        <v>8323</v>
      </c>
      <c r="R632" t="s">
        <v>8349</v>
      </c>
      <c r="S632" s="12">
        <f>(((J632/60)/60)/24)+DATE(1970,1,1)</f>
        <v>42223.619456018518</v>
      </c>
      <c r="T632" s="12">
        <f>(((I632/60)/60)/24)+DATE(1970,1,1)</f>
        <v>42253.215277777781</v>
      </c>
    </row>
    <row r="633" spans="1:20" ht="28.8" x14ac:dyDescent="0.3">
      <c r="A633">
        <v>631</v>
      </c>
      <c r="B633" s="1" t="s">
        <v>632</v>
      </c>
      <c r="C633" s="1" t="s">
        <v>4741</v>
      </c>
      <c r="D633" s="4">
        <v>50000</v>
      </c>
      <c r="E633" s="4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3">
        <f>E633/D633</f>
        <v>1.38E-2</v>
      </c>
      <c r="P633" s="4">
        <f>E633/L633</f>
        <v>76.666666666666671</v>
      </c>
      <c r="Q633" t="s">
        <v>8323</v>
      </c>
      <c r="R633" t="s">
        <v>8349</v>
      </c>
      <c r="S633" s="12">
        <f>(((J633/60)/60)/24)+DATE(1970,1,1)</f>
        <v>42489.772326388891</v>
      </c>
      <c r="T633" s="12">
        <f>(((I633/60)/60)/24)+DATE(1970,1,1)</f>
        <v>42518.772326388891</v>
      </c>
    </row>
    <row r="634" spans="1:20" ht="28.8" x14ac:dyDescent="0.3">
      <c r="A634">
        <v>632</v>
      </c>
      <c r="B634" s="1" t="s">
        <v>633</v>
      </c>
      <c r="C634" s="1" t="s">
        <v>4742</v>
      </c>
      <c r="D634" s="4">
        <v>20000</v>
      </c>
      <c r="E634" s="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3">
        <f>E634/D634</f>
        <v>0</v>
      </c>
      <c r="P634" s="4" t="e">
        <f>E634/L634</f>
        <v>#DIV/0!</v>
      </c>
      <c r="Q634" t="s">
        <v>8323</v>
      </c>
      <c r="R634" t="s">
        <v>8349</v>
      </c>
      <c r="S634" s="12">
        <f>(((J634/60)/60)/24)+DATE(1970,1,1)</f>
        <v>42303.659317129626</v>
      </c>
      <c r="T634" s="12">
        <f>(((I634/60)/60)/24)+DATE(1970,1,1)</f>
        <v>42333.700983796298</v>
      </c>
    </row>
    <row r="635" spans="1:20" ht="43.2" x14ac:dyDescent="0.3">
      <c r="A635">
        <v>633</v>
      </c>
      <c r="B635" s="1" t="s">
        <v>634</v>
      </c>
      <c r="C635" s="1" t="s">
        <v>4743</v>
      </c>
      <c r="D635" s="4">
        <v>10000</v>
      </c>
      <c r="E635" s="4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3">
        <f>E635/D635</f>
        <v>0.1245</v>
      </c>
      <c r="P635" s="4">
        <f>E635/L635</f>
        <v>49.8</v>
      </c>
      <c r="Q635" t="s">
        <v>8323</v>
      </c>
      <c r="R635" t="s">
        <v>8349</v>
      </c>
      <c r="S635" s="12">
        <f>(((J635/60)/60)/24)+DATE(1970,1,1)</f>
        <v>42507.29932870371</v>
      </c>
      <c r="T635" s="12">
        <f>(((I635/60)/60)/24)+DATE(1970,1,1)</f>
        <v>42538.958333333328</v>
      </c>
    </row>
    <row r="636" spans="1:20" ht="28.8" x14ac:dyDescent="0.3">
      <c r="A636">
        <v>634</v>
      </c>
      <c r="B636" s="1" t="s">
        <v>635</v>
      </c>
      <c r="C636" s="1" t="s">
        <v>4744</v>
      </c>
      <c r="D636" s="4">
        <v>5000</v>
      </c>
      <c r="E636" s="4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3">
        <f>E636/D636</f>
        <v>2.0000000000000001E-4</v>
      </c>
      <c r="P636" s="4">
        <f>E636/L636</f>
        <v>1</v>
      </c>
      <c r="Q636" t="s">
        <v>8323</v>
      </c>
      <c r="R636" t="s">
        <v>8349</v>
      </c>
      <c r="S636" s="12">
        <f>(((J636/60)/60)/24)+DATE(1970,1,1)</f>
        <v>42031.928576388891</v>
      </c>
      <c r="T636" s="12">
        <f>(((I636/60)/60)/24)+DATE(1970,1,1)</f>
        <v>42061.928576388891</v>
      </c>
    </row>
    <row r="637" spans="1:20" ht="28.8" x14ac:dyDescent="0.3">
      <c r="A637">
        <v>635</v>
      </c>
      <c r="B637" s="1" t="s">
        <v>636</v>
      </c>
      <c r="C637" s="1" t="s">
        <v>4745</v>
      </c>
      <c r="D637" s="4">
        <v>25000</v>
      </c>
      <c r="E637" s="4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3">
        <f>E637/D637</f>
        <v>8.0000000000000007E-5</v>
      </c>
      <c r="P637" s="4">
        <f>E637/L637</f>
        <v>2</v>
      </c>
      <c r="Q637" t="s">
        <v>8323</v>
      </c>
      <c r="R637" t="s">
        <v>8349</v>
      </c>
      <c r="S637" s="12">
        <f>(((J637/60)/60)/24)+DATE(1970,1,1)</f>
        <v>42076.092152777783</v>
      </c>
      <c r="T637" s="12">
        <f>(((I637/60)/60)/24)+DATE(1970,1,1)</f>
        <v>42106.092152777783</v>
      </c>
    </row>
    <row r="638" spans="1:20" ht="28.8" x14ac:dyDescent="0.3">
      <c r="A638">
        <v>636</v>
      </c>
      <c r="B638" s="1" t="s">
        <v>637</v>
      </c>
      <c r="C638" s="1" t="s">
        <v>4746</v>
      </c>
      <c r="D638" s="4">
        <v>2000</v>
      </c>
      <c r="E638" s="4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3">
        <f>E638/D638</f>
        <v>2E-3</v>
      </c>
      <c r="P638" s="4">
        <f>E638/L638</f>
        <v>4</v>
      </c>
      <c r="Q638" t="s">
        <v>8323</v>
      </c>
      <c r="R638" t="s">
        <v>8349</v>
      </c>
      <c r="S638" s="12">
        <f>(((J638/60)/60)/24)+DATE(1970,1,1)</f>
        <v>42131.455439814818</v>
      </c>
      <c r="T638" s="12">
        <f>(((I638/60)/60)/24)+DATE(1970,1,1)</f>
        <v>42161.44930555555</v>
      </c>
    </row>
    <row r="639" spans="1:20" ht="43.2" x14ac:dyDescent="0.3">
      <c r="A639">
        <v>637</v>
      </c>
      <c r="B639" s="1" t="s">
        <v>638</v>
      </c>
      <c r="C639" s="1" t="s">
        <v>4747</v>
      </c>
      <c r="D639" s="4">
        <v>100000</v>
      </c>
      <c r="E639" s="4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3">
        <f>E639/D639</f>
        <v>0</v>
      </c>
      <c r="P639" s="4" t="e">
        <f>E639/L639</f>
        <v>#DIV/0!</v>
      </c>
      <c r="Q639" t="s">
        <v>8323</v>
      </c>
      <c r="R639" t="s">
        <v>8349</v>
      </c>
      <c r="S639" s="12">
        <f>(((J639/60)/60)/24)+DATE(1970,1,1)</f>
        <v>42762.962013888886</v>
      </c>
      <c r="T639" s="12">
        <f>(((I639/60)/60)/24)+DATE(1970,1,1)</f>
        <v>42791.961111111115</v>
      </c>
    </row>
    <row r="640" spans="1:20" x14ac:dyDescent="0.3">
      <c r="A640">
        <v>638</v>
      </c>
      <c r="B640" s="1" t="s">
        <v>639</v>
      </c>
      <c r="C640" s="1" t="s">
        <v>4748</v>
      </c>
      <c r="D640" s="4">
        <v>200000</v>
      </c>
      <c r="E640" s="4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3">
        <f>E640/D640</f>
        <v>9.0000000000000006E-5</v>
      </c>
      <c r="P640" s="4">
        <f>E640/L640</f>
        <v>3</v>
      </c>
      <c r="Q640" t="s">
        <v>8323</v>
      </c>
      <c r="R640" t="s">
        <v>8349</v>
      </c>
      <c r="S640" s="12">
        <f>(((J640/60)/60)/24)+DATE(1970,1,1)</f>
        <v>42759.593310185184</v>
      </c>
      <c r="T640" s="12">
        <f>(((I640/60)/60)/24)+DATE(1970,1,1)</f>
        <v>42819.55164351852</v>
      </c>
    </row>
    <row r="641" spans="1:20" ht="28.8" x14ac:dyDescent="0.3">
      <c r="A641">
        <v>639</v>
      </c>
      <c r="B641" s="1" t="s">
        <v>640</v>
      </c>
      <c r="C641" s="1" t="s">
        <v>4749</v>
      </c>
      <c r="D641" s="4">
        <v>1000000</v>
      </c>
      <c r="E641" s="4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3">
        <f>E641/D641</f>
        <v>9.9999999999999995E-7</v>
      </c>
      <c r="P641" s="4">
        <f>E641/L641</f>
        <v>1</v>
      </c>
      <c r="Q641" t="s">
        <v>8323</v>
      </c>
      <c r="R641" t="s">
        <v>8349</v>
      </c>
      <c r="S641" s="12">
        <f>(((J641/60)/60)/24)+DATE(1970,1,1)</f>
        <v>41865.583275462966</v>
      </c>
      <c r="T641" s="12">
        <f>(((I641/60)/60)/24)+DATE(1970,1,1)</f>
        <v>41925.583275462966</v>
      </c>
    </row>
    <row r="642" spans="1:20" ht="43.2" x14ac:dyDescent="0.3">
      <c r="A642">
        <v>640</v>
      </c>
      <c r="B642" s="1" t="s">
        <v>641</v>
      </c>
      <c r="C642" s="1" t="s">
        <v>4750</v>
      </c>
      <c r="D642" s="4">
        <v>70</v>
      </c>
      <c r="E642" s="4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3">
        <f>E642/D642</f>
        <v>1.4428571428571428</v>
      </c>
      <c r="P642" s="4">
        <f>E642/L642</f>
        <v>50.5</v>
      </c>
      <c r="Q642" t="s">
        <v>8323</v>
      </c>
      <c r="R642" t="s">
        <v>8357</v>
      </c>
      <c r="S642" s="12">
        <f>(((J642/60)/60)/24)+DATE(1970,1,1)</f>
        <v>42683.420312500006</v>
      </c>
      <c r="T642" s="12">
        <f>(((I642/60)/60)/24)+DATE(1970,1,1)</f>
        <v>42698.958333333328</v>
      </c>
    </row>
    <row r="643" spans="1:20" ht="43.2" x14ac:dyDescent="0.3">
      <c r="A643">
        <v>641</v>
      </c>
      <c r="B643" s="1" t="s">
        <v>642</v>
      </c>
      <c r="C643" s="1" t="s">
        <v>4751</v>
      </c>
      <c r="D643" s="4">
        <v>40000</v>
      </c>
      <c r="E643" s="4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3">
        <f>E643/D643</f>
        <v>1.1916249999999999</v>
      </c>
      <c r="P643" s="4">
        <f>E643/L643</f>
        <v>151.31746031746033</v>
      </c>
      <c r="Q643" t="s">
        <v>8323</v>
      </c>
      <c r="R643" t="s">
        <v>8357</v>
      </c>
      <c r="S643" s="12">
        <f>(((J643/60)/60)/24)+DATE(1970,1,1)</f>
        <v>42199.57</v>
      </c>
      <c r="T643" s="12">
        <f>(((I643/60)/60)/24)+DATE(1970,1,1)</f>
        <v>42229.57</v>
      </c>
    </row>
    <row r="644" spans="1:20" ht="43.2" x14ac:dyDescent="0.3">
      <c r="A644">
        <v>642</v>
      </c>
      <c r="B644" s="1" t="s">
        <v>643</v>
      </c>
      <c r="C644" s="1" t="s">
        <v>4752</v>
      </c>
      <c r="D644" s="4">
        <v>20000</v>
      </c>
      <c r="E644" s="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3">
        <f>E644/D644</f>
        <v>14.604850000000001</v>
      </c>
      <c r="P644" s="4">
        <f>E644/L644</f>
        <v>134.3592456301748</v>
      </c>
      <c r="Q644" t="s">
        <v>8323</v>
      </c>
      <c r="R644" t="s">
        <v>8357</v>
      </c>
      <c r="S644" s="12">
        <f>(((J644/60)/60)/24)+DATE(1970,1,1)</f>
        <v>42199.651319444441</v>
      </c>
      <c r="T644" s="12">
        <f>(((I644/60)/60)/24)+DATE(1970,1,1)</f>
        <v>42235.651319444441</v>
      </c>
    </row>
    <row r="645" spans="1:20" ht="28.8" x14ac:dyDescent="0.3">
      <c r="A645">
        <v>643</v>
      </c>
      <c r="B645" s="1" t="s">
        <v>644</v>
      </c>
      <c r="C645" s="1" t="s">
        <v>4753</v>
      </c>
      <c r="D645" s="4">
        <v>25000</v>
      </c>
      <c r="E645" s="4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3">
        <f>E645/D645</f>
        <v>1.0580799999999999</v>
      </c>
      <c r="P645" s="4">
        <f>E645/L645</f>
        <v>174.02631578947367</v>
      </c>
      <c r="Q645" t="s">
        <v>8323</v>
      </c>
      <c r="R645" t="s">
        <v>8357</v>
      </c>
      <c r="S645" s="12">
        <f>(((J645/60)/60)/24)+DATE(1970,1,1)</f>
        <v>42100.642071759255</v>
      </c>
      <c r="T645" s="12">
        <f>(((I645/60)/60)/24)+DATE(1970,1,1)</f>
        <v>42155.642071759255</v>
      </c>
    </row>
    <row r="646" spans="1:20" ht="43.2" x14ac:dyDescent="0.3">
      <c r="A646">
        <v>644</v>
      </c>
      <c r="B646" s="1" t="s">
        <v>645</v>
      </c>
      <c r="C646" s="1" t="s">
        <v>4754</v>
      </c>
      <c r="D646" s="4">
        <v>25000</v>
      </c>
      <c r="E646" s="4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3">
        <f>E646/D646</f>
        <v>3.0011791999999997</v>
      </c>
      <c r="P646" s="4">
        <f>E646/L646</f>
        <v>73.486268364348675</v>
      </c>
      <c r="Q646" t="s">
        <v>8323</v>
      </c>
      <c r="R646" t="s">
        <v>8357</v>
      </c>
      <c r="S646" s="12">
        <f>(((J646/60)/60)/24)+DATE(1970,1,1)</f>
        <v>41898.665960648148</v>
      </c>
      <c r="T646" s="12">
        <f>(((I646/60)/60)/24)+DATE(1970,1,1)</f>
        <v>41941.041666666664</v>
      </c>
    </row>
    <row r="647" spans="1:20" ht="28.8" x14ac:dyDescent="0.3">
      <c r="A647">
        <v>645</v>
      </c>
      <c r="B647" s="1" t="s">
        <v>646</v>
      </c>
      <c r="C647" s="1" t="s">
        <v>4755</v>
      </c>
      <c r="D647" s="4">
        <v>2000</v>
      </c>
      <c r="E647" s="4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3">
        <f>E647/D647</f>
        <v>2.7869999999999999</v>
      </c>
      <c r="P647" s="4">
        <f>E647/L647</f>
        <v>23.518987341772153</v>
      </c>
      <c r="Q647" t="s">
        <v>8323</v>
      </c>
      <c r="R647" t="s">
        <v>8357</v>
      </c>
      <c r="S647" s="12">
        <f>(((J647/60)/60)/24)+DATE(1970,1,1)</f>
        <v>42564.026319444441</v>
      </c>
      <c r="T647" s="12">
        <f>(((I647/60)/60)/24)+DATE(1970,1,1)</f>
        <v>42594.026319444441</v>
      </c>
    </row>
    <row r="648" spans="1:20" ht="43.2" x14ac:dyDescent="0.3">
      <c r="A648">
        <v>646</v>
      </c>
      <c r="B648" s="1" t="s">
        <v>647</v>
      </c>
      <c r="C648" s="1" t="s">
        <v>4756</v>
      </c>
      <c r="D648" s="4">
        <v>800</v>
      </c>
      <c r="E648" s="4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3">
        <f>E648/D648</f>
        <v>1.3187625000000001</v>
      </c>
      <c r="P648" s="4">
        <f>E648/L648</f>
        <v>39.074444444444445</v>
      </c>
      <c r="Q648" t="s">
        <v>8323</v>
      </c>
      <c r="R648" t="s">
        <v>8357</v>
      </c>
      <c r="S648" s="12">
        <f>(((J648/60)/60)/24)+DATE(1970,1,1)</f>
        <v>41832.852627314816</v>
      </c>
      <c r="T648" s="12">
        <f>(((I648/60)/60)/24)+DATE(1970,1,1)</f>
        <v>41862.852627314816</v>
      </c>
    </row>
    <row r="649" spans="1:20" ht="43.2" x14ac:dyDescent="0.3">
      <c r="A649">
        <v>647</v>
      </c>
      <c r="B649" s="1" t="s">
        <v>648</v>
      </c>
      <c r="C649" s="1" t="s">
        <v>4757</v>
      </c>
      <c r="D649" s="4">
        <v>2000</v>
      </c>
      <c r="E649" s="4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3">
        <f>E649/D649</f>
        <v>1.0705</v>
      </c>
      <c r="P649" s="4">
        <f>E649/L649</f>
        <v>125.94117647058823</v>
      </c>
      <c r="Q649" t="s">
        <v>8323</v>
      </c>
      <c r="R649" t="s">
        <v>8357</v>
      </c>
      <c r="S649" s="12">
        <f>(((J649/60)/60)/24)+DATE(1970,1,1)</f>
        <v>42416.767928240741</v>
      </c>
      <c r="T649" s="12">
        <f>(((I649/60)/60)/24)+DATE(1970,1,1)</f>
        <v>42446.726261574076</v>
      </c>
    </row>
    <row r="650" spans="1:20" x14ac:dyDescent="0.3">
      <c r="A650">
        <v>648</v>
      </c>
      <c r="B650" s="1" t="s">
        <v>649</v>
      </c>
      <c r="C650" s="1" t="s">
        <v>4758</v>
      </c>
      <c r="D650" s="4">
        <v>35000</v>
      </c>
      <c r="E650" s="4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3">
        <f>E650/D650</f>
        <v>1.2682285714285715</v>
      </c>
      <c r="P650" s="4">
        <f>E650/L650</f>
        <v>1644</v>
      </c>
      <c r="Q650" t="s">
        <v>8323</v>
      </c>
      <c r="R650" t="s">
        <v>8357</v>
      </c>
      <c r="S650" s="12">
        <f>(((J650/60)/60)/24)+DATE(1970,1,1)</f>
        <v>41891.693379629629</v>
      </c>
      <c r="T650" s="12">
        <f>(((I650/60)/60)/24)+DATE(1970,1,1)</f>
        <v>41926.693379629629</v>
      </c>
    </row>
    <row r="651" spans="1:20" ht="43.2" x14ac:dyDescent="0.3">
      <c r="A651">
        <v>649</v>
      </c>
      <c r="B651" s="1" t="s">
        <v>650</v>
      </c>
      <c r="C651" s="1" t="s">
        <v>4759</v>
      </c>
      <c r="D651" s="4">
        <v>2500</v>
      </c>
      <c r="E651" s="4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3">
        <f>E651/D651</f>
        <v>1.3996</v>
      </c>
      <c r="P651" s="4">
        <f>E651/L651</f>
        <v>42.670731707317074</v>
      </c>
      <c r="Q651" t="s">
        <v>8323</v>
      </c>
      <c r="R651" t="s">
        <v>8357</v>
      </c>
      <c r="S651" s="12">
        <f>(((J651/60)/60)/24)+DATE(1970,1,1)</f>
        <v>41877.912187499998</v>
      </c>
      <c r="T651" s="12">
        <f>(((I651/60)/60)/24)+DATE(1970,1,1)</f>
        <v>41898.912187499998</v>
      </c>
    </row>
    <row r="652" spans="1:20" ht="43.2" x14ac:dyDescent="0.3">
      <c r="A652">
        <v>650</v>
      </c>
      <c r="B652" s="1" t="s">
        <v>651</v>
      </c>
      <c r="C652" s="1" t="s">
        <v>4760</v>
      </c>
      <c r="D652" s="4">
        <v>1500</v>
      </c>
      <c r="E652" s="4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3">
        <f>E652/D652</f>
        <v>1.1240000000000001</v>
      </c>
      <c r="P652" s="4">
        <f>E652/L652</f>
        <v>35.125</v>
      </c>
      <c r="Q652" t="s">
        <v>8323</v>
      </c>
      <c r="R652" t="s">
        <v>8357</v>
      </c>
      <c r="S652" s="12">
        <f>(((J652/60)/60)/24)+DATE(1970,1,1)</f>
        <v>41932.036851851852</v>
      </c>
      <c r="T652" s="12">
        <f>(((I652/60)/60)/24)+DATE(1970,1,1)</f>
        <v>41992.078518518523</v>
      </c>
    </row>
    <row r="653" spans="1:20" ht="43.2" x14ac:dyDescent="0.3">
      <c r="A653">
        <v>651</v>
      </c>
      <c r="B653" s="1" t="s">
        <v>652</v>
      </c>
      <c r="C653" s="1" t="s">
        <v>4761</v>
      </c>
      <c r="D653" s="4">
        <v>25000</v>
      </c>
      <c r="E653" s="4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3">
        <f>E653/D653</f>
        <v>1.00528</v>
      </c>
      <c r="P653" s="4">
        <f>E653/L653</f>
        <v>239.35238095238094</v>
      </c>
      <c r="Q653" t="s">
        <v>8323</v>
      </c>
      <c r="R653" t="s">
        <v>8357</v>
      </c>
      <c r="S653" s="12">
        <f>(((J653/60)/60)/24)+DATE(1970,1,1)</f>
        <v>41956.017488425925</v>
      </c>
      <c r="T653" s="12">
        <f>(((I653/60)/60)/24)+DATE(1970,1,1)</f>
        <v>41986.017488425925</v>
      </c>
    </row>
    <row r="654" spans="1:20" ht="43.2" x14ac:dyDescent="0.3">
      <c r="A654">
        <v>652</v>
      </c>
      <c r="B654" s="1" t="s">
        <v>653</v>
      </c>
      <c r="C654" s="1" t="s">
        <v>4762</v>
      </c>
      <c r="D654" s="4">
        <v>3000</v>
      </c>
      <c r="E654" s="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3">
        <f>E654/D654</f>
        <v>1.0046666666666666</v>
      </c>
      <c r="P654" s="4">
        <f>E654/L654</f>
        <v>107.64285714285714</v>
      </c>
      <c r="Q654" t="s">
        <v>8323</v>
      </c>
      <c r="R654" t="s">
        <v>8357</v>
      </c>
      <c r="S654" s="12">
        <f>(((J654/60)/60)/24)+DATE(1970,1,1)</f>
        <v>42675.690393518518</v>
      </c>
      <c r="T654" s="12">
        <f>(((I654/60)/60)/24)+DATE(1970,1,1)</f>
        <v>42705.732060185182</v>
      </c>
    </row>
    <row r="655" spans="1:20" ht="43.2" x14ac:dyDescent="0.3">
      <c r="A655">
        <v>653</v>
      </c>
      <c r="B655" s="1" t="s">
        <v>654</v>
      </c>
      <c r="C655" s="1" t="s">
        <v>4763</v>
      </c>
      <c r="D655" s="4">
        <v>75000</v>
      </c>
      <c r="E655" s="4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3">
        <f>E655/D655</f>
        <v>1.4144600000000001</v>
      </c>
      <c r="P655" s="4">
        <f>E655/L655</f>
        <v>95.830623306233065</v>
      </c>
      <c r="Q655" t="s">
        <v>8323</v>
      </c>
      <c r="R655" t="s">
        <v>8357</v>
      </c>
      <c r="S655" s="12">
        <f>(((J655/60)/60)/24)+DATE(1970,1,1)</f>
        <v>42199.618518518517</v>
      </c>
      <c r="T655" s="12">
        <f>(((I655/60)/60)/24)+DATE(1970,1,1)</f>
        <v>42236.618518518517</v>
      </c>
    </row>
    <row r="656" spans="1:20" ht="43.2" x14ac:dyDescent="0.3">
      <c r="A656">
        <v>654</v>
      </c>
      <c r="B656" s="1" t="s">
        <v>655</v>
      </c>
      <c r="C656" s="1" t="s">
        <v>4764</v>
      </c>
      <c r="D656" s="4">
        <v>12000</v>
      </c>
      <c r="E656" s="4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3">
        <f>E656/D656</f>
        <v>2.6729166666666666</v>
      </c>
      <c r="P656" s="4">
        <f>E656/L656</f>
        <v>31.663376110562684</v>
      </c>
      <c r="Q656" t="s">
        <v>8323</v>
      </c>
      <c r="R656" t="s">
        <v>8357</v>
      </c>
      <c r="S656" s="12">
        <f>(((J656/60)/60)/24)+DATE(1970,1,1)</f>
        <v>42163.957326388889</v>
      </c>
      <c r="T656" s="12">
        <f>(((I656/60)/60)/24)+DATE(1970,1,1)</f>
        <v>42193.957326388889</v>
      </c>
    </row>
    <row r="657" spans="1:20" ht="28.8" x14ac:dyDescent="0.3">
      <c r="A657">
        <v>655</v>
      </c>
      <c r="B657" s="1" t="s">
        <v>656</v>
      </c>
      <c r="C657" s="1" t="s">
        <v>4765</v>
      </c>
      <c r="D657" s="4">
        <v>8000</v>
      </c>
      <c r="E657" s="4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3">
        <f>E657/D657</f>
        <v>1.4688749999999999</v>
      </c>
      <c r="P657" s="4">
        <f>E657/L657</f>
        <v>42.886861313868614</v>
      </c>
      <c r="Q657" t="s">
        <v>8323</v>
      </c>
      <c r="R657" t="s">
        <v>8357</v>
      </c>
      <c r="S657" s="12">
        <f>(((J657/60)/60)/24)+DATE(1970,1,1)</f>
        <v>42045.957314814819</v>
      </c>
      <c r="T657" s="12">
        <f>(((I657/60)/60)/24)+DATE(1970,1,1)</f>
        <v>42075.915648148148</v>
      </c>
    </row>
    <row r="658" spans="1:20" ht="43.2" x14ac:dyDescent="0.3">
      <c r="A658">
        <v>656</v>
      </c>
      <c r="B658" s="1" t="s">
        <v>657</v>
      </c>
      <c r="C658" s="1" t="s">
        <v>4766</v>
      </c>
      <c r="D658" s="4">
        <v>5000</v>
      </c>
      <c r="E658" s="4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3">
        <f>E658/D658</f>
        <v>2.1356000000000002</v>
      </c>
      <c r="P658" s="4">
        <f>E658/L658</f>
        <v>122.73563218390805</v>
      </c>
      <c r="Q658" t="s">
        <v>8323</v>
      </c>
      <c r="R658" t="s">
        <v>8357</v>
      </c>
      <c r="S658" s="12">
        <f>(((J658/60)/60)/24)+DATE(1970,1,1)</f>
        <v>42417.804618055554</v>
      </c>
      <c r="T658" s="12">
        <f>(((I658/60)/60)/24)+DATE(1970,1,1)</f>
        <v>42477.762951388882</v>
      </c>
    </row>
    <row r="659" spans="1:20" ht="43.2" x14ac:dyDescent="0.3">
      <c r="A659">
        <v>657</v>
      </c>
      <c r="B659" s="1" t="s">
        <v>658</v>
      </c>
      <c r="C659" s="1" t="s">
        <v>4767</v>
      </c>
      <c r="D659" s="4">
        <v>15000</v>
      </c>
      <c r="E659" s="4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3">
        <f>E659/D659</f>
        <v>1.2569999999999999</v>
      </c>
      <c r="P659" s="4">
        <f>E659/L659</f>
        <v>190.45454545454547</v>
      </c>
      <c r="Q659" t="s">
        <v>8323</v>
      </c>
      <c r="R659" t="s">
        <v>8357</v>
      </c>
      <c r="S659" s="12">
        <f>(((J659/60)/60)/24)+DATE(1970,1,1)</f>
        <v>42331.84574074074</v>
      </c>
      <c r="T659" s="12">
        <f>(((I659/60)/60)/24)+DATE(1970,1,1)</f>
        <v>42361.84574074074</v>
      </c>
    </row>
    <row r="660" spans="1:20" ht="43.2" x14ac:dyDescent="0.3">
      <c r="A660">
        <v>658</v>
      </c>
      <c r="B660" s="1" t="s">
        <v>659</v>
      </c>
      <c r="C660" s="1" t="s">
        <v>4768</v>
      </c>
      <c r="D660" s="4">
        <v>28888</v>
      </c>
      <c r="E660" s="4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3">
        <f>E660/D660</f>
        <v>1.0446206037108834</v>
      </c>
      <c r="P660" s="4">
        <f>E660/L660</f>
        <v>109.33695652173913</v>
      </c>
      <c r="Q660" t="s">
        <v>8323</v>
      </c>
      <c r="R660" t="s">
        <v>8357</v>
      </c>
      <c r="S660" s="12">
        <f>(((J660/60)/60)/24)+DATE(1970,1,1)</f>
        <v>42179.160752314812</v>
      </c>
      <c r="T660" s="12">
        <f>(((I660/60)/60)/24)+DATE(1970,1,1)</f>
        <v>42211.75</v>
      </c>
    </row>
    <row r="661" spans="1:20" x14ac:dyDescent="0.3">
      <c r="A661">
        <v>659</v>
      </c>
      <c r="B661" s="1" t="s">
        <v>660</v>
      </c>
      <c r="C661" s="1" t="s">
        <v>4769</v>
      </c>
      <c r="D661" s="4">
        <v>3000</v>
      </c>
      <c r="E661" s="4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3">
        <f>E661/D661</f>
        <v>1.0056666666666667</v>
      </c>
      <c r="P661" s="4">
        <f>E661/L661</f>
        <v>143.66666666666666</v>
      </c>
      <c r="Q661" t="s">
        <v>8323</v>
      </c>
      <c r="R661" t="s">
        <v>8357</v>
      </c>
      <c r="S661" s="12">
        <f>(((J661/60)/60)/24)+DATE(1970,1,1)</f>
        <v>42209.593692129631</v>
      </c>
      <c r="T661" s="12">
        <f>(((I661/60)/60)/24)+DATE(1970,1,1)</f>
        <v>42239.593692129631</v>
      </c>
    </row>
    <row r="662" spans="1:20" ht="43.2" x14ac:dyDescent="0.3">
      <c r="A662">
        <v>660</v>
      </c>
      <c r="B662" s="1" t="s">
        <v>661</v>
      </c>
      <c r="C662" s="1" t="s">
        <v>4770</v>
      </c>
      <c r="D662" s="4">
        <v>50000</v>
      </c>
      <c r="E662" s="4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3">
        <f>E662/D662</f>
        <v>3.058E-2</v>
      </c>
      <c r="P662" s="4">
        <f>E662/L662</f>
        <v>84.944444444444443</v>
      </c>
      <c r="Q662" t="s">
        <v>8323</v>
      </c>
      <c r="R662" t="s">
        <v>8357</v>
      </c>
      <c r="S662" s="12">
        <f>(((J662/60)/60)/24)+DATE(1970,1,1)</f>
        <v>41922.741655092592</v>
      </c>
      <c r="T662" s="12">
        <f>(((I662/60)/60)/24)+DATE(1970,1,1)</f>
        <v>41952.783321759263</v>
      </c>
    </row>
    <row r="663" spans="1:20" ht="28.8" x14ac:dyDescent="0.3">
      <c r="A663">
        <v>661</v>
      </c>
      <c r="B663" s="1" t="s">
        <v>662</v>
      </c>
      <c r="C663" s="1" t="s">
        <v>4771</v>
      </c>
      <c r="D663" s="4">
        <v>10000</v>
      </c>
      <c r="E663" s="4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3">
        <f>E663/D663</f>
        <v>9.4999999999999998E-3</v>
      </c>
      <c r="P663" s="4">
        <f>E663/L663</f>
        <v>10.555555555555555</v>
      </c>
      <c r="Q663" t="s">
        <v>8323</v>
      </c>
      <c r="R663" t="s">
        <v>8357</v>
      </c>
      <c r="S663" s="12">
        <f>(((J663/60)/60)/24)+DATE(1970,1,1)</f>
        <v>42636.645358796297</v>
      </c>
      <c r="T663" s="12">
        <f>(((I663/60)/60)/24)+DATE(1970,1,1)</f>
        <v>42666.645358796297</v>
      </c>
    </row>
    <row r="664" spans="1:20" ht="28.8" x14ac:dyDescent="0.3">
      <c r="A664">
        <v>662</v>
      </c>
      <c r="B664" s="1" t="s">
        <v>663</v>
      </c>
      <c r="C664" s="1" t="s">
        <v>4772</v>
      </c>
      <c r="D664" s="4">
        <v>39000</v>
      </c>
      <c r="E664" s="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3">
        <f>E664/D664</f>
        <v>4.0000000000000001E-3</v>
      </c>
      <c r="P664" s="4">
        <f>E664/L664</f>
        <v>39</v>
      </c>
      <c r="Q664" t="s">
        <v>8323</v>
      </c>
      <c r="R664" t="s">
        <v>8357</v>
      </c>
      <c r="S664" s="12">
        <f>(((J664/60)/60)/24)+DATE(1970,1,1)</f>
        <v>41990.438043981485</v>
      </c>
      <c r="T664" s="12">
        <f>(((I664/60)/60)/24)+DATE(1970,1,1)</f>
        <v>42020.438043981485</v>
      </c>
    </row>
    <row r="665" spans="1:20" ht="43.2" x14ac:dyDescent="0.3">
      <c r="A665">
        <v>663</v>
      </c>
      <c r="B665" s="1" t="s">
        <v>664</v>
      </c>
      <c r="C665" s="1" t="s">
        <v>4773</v>
      </c>
      <c r="D665" s="4">
        <v>200000</v>
      </c>
      <c r="E665" s="4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3">
        <f>E665/D665</f>
        <v>3.5000000000000001E-3</v>
      </c>
      <c r="P665" s="4">
        <f>E665/L665</f>
        <v>100</v>
      </c>
      <c r="Q665" t="s">
        <v>8323</v>
      </c>
      <c r="R665" t="s">
        <v>8357</v>
      </c>
      <c r="S665" s="12">
        <f>(((J665/60)/60)/24)+DATE(1970,1,1)</f>
        <v>42173.843240740738</v>
      </c>
      <c r="T665" s="12">
        <f>(((I665/60)/60)/24)+DATE(1970,1,1)</f>
        <v>42203.843240740738</v>
      </c>
    </row>
    <row r="666" spans="1:20" ht="43.2" x14ac:dyDescent="0.3">
      <c r="A666">
        <v>664</v>
      </c>
      <c r="B666" s="1" t="s">
        <v>665</v>
      </c>
      <c r="C666" s="1" t="s">
        <v>4774</v>
      </c>
      <c r="D666" s="4">
        <v>12000</v>
      </c>
      <c r="E666" s="4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3">
        <f>E666/D666</f>
        <v>7.5333333333333335E-2</v>
      </c>
      <c r="P666" s="4">
        <f>E666/L666</f>
        <v>31.172413793103448</v>
      </c>
      <c r="Q666" t="s">
        <v>8323</v>
      </c>
      <c r="R666" t="s">
        <v>8357</v>
      </c>
      <c r="S666" s="12">
        <f>(((J666/60)/60)/24)+DATE(1970,1,1)</f>
        <v>42077.666377314818</v>
      </c>
      <c r="T666" s="12">
        <f>(((I666/60)/60)/24)+DATE(1970,1,1)</f>
        <v>42107.666377314818</v>
      </c>
    </row>
    <row r="667" spans="1:20" ht="43.2" x14ac:dyDescent="0.3">
      <c r="A667">
        <v>665</v>
      </c>
      <c r="B667" s="1" t="s">
        <v>666</v>
      </c>
      <c r="C667" s="1" t="s">
        <v>4775</v>
      </c>
      <c r="D667" s="4">
        <v>10000</v>
      </c>
      <c r="E667" s="4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3">
        <f>E667/D667</f>
        <v>0.18640000000000001</v>
      </c>
      <c r="P667" s="4">
        <f>E667/L667</f>
        <v>155.33333333333334</v>
      </c>
      <c r="Q667" t="s">
        <v>8323</v>
      </c>
      <c r="R667" t="s">
        <v>8357</v>
      </c>
      <c r="S667" s="12">
        <f>(((J667/60)/60)/24)+DATE(1970,1,1)</f>
        <v>42688.711354166662</v>
      </c>
      <c r="T667" s="12">
        <f>(((I667/60)/60)/24)+DATE(1970,1,1)</f>
        <v>42748.711354166662</v>
      </c>
    </row>
    <row r="668" spans="1:20" ht="43.2" x14ac:dyDescent="0.3">
      <c r="A668">
        <v>666</v>
      </c>
      <c r="B668" s="1" t="s">
        <v>667</v>
      </c>
      <c r="C668" s="1" t="s">
        <v>4776</v>
      </c>
      <c r="D668" s="4">
        <v>200000</v>
      </c>
      <c r="E668" s="4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3">
        <f>E668/D668</f>
        <v>4.0000000000000003E-5</v>
      </c>
      <c r="P668" s="4">
        <f>E668/L668</f>
        <v>2</v>
      </c>
      <c r="Q668" t="s">
        <v>8323</v>
      </c>
      <c r="R668" t="s">
        <v>8357</v>
      </c>
      <c r="S668" s="12">
        <f>(((J668/60)/60)/24)+DATE(1970,1,1)</f>
        <v>41838.832152777781</v>
      </c>
      <c r="T668" s="12">
        <f>(((I668/60)/60)/24)+DATE(1970,1,1)</f>
        <v>41868.832152777781</v>
      </c>
    </row>
    <row r="669" spans="1:20" ht="43.2" x14ac:dyDescent="0.3">
      <c r="A669">
        <v>667</v>
      </c>
      <c r="B669" s="1" t="s">
        <v>668</v>
      </c>
      <c r="C669" s="1" t="s">
        <v>4777</v>
      </c>
      <c r="D669" s="4">
        <v>50000</v>
      </c>
      <c r="E669" s="4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3">
        <f>E669/D669</f>
        <v>0.1002</v>
      </c>
      <c r="P669" s="4">
        <f>E669/L669</f>
        <v>178.92857142857142</v>
      </c>
      <c r="Q669" t="s">
        <v>8323</v>
      </c>
      <c r="R669" t="s">
        <v>8357</v>
      </c>
      <c r="S669" s="12">
        <f>(((J669/60)/60)/24)+DATE(1970,1,1)</f>
        <v>42632.373414351852</v>
      </c>
      <c r="T669" s="12">
        <f>(((I669/60)/60)/24)+DATE(1970,1,1)</f>
        <v>42672.373414351852</v>
      </c>
    </row>
    <row r="670" spans="1:20" ht="28.8" x14ac:dyDescent="0.3">
      <c r="A670">
        <v>668</v>
      </c>
      <c r="B670" s="1" t="s">
        <v>669</v>
      </c>
      <c r="C670" s="1" t="s">
        <v>4778</v>
      </c>
      <c r="D670" s="4">
        <v>15000</v>
      </c>
      <c r="E670" s="4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3">
        <f>E670/D670</f>
        <v>4.5600000000000002E-2</v>
      </c>
      <c r="P670" s="4">
        <f>E670/L670</f>
        <v>27.36</v>
      </c>
      <c r="Q670" t="s">
        <v>8323</v>
      </c>
      <c r="R670" t="s">
        <v>8357</v>
      </c>
      <c r="S670" s="12">
        <f>(((J670/60)/60)/24)+DATE(1970,1,1)</f>
        <v>42090.831273148149</v>
      </c>
      <c r="T670" s="12">
        <f>(((I670/60)/60)/24)+DATE(1970,1,1)</f>
        <v>42135.831273148149</v>
      </c>
    </row>
    <row r="671" spans="1:20" ht="28.8" x14ac:dyDescent="0.3">
      <c r="A671">
        <v>669</v>
      </c>
      <c r="B671" s="1" t="s">
        <v>670</v>
      </c>
      <c r="C671" s="1" t="s">
        <v>4779</v>
      </c>
      <c r="D671" s="4">
        <v>200000</v>
      </c>
      <c r="E671" s="4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3">
        <f>E671/D671</f>
        <v>0.21507499999999999</v>
      </c>
      <c r="P671" s="4">
        <f>E671/L671</f>
        <v>1536.25</v>
      </c>
      <c r="Q671" t="s">
        <v>8323</v>
      </c>
      <c r="R671" t="s">
        <v>8357</v>
      </c>
      <c r="S671" s="12">
        <f>(((J671/60)/60)/24)+DATE(1970,1,1)</f>
        <v>42527.625671296293</v>
      </c>
      <c r="T671" s="12">
        <f>(((I671/60)/60)/24)+DATE(1970,1,1)</f>
        <v>42557.625671296293</v>
      </c>
    </row>
    <row r="672" spans="1:20" ht="43.2" x14ac:dyDescent="0.3">
      <c r="A672">
        <v>670</v>
      </c>
      <c r="B672" s="1" t="s">
        <v>671</v>
      </c>
      <c r="C672" s="1" t="s">
        <v>4780</v>
      </c>
      <c r="D672" s="4">
        <v>90000</v>
      </c>
      <c r="E672" s="4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3">
        <f>E672/D672</f>
        <v>0.29276666666666668</v>
      </c>
      <c r="P672" s="4">
        <f>E672/L672</f>
        <v>84.99677419354839</v>
      </c>
      <c r="Q672" t="s">
        <v>8323</v>
      </c>
      <c r="R672" t="s">
        <v>8357</v>
      </c>
      <c r="S672" s="12">
        <f>(((J672/60)/60)/24)+DATE(1970,1,1)</f>
        <v>42506.709722222222</v>
      </c>
      <c r="T672" s="12">
        <f>(((I672/60)/60)/24)+DATE(1970,1,1)</f>
        <v>42540.340277777781</v>
      </c>
    </row>
    <row r="673" spans="1:20" ht="43.2" x14ac:dyDescent="0.3">
      <c r="A673">
        <v>671</v>
      </c>
      <c r="B673" s="1" t="s">
        <v>672</v>
      </c>
      <c r="C673" s="1" t="s">
        <v>4781</v>
      </c>
      <c r="D673" s="4">
        <v>30000</v>
      </c>
      <c r="E673" s="4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3">
        <f>E673/D673</f>
        <v>0.39426666666666665</v>
      </c>
      <c r="P673" s="4">
        <f>E673/L673</f>
        <v>788.5333333333333</v>
      </c>
      <c r="Q673" t="s">
        <v>8323</v>
      </c>
      <c r="R673" t="s">
        <v>8357</v>
      </c>
      <c r="S673" s="12">
        <f>(((J673/60)/60)/24)+DATE(1970,1,1)</f>
        <v>41984.692731481482</v>
      </c>
      <c r="T673" s="12">
        <f>(((I673/60)/60)/24)+DATE(1970,1,1)</f>
        <v>42018.166666666672</v>
      </c>
    </row>
    <row r="674" spans="1:20" ht="43.2" x14ac:dyDescent="0.3">
      <c r="A674">
        <v>672</v>
      </c>
      <c r="B674" s="1" t="s">
        <v>673</v>
      </c>
      <c r="C674" s="1" t="s">
        <v>4782</v>
      </c>
      <c r="D674" s="4">
        <v>50000</v>
      </c>
      <c r="E674" s="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3">
        <f>E674/D674</f>
        <v>0.21628</v>
      </c>
      <c r="P674" s="4">
        <f>E674/L674</f>
        <v>50.29767441860465</v>
      </c>
      <c r="Q674" t="s">
        <v>8323</v>
      </c>
      <c r="R674" t="s">
        <v>8357</v>
      </c>
      <c r="S674" s="12">
        <f>(((J674/60)/60)/24)+DATE(1970,1,1)</f>
        <v>41974.219490740739</v>
      </c>
      <c r="T674" s="12">
        <f>(((I674/60)/60)/24)+DATE(1970,1,1)</f>
        <v>42005.207638888889</v>
      </c>
    </row>
    <row r="675" spans="1:20" ht="43.2" x14ac:dyDescent="0.3">
      <c r="A675">
        <v>673</v>
      </c>
      <c r="B675" s="1" t="s">
        <v>674</v>
      </c>
      <c r="C675" s="1" t="s">
        <v>4783</v>
      </c>
      <c r="D675" s="4">
        <v>100000</v>
      </c>
      <c r="E675" s="4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3">
        <f>E675/D675</f>
        <v>2.0500000000000002E-3</v>
      </c>
      <c r="P675" s="4">
        <f>E675/L675</f>
        <v>68.333333333333329</v>
      </c>
      <c r="Q675" t="s">
        <v>8323</v>
      </c>
      <c r="R675" t="s">
        <v>8357</v>
      </c>
      <c r="S675" s="12">
        <f>(((J675/60)/60)/24)+DATE(1970,1,1)</f>
        <v>41838.840474537035</v>
      </c>
      <c r="T675" s="12">
        <f>(((I675/60)/60)/24)+DATE(1970,1,1)</f>
        <v>41883.840474537035</v>
      </c>
    </row>
    <row r="676" spans="1:20" ht="28.8" x14ac:dyDescent="0.3">
      <c r="A676">
        <v>674</v>
      </c>
      <c r="B676" s="1" t="s">
        <v>675</v>
      </c>
      <c r="C676" s="1" t="s">
        <v>4784</v>
      </c>
      <c r="D676" s="4">
        <v>50000</v>
      </c>
      <c r="E676" s="4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3">
        <f>E676/D676</f>
        <v>2.9999999999999997E-4</v>
      </c>
      <c r="P676" s="4">
        <f>E676/L676</f>
        <v>7.5</v>
      </c>
      <c r="Q676" t="s">
        <v>8323</v>
      </c>
      <c r="R676" t="s">
        <v>8357</v>
      </c>
      <c r="S676" s="12">
        <f>(((J676/60)/60)/24)+DATE(1970,1,1)</f>
        <v>41803.116053240738</v>
      </c>
      <c r="T676" s="12">
        <f>(((I676/60)/60)/24)+DATE(1970,1,1)</f>
        <v>41863.116053240738</v>
      </c>
    </row>
    <row r="677" spans="1:20" ht="43.2" x14ac:dyDescent="0.3">
      <c r="A677">
        <v>675</v>
      </c>
      <c r="B677" s="1" t="s">
        <v>676</v>
      </c>
      <c r="C677" s="1" t="s">
        <v>4785</v>
      </c>
      <c r="D677" s="4">
        <v>6000</v>
      </c>
      <c r="E677" s="4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3">
        <f>E677/D677</f>
        <v>0.14849999999999999</v>
      </c>
      <c r="P677" s="4">
        <f>E677/L677</f>
        <v>34.269230769230766</v>
      </c>
      <c r="Q677" t="s">
        <v>8323</v>
      </c>
      <c r="R677" t="s">
        <v>8357</v>
      </c>
      <c r="S677" s="12">
        <f>(((J677/60)/60)/24)+DATE(1970,1,1)</f>
        <v>41975.930601851855</v>
      </c>
      <c r="T677" s="12">
        <f>(((I677/60)/60)/24)+DATE(1970,1,1)</f>
        <v>42005.290972222225</v>
      </c>
    </row>
    <row r="678" spans="1:20" ht="57.6" x14ac:dyDescent="0.3">
      <c r="A678">
        <v>676</v>
      </c>
      <c r="B678" s="1" t="s">
        <v>677</v>
      </c>
      <c r="C678" s="1" t="s">
        <v>4786</v>
      </c>
      <c r="D678" s="4">
        <v>100000</v>
      </c>
      <c r="E678" s="4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3">
        <f>E678/D678</f>
        <v>1.4710000000000001E-2</v>
      </c>
      <c r="P678" s="4">
        <f>E678/L678</f>
        <v>61.291666666666664</v>
      </c>
      <c r="Q678" t="s">
        <v>8323</v>
      </c>
      <c r="R678" t="s">
        <v>8357</v>
      </c>
      <c r="S678" s="12">
        <f>(((J678/60)/60)/24)+DATE(1970,1,1)</f>
        <v>42012.768298611118</v>
      </c>
      <c r="T678" s="12">
        <f>(((I678/60)/60)/24)+DATE(1970,1,1)</f>
        <v>42042.768298611118</v>
      </c>
    </row>
    <row r="679" spans="1:20" ht="43.2" x14ac:dyDescent="0.3">
      <c r="A679">
        <v>677</v>
      </c>
      <c r="B679" s="1" t="s">
        <v>678</v>
      </c>
      <c r="C679" s="1" t="s">
        <v>4787</v>
      </c>
      <c r="D679" s="4">
        <v>50000</v>
      </c>
      <c r="E679" s="4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3">
        <f>E679/D679</f>
        <v>0.25584000000000001</v>
      </c>
      <c r="P679" s="4">
        <f>E679/L679</f>
        <v>133.25</v>
      </c>
      <c r="Q679" t="s">
        <v>8323</v>
      </c>
      <c r="R679" t="s">
        <v>8357</v>
      </c>
      <c r="S679" s="12">
        <f>(((J679/60)/60)/24)+DATE(1970,1,1)</f>
        <v>42504.403877314813</v>
      </c>
      <c r="T679" s="12">
        <f>(((I679/60)/60)/24)+DATE(1970,1,1)</f>
        <v>42549.403877314813</v>
      </c>
    </row>
    <row r="680" spans="1:20" ht="43.2" x14ac:dyDescent="0.3">
      <c r="A680">
        <v>678</v>
      </c>
      <c r="B680" s="1" t="s">
        <v>679</v>
      </c>
      <c r="C680" s="1" t="s">
        <v>4788</v>
      </c>
      <c r="D680" s="4">
        <v>29000</v>
      </c>
      <c r="E680" s="4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3">
        <f>E680/D680</f>
        <v>3.8206896551724136E-2</v>
      </c>
      <c r="P680" s="4">
        <f>E680/L680</f>
        <v>65.17647058823529</v>
      </c>
      <c r="Q680" t="s">
        <v>8323</v>
      </c>
      <c r="R680" t="s">
        <v>8357</v>
      </c>
      <c r="S680" s="12">
        <f>(((J680/60)/60)/24)+DATE(1970,1,1)</f>
        <v>42481.376597222217</v>
      </c>
      <c r="T680" s="12">
        <f>(((I680/60)/60)/24)+DATE(1970,1,1)</f>
        <v>42511.376597222217</v>
      </c>
    </row>
    <row r="681" spans="1:20" ht="43.2" x14ac:dyDescent="0.3">
      <c r="A681">
        <v>679</v>
      </c>
      <c r="B681" s="1" t="s">
        <v>680</v>
      </c>
      <c r="C681" s="1" t="s">
        <v>4789</v>
      </c>
      <c r="D681" s="4">
        <v>57000</v>
      </c>
      <c r="E681" s="4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3">
        <f>E681/D681</f>
        <v>0.15485964912280703</v>
      </c>
      <c r="P681" s="4">
        <f>E681/L681</f>
        <v>93.90425531914893</v>
      </c>
      <c r="Q681" t="s">
        <v>8323</v>
      </c>
      <c r="R681" t="s">
        <v>8357</v>
      </c>
      <c r="S681" s="12">
        <f>(((J681/60)/60)/24)+DATE(1970,1,1)</f>
        <v>42556.695706018523</v>
      </c>
      <c r="T681" s="12">
        <f>(((I681/60)/60)/24)+DATE(1970,1,1)</f>
        <v>42616.695706018523</v>
      </c>
    </row>
    <row r="682" spans="1:20" ht="43.2" x14ac:dyDescent="0.3">
      <c r="A682">
        <v>680</v>
      </c>
      <c r="B682" s="1" t="s">
        <v>681</v>
      </c>
      <c r="C682" s="1" t="s">
        <v>4790</v>
      </c>
      <c r="D682" s="4">
        <v>75000</v>
      </c>
      <c r="E682" s="4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3">
        <f>E682/D682</f>
        <v>0.25912000000000002</v>
      </c>
      <c r="P682" s="4">
        <f>E682/L682</f>
        <v>150.65116279069767</v>
      </c>
      <c r="Q682" t="s">
        <v>8323</v>
      </c>
      <c r="R682" t="s">
        <v>8357</v>
      </c>
      <c r="S682" s="12">
        <f>(((J682/60)/60)/24)+DATE(1970,1,1)</f>
        <v>41864.501516203702</v>
      </c>
      <c r="T682" s="12">
        <f>(((I682/60)/60)/24)+DATE(1970,1,1)</f>
        <v>41899.501516203702</v>
      </c>
    </row>
    <row r="683" spans="1:20" ht="43.2" x14ac:dyDescent="0.3">
      <c r="A683">
        <v>681</v>
      </c>
      <c r="B683" s="1" t="s">
        <v>682</v>
      </c>
      <c r="C683" s="1" t="s">
        <v>4791</v>
      </c>
      <c r="D683" s="4">
        <v>2500</v>
      </c>
      <c r="E683" s="4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3">
        <f>E683/D683</f>
        <v>4.0000000000000002E-4</v>
      </c>
      <c r="P683" s="4">
        <f>E683/L683</f>
        <v>1</v>
      </c>
      <c r="Q683" t="s">
        <v>8323</v>
      </c>
      <c r="R683" t="s">
        <v>8357</v>
      </c>
      <c r="S683" s="12">
        <f>(((J683/60)/60)/24)+DATE(1970,1,1)</f>
        <v>42639.805601851855</v>
      </c>
      <c r="T683" s="12">
        <f>(((I683/60)/60)/24)+DATE(1970,1,1)</f>
        <v>42669.805601851855</v>
      </c>
    </row>
    <row r="684" spans="1:20" ht="28.8" x14ac:dyDescent="0.3">
      <c r="A684">
        <v>682</v>
      </c>
      <c r="B684" s="1" t="s">
        <v>683</v>
      </c>
      <c r="C684" s="1" t="s">
        <v>4792</v>
      </c>
      <c r="D684" s="4">
        <v>50000</v>
      </c>
      <c r="E684" s="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3">
        <f>E684/D684</f>
        <v>1.06E-3</v>
      </c>
      <c r="P684" s="4">
        <f>E684/L684</f>
        <v>13.25</v>
      </c>
      <c r="Q684" t="s">
        <v>8323</v>
      </c>
      <c r="R684" t="s">
        <v>8357</v>
      </c>
      <c r="S684" s="12">
        <f>(((J684/60)/60)/24)+DATE(1970,1,1)</f>
        <v>42778.765300925923</v>
      </c>
      <c r="T684" s="12">
        <f>(((I684/60)/60)/24)+DATE(1970,1,1)</f>
        <v>42808.723634259266</v>
      </c>
    </row>
    <row r="685" spans="1:20" ht="43.2" x14ac:dyDescent="0.3">
      <c r="A685">
        <v>683</v>
      </c>
      <c r="B685" s="1" t="s">
        <v>684</v>
      </c>
      <c r="C685" s="1" t="s">
        <v>4793</v>
      </c>
      <c r="D685" s="4">
        <v>35000</v>
      </c>
      <c r="E685" s="4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3">
        <f>E685/D685</f>
        <v>8.5142857142857138E-3</v>
      </c>
      <c r="P685" s="4">
        <f>E685/L685</f>
        <v>99.333333333333329</v>
      </c>
      <c r="Q685" t="s">
        <v>8323</v>
      </c>
      <c r="R685" t="s">
        <v>8357</v>
      </c>
      <c r="S685" s="12">
        <f>(((J685/60)/60)/24)+DATE(1970,1,1)</f>
        <v>42634.900046296301</v>
      </c>
      <c r="T685" s="12">
        <f>(((I685/60)/60)/24)+DATE(1970,1,1)</f>
        <v>42674.900046296301</v>
      </c>
    </row>
    <row r="686" spans="1:20" x14ac:dyDescent="0.3">
      <c r="A686">
        <v>684</v>
      </c>
      <c r="B686" s="1" t="s">
        <v>685</v>
      </c>
      <c r="C686" s="1" t="s">
        <v>4794</v>
      </c>
      <c r="D686" s="4">
        <v>320000</v>
      </c>
      <c r="E686" s="4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3">
        <f>E686/D686</f>
        <v>7.4837500000000001E-2</v>
      </c>
      <c r="P686" s="4">
        <f>E686/L686</f>
        <v>177.39259259259259</v>
      </c>
      <c r="Q686" t="s">
        <v>8323</v>
      </c>
      <c r="R686" t="s">
        <v>8357</v>
      </c>
      <c r="S686" s="12">
        <f>(((J686/60)/60)/24)+DATE(1970,1,1)</f>
        <v>41809.473275462966</v>
      </c>
      <c r="T686" s="12">
        <f>(((I686/60)/60)/24)+DATE(1970,1,1)</f>
        <v>41845.125</v>
      </c>
    </row>
    <row r="687" spans="1:20" ht="43.2" x14ac:dyDescent="0.3">
      <c r="A687">
        <v>685</v>
      </c>
      <c r="B687" s="1" t="s">
        <v>686</v>
      </c>
      <c r="C687" s="1" t="s">
        <v>4795</v>
      </c>
      <c r="D687" s="4">
        <v>2000</v>
      </c>
      <c r="E687" s="4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3">
        <f>E687/D687</f>
        <v>0.27650000000000002</v>
      </c>
      <c r="P687" s="4">
        <f>E687/L687</f>
        <v>55.3</v>
      </c>
      <c r="Q687" t="s">
        <v>8323</v>
      </c>
      <c r="R687" t="s">
        <v>8357</v>
      </c>
      <c r="S687" s="12">
        <f>(((J687/60)/60)/24)+DATE(1970,1,1)</f>
        <v>41971.866574074069</v>
      </c>
      <c r="T687" s="12">
        <f>(((I687/60)/60)/24)+DATE(1970,1,1)</f>
        <v>42016.866574074069</v>
      </c>
    </row>
    <row r="688" spans="1:20" ht="28.8" x14ac:dyDescent="0.3">
      <c r="A688">
        <v>686</v>
      </c>
      <c r="B688" s="1" t="s">
        <v>687</v>
      </c>
      <c r="C688" s="1" t="s">
        <v>4796</v>
      </c>
      <c r="D688" s="4">
        <v>500000</v>
      </c>
      <c r="E688" s="4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3">
        <f>E688/D688</f>
        <v>0</v>
      </c>
      <c r="P688" s="4" t="e">
        <f>E688/L688</f>
        <v>#DIV/0!</v>
      </c>
      <c r="Q688" t="s">
        <v>8323</v>
      </c>
      <c r="R688" t="s">
        <v>8357</v>
      </c>
      <c r="S688" s="12">
        <f>(((J688/60)/60)/24)+DATE(1970,1,1)</f>
        <v>42189.673263888893</v>
      </c>
      <c r="T688" s="12">
        <f>(((I688/60)/60)/24)+DATE(1970,1,1)</f>
        <v>42219.673263888893</v>
      </c>
    </row>
    <row r="689" spans="1:20" ht="43.2" x14ac:dyDescent="0.3">
      <c r="A689">
        <v>687</v>
      </c>
      <c r="B689" s="1" t="s">
        <v>688</v>
      </c>
      <c r="C689" s="1" t="s">
        <v>4797</v>
      </c>
      <c r="D689" s="4">
        <v>100000</v>
      </c>
      <c r="E689" s="4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3">
        <f>E689/D689</f>
        <v>3.5499999999999997E-2</v>
      </c>
      <c r="P689" s="4">
        <f>E689/L689</f>
        <v>591.66666666666663</v>
      </c>
      <c r="Q689" t="s">
        <v>8323</v>
      </c>
      <c r="R689" t="s">
        <v>8357</v>
      </c>
      <c r="S689" s="12">
        <f>(((J689/60)/60)/24)+DATE(1970,1,1)</f>
        <v>42711.750613425931</v>
      </c>
      <c r="T689" s="12">
        <f>(((I689/60)/60)/24)+DATE(1970,1,1)</f>
        <v>42771.750613425931</v>
      </c>
    </row>
    <row r="690" spans="1:20" ht="43.2" x14ac:dyDescent="0.3">
      <c r="A690">
        <v>688</v>
      </c>
      <c r="B690" s="1" t="s">
        <v>689</v>
      </c>
      <c r="C690" s="1" t="s">
        <v>4798</v>
      </c>
      <c r="D690" s="4">
        <v>20000</v>
      </c>
      <c r="E690" s="4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3">
        <f>E690/D690</f>
        <v>0.72989999999999999</v>
      </c>
      <c r="P690" s="4">
        <f>E690/L690</f>
        <v>405.5</v>
      </c>
      <c r="Q690" t="s">
        <v>8323</v>
      </c>
      <c r="R690" t="s">
        <v>8357</v>
      </c>
      <c r="S690" s="12">
        <f>(((J690/60)/60)/24)+DATE(1970,1,1)</f>
        <v>42262.104780092588</v>
      </c>
      <c r="T690" s="12">
        <f>(((I690/60)/60)/24)+DATE(1970,1,1)</f>
        <v>42292.104780092588</v>
      </c>
    </row>
    <row r="691" spans="1:20" ht="43.2" x14ac:dyDescent="0.3">
      <c r="A691">
        <v>689</v>
      </c>
      <c r="B691" s="1" t="s">
        <v>690</v>
      </c>
      <c r="C691" s="1" t="s">
        <v>4799</v>
      </c>
      <c r="D691" s="4">
        <v>200000</v>
      </c>
      <c r="E691" s="4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3">
        <f>E691/D691</f>
        <v>0.57648750000000004</v>
      </c>
      <c r="P691" s="4">
        <f>E691/L691</f>
        <v>343.14732142857144</v>
      </c>
      <c r="Q691" t="s">
        <v>8323</v>
      </c>
      <c r="R691" t="s">
        <v>8357</v>
      </c>
      <c r="S691" s="12">
        <f>(((J691/60)/60)/24)+DATE(1970,1,1)</f>
        <v>42675.66778935185</v>
      </c>
      <c r="T691" s="12">
        <f>(((I691/60)/60)/24)+DATE(1970,1,1)</f>
        <v>42712.207638888889</v>
      </c>
    </row>
    <row r="692" spans="1:20" ht="28.8" x14ac:dyDescent="0.3">
      <c r="A692">
        <v>690</v>
      </c>
      <c r="B692" s="1" t="s">
        <v>691</v>
      </c>
      <c r="C692" s="1" t="s">
        <v>4800</v>
      </c>
      <c r="D692" s="4">
        <v>20000</v>
      </c>
      <c r="E692" s="4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3">
        <f>E692/D692</f>
        <v>0.1234</v>
      </c>
      <c r="P692" s="4">
        <f>E692/L692</f>
        <v>72.588235294117652</v>
      </c>
      <c r="Q692" t="s">
        <v>8323</v>
      </c>
      <c r="R692" t="s">
        <v>8357</v>
      </c>
      <c r="S692" s="12">
        <f>(((J692/60)/60)/24)+DATE(1970,1,1)</f>
        <v>42579.634733796294</v>
      </c>
      <c r="T692" s="12">
        <f>(((I692/60)/60)/24)+DATE(1970,1,1)</f>
        <v>42622.25</v>
      </c>
    </row>
    <row r="693" spans="1:20" ht="43.2" x14ac:dyDescent="0.3">
      <c r="A693">
        <v>691</v>
      </c>
      <c r="B693" s="1" t="s">
        <v>692</v>
      </c>
      <c r="C693" s="1" t="s">
        <v>4801</v>
      </c>
      <c r="D693" s="4">
        <v>50000</v>
      </c>
      <c r="E693" s="4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3">
        <f>E693/D693</f>
        <v>5.1999999999999998E-3</v>
      </c>
      <c r="P693" s="4">
        <f>E693/L693</f>
        <v>26</v>
      </c>
      <c r="Q693" t="s">
        <v>8323</v>
      </c>
      <c r="R693" t="s">
        <v>8357</v>
      </c>
      <c r="S693" s="12">
        <f>(((J693/60)/60)/24)+DATE(1970,1,1)</f>
        <v>42158.028310185182</v>
      </c>
      <c r="T693" s="12">
        <f>(((I693/60)/60)/24)+DATE(1970,1,1)</f>
        <v>42186.028310185182</v>
      </c>
    </row>
    <row r="694" spans="1:20" ht="43.2" x14ac:dyDescent="0.3">
      <c r="A694">
        <v>692</v>
      </c>
      <c r="B694" s="1" t="s">
        <v>693</v>
      </c>
      <c r="C694" s="1" t="s">
        <v>4802</v>
      </c>
      <c r="D694" s="4">
        <v>20000</v>
      </c>
      <c r="E694" s="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3">
        <f>E694/D694</f>
        <v>6.5299999999999997E-2</v>
      </c>
      <c r="P694" s="4">
        <f>E694/L694</f>
        <v>6.4975124378109452</v>
      </c>
      <c r="Q694" t="s">
        <v>8323</v>
      </c>
      <c r="R694" t="s">
        <v>8357</v>
      </c>
      <c r="S694" s="12">
        <f>(((J694/60)/60)/24)+DATE(1970,1,1)</f>
        <v>42696.37572916667</v>
      </c>
      <c r="T694" s="12">
        <f>(((I694/60)/60)/24)+DATE(1970,1,1)</f>
        <v>42726.37572916667</v>
      </c>
    </row>
    <row r="695" spans="1:20" ht="28.8" x14ac:dyDescent="0.3">
      <c r="A695">
        <v>693</v>
      </c>
      <c r="B695" s="1" t="s">
        <v>694</v>
      </c>
      <c r="C695" s="1" t="s">
        <v>4803</v>
      </c>
      <c r="D695" s="4">
        <v>100000</v>
      </c>
      <c r="E695" s="4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3">
        <f>E695/D695</f>
        <v>0.35338000000000003</v>
      </c>
      <c r="P695" s="4">
        <f>E695/L695</f>
        <v>119.38513513513513</v>
      </c>
      <c r="Q695" t="s">
        <v>8323</v>
      </c>
      <c r="R695" t="s">
        <v>8357</v>
      </c>
      <c r="S695" s="12">
        <f>(((J695/60)/60)/24)+DATE(1970,1,1)</f>
        <v>42094.808182870373</v>
      </c>
      <c r="T695" s="12">
        <f>(((I695/60)/60)/24)+DATE(1970,1,1)</f>
        <v>42124.808182870373</v>
      </c>
    </row>
    <row r="696" spans="1:20" ht="43.2" x14ac:dyDescent="0.3">
      <c r="A696">
        <v>694</v>
      </c>
      <c r="B696" s="1" t="s">
        <v>695</v>
      </c>
      <c r="C696" s="1" t="s">
        <v>4804</v>
      </c>
      <c r="D696" s="4">
        <v>150000</v>
      </c>
      <c r="E696" s="4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3">
        <f>E696/D696</f>
        <v>3.933333333333333E-3</v>
      </c>
      <c r="P696" s="4">
        <f>E696/L696</f>
        <v>84.285714285714292</v>
      </c>
      <c r="Q696" t="s">
        <v>8323</v>
      </c>
      <c r="R696" t="s">
        <v>8357</v>
      </c>
      <c r="S696" s="12">
        <f>(((J696/60)/60)/24)+DATE(1970,1,1)</f>
        <v>42737.663877314815</v>
      </c>
      <c r="T696" s="12">
        <f>(((I696/60)/60)/24)+DATE(1970,1,1)</f>
        <v>42767.663877314815</v>
      </c>
    </row>
    <row r="697" spans="1:20" ht="43.2" x14ac:dyDescent="0.3">
      <c r="A697">
        <v>695</v>
      </c>
      <c r="B697" s="1" t="s">
        <v>696</v>
      </c>
      <c r="C697" s="1" t="s">
        <v>4805</v>
      </c>
      <c r="D697" s="4">
        <v>60000</v>
      </c>
      <c r="E697" s="4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3">
        <f>E697/D697</f>
        <v>1.06E-2</v>
      </c>
      <c r="P697" s="4">
        <f>E697/L697</f>
        <v>90.857142857142861</v>
      </c>
      <c r="Q697" t="s">
        <v>8323</v>
      </c>
      <c r="R697" t="s">
        <v>8357</v>
      </c>
      <c r="S697" s="12">
        <f>(((J697/60)/60)/24)+DATE(1970,1,1)</f>
        <v>41913.521064814813</v>
      </c>
      <c r="T697" s="12">
        <f>(((I697/60)/60)/24)+DATE(1970,1,1)</f>
        <v>41943.521064814813</v>
      </c>
    </row>
    <row r="698" spans="1:20" ht="28.8" x14ac:dyDescent="0.3">
      <c r="A698">
        <v>696</v>
      </c>
      <c r="B698" s="1" t="s">
        <v>697</v>
      </c>
      <c r="C698" s="1" t="s">
        <v>4806</v>
      </c>
      <c r="D698" s="4">
        <v>175000</v>
      </c>
      <c r="E698" s="4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3">
        <f>E698/D698</f>
        <v>5.7142857142857145E-6</v>
      </c>
      <c r="P698" s="4">
        <f>E698/L698</f>
        <v>1</v>
      </c>
      <c r="Q698" t="s">
        <v>8323</v>
      </c>
      <c r="R698" t="s">
        <v>8357</v>
      </c>
      <c r="S698" s="12">
        <f>(((J698/60)/60)/24)+DATE(1970,1,1)</f>
        <v>41815.927106481482</v>
      </c>
      <c r="T698" s="12">
        <f>(((I698/60)/60)/24)+DATE(1970,1,1)</f>
        <v>41845.927106481482</v>
      </c>
    </row>
    <row r="699" spans="1:20" ht="43.2" x14ac:dyDescent="0.3">
      <c r="A699">
        <v>697</v>
      </c>
      <c r="B699" s="1" t="s">
        <v>698</v>
      </c>
      <c r="C699" s="1" t="s">
        <v>4807</v>
      </c>
      <c r="D699" s="4">
        <v>5000</v>
      </c>
      <c r="E699" s="4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3">
        <f>E699/D699</f>
        <v>0.46379999999999999</v>
      </c>
      <c r="P699" s="4">
        <f>E699/L699</f>
        <v>20.342105263157894</v>
      </c>
      <c r="Q699" t="s">
        <v>8323</v>
      </c>
      <c r="R699" t="s">
        <v>8357</v>
      </c>
      <c r="S699" s="12">
        <f>(((J699/60)/60)/24)+DATE(1970,1,1)</f>
        <v>42388.523020833338</v>
      </c>
      <c r="T699" s="12">
        <f>(((I699/60)/60)/24)+DATE(1970,1,1)</f>
        <v>42403.523020833338</v>
      </c>
    </row>
    <row r="700" spans="1:20" ht="43.2" x14ac:dyDescent="0.3">
      <c r="A700">
        <v>698</v>
      </c>
      <c r="B700" s="1" t="s">
        <v>699</v>
      </c>
      <c r="C700" s="1" t="s">
        <v>4808</v>
      </c>
      <c r="D700" s="4">
        <v>100000</v>
      </c>
      <c r="E700" s="4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3">
        <f>E700/D700</f>
        <v>0.15390000000000001</v>
      </c>
      <c r="P700" s="4">
        <f>E700/L700</f>
        <v>530.68965517241384</v>
      </c>
      <c r="Q700" t="s">
        <v>8323</v>
      </c>
      <c r="R700" t="s">
        <v>8357</v>
      </c>
      <c r="S700" s="12">
        <f>(((J700/60)/60)/24)+DATE(1970,1,1)</f>
        <v>41866.931076388886</v>
      </c>
      <c r="T700" s="12">
        <f>(((I700/60)/60)/24)+DATE(1970,1,1)</f>
        <v>41900.083333333336</v>
      </c>
    </row>
    <row r="701" spans="1:20" ht="43.2" x14ac:dyDescent="0.3">
      <c r="A701">
        <v>699</v>
      </c>
      <c r="B701" s="1" t="s">
        <v>700</v>
      </c>
      <c r="C701" s="1" t="s">
        <v>4809</v>
      </c>
      <c r="D701" s="4">
        <v>130000</v>
      </c>
      <c r="E701" s="4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3">
        <f>E701/D701</f>
        <v>0.824221076923077</v>
      </c>
      <c r="P701" s="4">
        <f>E701/L701</f>
        <v>120.39184269662923</v>
      </c>
      <c r="Q701" t="s">
        <v>8323</v>
      </c>
      <c r="R701" t="s">
        <v>8357</v>
      </c>
      <c r="S701" s="12">
        <f>(((J701/60)/60)/24)+DATE(1970,1,1)</f>
        <v>41563.485509259262</v>
      </c>
      <c r="T701" s="12">
        <f>(((I701/60)/60)/24)+DATE(1970,1,1)</f>
        <v>41600.666666666664</v>
      </c>
    </row>
    <row r="702" spans="1:20" ht="43.2" x14ac:dyDescent="0.3">
      <c r="A702">
        <v>700</v>
      </c>
      <c r="B702" s="1" t="s">
        <v>701</v>
      </c>
      <c r="C702" s="1" t="s">
        <v>4810</v>
      </c>
      <c r="D702" s="4">
        <v>15000</v>
      </c>
      <c r="E702" s="4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3">
        <f>E702/D702</f>
        <v>2.6866666666666667E-2</v>
      </c>
      <c r="P702" s="4">
        <f>E702/L702</f>
        <v>13</v>
      </c>
      <c r="Q702" t="s">
        <v>8323</v>
      </c>
      <c r="R702" t="s">
        <v>8357</v>
      </c>
      <c r="S702" s="12">
        <f>(((J702/60)/60)/24)+DATE(1970,1,1)</f>
        <v>42715.688437500001</v>
      </c>
      <c r="T702" s="12">
        <f>(((I702/60)/60)/24)+DATE(1970,1,1)</f>
        <v>42745.688437500001</v>
      </c>
    </row>
    <row r="703" spans="1:20" ht="43.2" x14ac:dyDescent="0.3">
      <c r="A703">
        <v>701</v>
      </c>
      <c r="B703" s="1" t="s">
        <v>702</v>
      </c>
      <c r="C703" s="1" t="s">
        <v>4811</v>
      </c>
      <c r="D703" s="4">
        <v>23000</v>
      </c>
      <c r="E703" s="4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3">
        <f>E703/D703</f>
        <v>0.26600000000000001</v>
      </c>
      <c r="P703" s="4">
        <f>E703/L703</f>
        <v>291.33333333333331</v>
      </c>
      <c r="Q703" t="s">
        <v>8323</v>
      </c>
      <c r="R703" t="s">
        <v>8357</v>
      </c>
      <c r="S703" s="12">
        <f>(((J703/60)/60)/24)+DATE(1970,1,1)</f>
        <v>41813.662962962961</v>
      </c>
      <c r="T703" s="12">
        <f>(((I703/60)/60)/24)+DATE(1970,1,1)</f>
        <v>41843.662962962961</v>
      </c>
    </row>
    <row r="704" spans="1:20" ht="43.2" x14ac:dyDescent="0.3">
      <c r="A704">
        <v>702</v>
      </c>
      <c r="B704" s="1" t="s">
        <v>703</v>
      </c>
      <c r="C704" s="1" t="s">
        <v>4812</v>
      </c>
      <c r="D704" s="4">
        <v>15000</v>
      </c>
      <c r="E704" s="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3">
        <f>E704/D704</f>
        <v>0.30813400000000002</v>
      </c>
      <c r="P704" s="4">
        <f>E704/L704</f>
        <v>124.9191891891892</v>
      </c>
      <c r="Q704" t="s">
        <v>8323</v>
      </c>
      <c r="R704" t="s">
        <v>8357</v>
      </c>
      <c r="S704" s="12">
        <f>(((J704/60)/60)/24)+DATE(1970,1,1)</f>
        <v>42668.726701388892</v>
      </c>
      <c r="T704" s="12">
        <f>(((I704/60)/60)/24)+DATE(1970,1,1)</f>
        <v>42698.768368055549</v>
      </c>
    </row>
    <row r="705" spans="1:20" ht="28.8" x14ac:dyDescent="0.3">
      <c r="A705">
        <v>703</v>
      </c>
      <c r="B705" s="1" t="s">
        <v>704</v>
      </c>
      <c r="C705" s="1" t="s">
        <v>4813</v>
      </c>
      <c r="D705" s="4">
        <v>15000</v>
      </c>
      <c r="E705" s="4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3">
        <f>E705/D705</f>
        <v>5.5800000000000002E-2</v>
      </c>
      <c r="P705" s="4">
        <f>E705/L705</f>
        <v>119.57142857142857</v>
      </c>
      <c r="Q705" t="s">
        <v>8323</v>
      </c>
      <c r="R705" t="s">
        <v>8357</v>
      </c>
      <c r="S705" s="12">
        <f>(((J705/60)/60)/24)+DATE(1970,1,1)</f>
        <v>42711.950798611113</v>
      </c>
      <c r="T705" s="12">
        <f>(((I705/60)/60)/24)+DATE(1970,1,1)</f>
        <v>42766.98055555555</v>
      </c>
    </row>
    <row r="706" spans="1:20" ht="28.8" x14ac:dyDescent="0.3">
      <c r="A706">
        <v>704</v>
      </c>
      <c r="B706" s="1" t="s">
        <v>705</v>
      </c>
      <c r="C706" s="1" t="s">
        <v>4814</v>
      </c>
      <c r="D706" s="4">
        <v>55000</v>
      </c>
      <c r="E706" s="4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3">
        <f>E706/D706</f>
        <v>8.7454545454545458E-3</v>
      </c>
      <c r="P706" s="4">
        <f>E706/L706</f>
        <v>120.25</v>
      </c>
      <c r="Q706" t="s">
        <v>8323</v>
      </c>
      <c r="R706" t="s">
        <v>8357</v>
      </c>
      <c r="S706" s="12">
        <f>(((J706/60)/60)/24)+DATE(1970,1,1)</f>
        <v>42726.192916666667</v>
      </c>
      <c r="T706" s="12">
        <f>(((I706/60)/60)/24)+DATE(1970,1,1)</f>
        <v>42786.192916666667</v>
      </c>
    </row>
    <row r="707" spans="1:20" ht="28.8" x14ac:dyDescent="0.3">
      <c r="A707">
        <v>705</v>
      </c>
      <c r="B707" s="1" t="s">
        <v>706</v>
      </c>
      <c r="C707" s="1" t="s">
        <v>4815</v>
      </c>
      <c r="D707" s="4">
        <v>100000</v>
      </c>
      <c r="E707" s="4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3">
        <f>E707/D707</f>
        <v>9.7699999999999992E-3</v>
      </c>
      <c r="P707" s="4">
        <f>E707/L707</f>
        <v>195.4</v>
      </c>
      <c r="Q707" t="s">
        <v>8323</v>
      </c>
      <c r="R707" t="s">
        <v>8357</v>
      </c>
      <c r="S707" s="12">
        <f>(((J707/60)/60)/24)+DATE(1970,1,1)</f>
        <v>42726.491643518515</v>
      </c>
      <c r="T707" s="12">
        <f>(((I707/60)/60)/24)+DATE(1970,1,1)</f>
        <v>42756.491643518515</v>
      </c>
    </row>
    <row r="708" spans="1:20" ht="43.2" x14ac:dyDescent="0.3">
      <c r="A708">
        <v>706</v>
      </c>
      <c r="B708" s="1" t="s">
        <v>707</v>
      </c>
      <c r="C708" s="1" t="s">
        <v>4816</v>
      </c>
      <c r="D708" s="4">
        <v>100000</v>
      </c>
      <c r="E708" s="4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3">
        <f>E708/D708</f>
        <v>0</v>
      </c>
      <c r="P708" s="4" t="e">
        <f>E708/L708</f>
        <v>#DIV/0!</v>
      </c>
      <c r="Q708" t="s">
        <v>8323</v>
      </c>
      <c r="R708" t="s">
        <v>8357</v>
      </c>
      <c r="S708" s="12">
        <f>(((J708/60)/60)/24)+DATE(1970,1,1)</f>
        <v>42676.995173611111</v>
      </c>
      <c r="T708" s="12">
        <f>(((I708/60)/60)/24)+DATE(1970,1,1)</f>
        <v>42718.777083333334</v>
      </c>
    </row>
    <row r="709" spans="1:20" ht="43.2" x14ac:dyDescent="0.3">
      <c r="A709">
        <v>707</v>
      </c>
      <c r="B709" s="1" t="s">
        <v>708</v>
      </c>
      <c r="C709" s="1" t="s">
        <v>4817</v>
      </c>
      <c r="D709" s="4">
        <v>68000</v>
      </c>
      <c r="E709" s="4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3">
        <f>E709/D709</f>
        <v>0.78927352941176465</v>
      </c>
      <c r="P709" s="4">
        <f>E709/L709</f>
        <v>117.69868421052631</v>
      </c>
      <c r="Q709" t="s">
        <v>8323</v>
      </c>
      <c r="R709" t="s">
        <v>8357</v>
      </c>
      <c r="S709" s="12">
        <f>(((J709/60)/60)/24)+DATE(1970,1,1)</f>
        <v>42696.663506944446</v>
      </c>
      <c r="T709" s="12">
        <f>(((I709/60)/60)/24)+DATE(1970,1,1)</f>
        <v>42736.663506944446</v>
      </c>
    </row>
    <row r="710" spans="1:20" ht="43.2" x14ac:dyDescent="0.3">
      <c r="A710">
        <v>708</v>
      </c>
      <c r="B710" s="1" t="s">
        <v>709</v>
      </c>
      <c r="C710" s="1" t="s">
        <v>4818</v>
      </c>
      <c r="D710" s="4">
        <v>40000</v>
      </c>
      <c r="E710" s="4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3">
        <f>E710/D710</f>
        <v>0.22092500000000001</v>
      </c>
      <c r="P710" s="4">
        <f>E710/L710</f>
        <v>23.948509485094849</v>
      </c>
      <c r="Q710" t="s">
        <v>8323</v>
      </c>
      <c r="R710" t="s">
        <v>8357</v>
      </c>
      <c r="S710" s="12">
        <f>(((J710/60)/60)/24)+DATE(1970,1,1)</f>
        <v>41835.581018518518</v>
      </c>
      <c r="T710" s="12">
        <f>(((I710/60)/60)/24)+DATE(1970,1,1)</f>
        <v>41895.581018518518</v>
      </c>
    </row>
    <row r="711" spans="1:20" ht="28.8" x14ac:dyDescent="0.3">
      <c r="A711">
        <v>709</v>
      </c>
      <c r="B711" s="1" t="s">
        <v>710</v>
      </c>
      <c r="C711" s="1" t="s">
        <v>4819</v>
      </c>
      <c r="D711" s="4">
        <v>15000</v>
      </c>
      <c r="E711" s="4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3">
        <f>E711/D711</f>
        <v>4.0666666666666663E-3</v>
      </c>
      <c r="P711" s="4">
        <f>E711/L711</f>
        <v>30.5</v>
      </c>
      <c r="Q711" t="s">
        <v>8323</v>
      </c>
      <c r="R711" t="s">
        <v>8357</v>
      </c>
      <c r="S711" s="12">
        <f>(((J711/60)/60)/24)+DATE(1970,1,1)</f>
        <v>41948.041192129633</v>
      </c>
      <c r="T711" s="12">
        <f>(((I711/60)/60)/24)+DATE(1970,1,1)</f>
        <v>41978.041192129633</v>
      </c>
    </row>
    <row r="712" spans="1:20" ht="28.8" x14ac:dyDescent="0.3">
      <c r="A712">
        <v>710</v>
      </c>
      <c r="B712" s="1" t="s">
        <v>711</v>
      </c>
      <c r="C712" s="1" t="s">
        <v>4820</v>
      </c>
      <c r="D712" s="4">
        <v>1200</v>
      </c>
      <c r="E712" s="4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3">
        <f>E712/D712</f>
        <v>0</v>
      </c>
      <c r="P712" s="4" t="e">
        <f>E712/L712</f>
        <v>#DIV/0!</v>
      </c>
      <c r="Q712" t="s">
        <v>8323</v>
      </c>
      <c r="R712" t="s">
        <v>8357</v>
      </c>
      <c r="S712" s="12">
        <f>(((J712/60)/60)/24)+DATE(1970,1,1)</f>
        <v>41837.984976851854</v>
      </c>
      <c r="T712" s="12">
        <f>(((I712/60)/60)/24)+DATE(1970,1,1)</f>
        <v>41871.030555555553</v>
      </c>
    </row>
    <row r="713" spans="1:20" ht="43.2" x14ac:dyDescent="0.3">
      <c r="A713">
        <v>711</v>
      </c>
      <c r="B713" s="1" t="s">
        <v>712</v>
      </c>
      <c r="C713" s="1" t="s">
        <v>4821</v>
      </c>
      <c r="D713" s="4">
        <v>100000</v>
      </c>
      <c r="E713" s="4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3">
        <f>E713/D713</f>
        <v>0.33790999999999999</v>
      </c>
      <c r="P713" s="4">
        <f>E713/L713</f>
        <v>99.973372781065095</v>
      </c>
      <c r="Q713" t="s">
        <v>8323</v>
      </c>
      <c r="R713" t="s">
        <v>8357</v>
      </c>
      <c r="S713" s="12">
        <f>(((J713/60)/60)/24)+DATE(1970,1,1)</f>
        <v>42678.459120370375</v>
      </c>
      <c r="T713" s="12">
        <f>(((I713/60)/60)/24)+DATE(1970,1,1)</f>
        <v>42718.500787037032</v>
      </c>
    </row>
    <row r="714" spans="1:20" ht="43.2" x14ac:dyDescent="0.3">
      <c r="A714">
        <v>712</v>
      </c>
      <c r="B714" s="1" t="s">
        <v>713</v>
      </c>
      <c r="C714" s="1" t="s">
        <v>4822</v>
      </c>
      <c r="D714" s="4">
        <v>48500</v>
      </c>
      <c r="E714" s="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3">
        <f>E714/D714</f>
        <v>2.1649484536082476E-3</v>
      </c>
      <c r="P714" s="4">
        <f>E714/L714</f>
        <v>26.25</v>
      </c>
      <c r="Q714" t="s">
        <v>8323</v>
      </c>
      <c r="R714" t="s">
        <v>8357</v>
      </c>
      <c r="S714" s="12">
        <f>(((J714/60)/60)/24)+DATE(1970,1,1)</f>
        <v>42384.680925925932</v>
      </c>
      <c r="T714" s="12">
        <f>(((I714/60)/60)/24)+DATE(1970,1,1)</f>
        <v>42414.680925925932</v>
      </c>
    </row>
    <row r="715" spans="1:20" ht="43.2" x14ac:dyDescent="0.3">
      <c r="A715">
        <v>713</v>
      </c>
      <c r="B715" s="1" t="s">
        <v>714</v>
      </c>
      <c r="C715" s="1" t="s">
        <v>4823</v>
      </c>
      <c r="D715" s="4">
        <v>25000</v>
      </c>
      <c r="E715" s="4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3">
        <f>E715/D715</f>
        <v>7.9600000000000001E-3</v>
      </c>
      <c r="P715" s="4">
        <f>E715/L715</f>
        <v>199</v>
      </c>
      <c r="Q715" t="s">
        <v>8323</v>
      </c>
      <c r="R715" t="s">
        <v>8357</v>
      </c>
      <c r="S715" s="12">
        <f>(((J715/60)/60)/24)+DATE(1970,1,1)</f>
        <v>42496.529305555552</v>
      </c>
      <c r="T715" s="12">
        <f>(((I715/60)/60)/24)+DATE(1970,1,1)</f>
        <v>42526.529305555552</v>
      </c>
    </row>
    <row r="716" spans="1:20" ht="28.8" x14ac:dyDescent="0.3">
      <c r="A716">
        <v>714</v>
      </c>
      <c r="B716" s="1" t="s">
        <v>715</v>
      </c>
      <c r="C716" s="1" t="s">
        <v>4824</v>
      </c>
      <c r="D716" s="4">
        <v>15000</v>
      </c>
      <c r="E716" s="4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3">
        <f>E716/D716</f>
        <v>0.14993333333333334</v>
      </c>
      <c r="P716" s="4">
        <f>E716/L716</f>
        <v>80.321428571428569</v>
      </c>
      <c r="Q716" t="s">
        <v>8323</v>
      </c>
      <c r="R716" t="s">
        <v>8357</v>
      </c>
      <c r="S716" s="12">
        <f>(((J716/60)/60)/24)+DATE(1970,1,1)</f>
        <v>42734.787986111114</v>
      </c>
      <c r="T716" s="12">
        <f>(((I716/60)/60)/24)+DATE(1970,1,1)</f>
        <v>42794.787986111114</v>
      </c>
    </row>
    <row r="717" spans="1:20" ht="43.2" x14ac:dyDescent="0.3">
      <c r="A717">
        <v>715</v>
      </c>
      <c r="B717" s="1" t="s">
        <v>716</v>
      </c>
      <c r="C717" s="1" t="s">
        <v>4825</v>
      </c>
      <c r="D717" s="4">
        <v>27500</v>
      </c>
      <c r="E717" s="4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3">
        <f>E717/D717</f>
        <v>5.0509090909090906E-2</v>
      </c>
      <c r="P717" s="4">
        <f>E717/L717</f>
        <v>115.75</v>
      </c>
      <c r="Q717" t="s">
        <v>8323</v>
      </c>
      <c r="R717" t="s">
        <v>8357</v>
      </c>
      <c r="S717" s="12">
        <f>(((J717/60)/60)/24)+DATE(1970,1,1)</f>
        <v>42273.090740740736</v>
      </c>
      <c r="T717" s="12">
        <f>(((I717/60)/60)/24)+DATE(1970,1,1)</f>
        <v>42313.132407407407</v>
      </c>
    </row>
    <row r="718" spans="1:20" ht="28.8" x14ac:dyDescent="0.3">
      <c r="A718">
        <v>716</v>
      </c>
      <c r="B718" s="1" t="s">
        <v>717</v>
      </c>
      <c r="C718" s="1" t="s">
        <v>4826</v>
      </c>
      <c r="D718" s="4">
        <v>7000</v>
      </c>
      <c r="E718" s="4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3">
        <f>E718/D718</f>
        <v>0.10214285714285715</v>
      </c>
      <c r="P718" s="4">
        <f>E718/L718</f>
        <v>44.6875</v>
      </c>
      <c r="Q718" t="s">
        <v>8323</v>
      </c>
      <c r="R718" t="s">
        <v>8357</v>
      </c>
      <c r="S718" s="12">
        <f>(((J718/60)/60)/24)+DATE(1970,1,1)</f>
        <v>41940.658645833333</v>
      </c>
      <c r="T718" s="12">
        <f>(((I718/60)/60)/24)+DATE(1970,1,1)</f>
        <v>41974</v>
      </c>
    </row>
    <row r="719" spans="1:20" x14ac:dyDescent="0.3">
      <c r="A719">
        <v>717</v>
      </c>
      <c r="B719" s="1" t="s">
        <v>718</v>
      </c>
      <c r="C719" s="1" t="s">
        <v>4827</v>
      </c>
      <c r="D719" s="4">
        <v>100000</v>
      </c>
      <c r="E719" s="4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3">
        <f>E719/D719</f>
        <v>3.0500000000000002E-3</v>
      </c>
      <c r="P719" s="4">
        <f>E719/L719</f>
        <v>76.25</v>
      </c>
      <c r="Q719" t="s">
        <v>8323</v>
      </c>
      <c r="R719" t="s">
        <v>8357</v>
      </c>
      <c r="S719" s="12">
        <f>(((J719/60)/60)/24)+DATE(1970,1,1)</f>
        <v>41857.854189814818</v>
      </c>
      <c r="T719" s="12">
        <f>(((I719/60)/60)/24)+DATE(1970,1,1)</f>
        <v>41887.854189814818</v>
      </c>
    </row>
    <row r="720" spans="1:20" ht="43.2" x14ac:dyDescent="0.3">
      <c r="A720">
        <v>718</v>
      </c>
      <c r="B720" s="1" t="s">
        <v>719</v>
      </c>
      <c r="C720" s="1" t="s">
        <v>4828</v>
      </c>
      <c r="D720" s="4">
        <v>12000</v>
      </c>
      <c r="E720" s="4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3">
        <f>E720/D720</f>
        <v>7.4999999999999997E-3</v>
      </c>
      <c r="P720" s="4">
        <f>E720/L720</f>
        <v>22.5</v>
      </c>
      <c r="Q720" t="s">
        <v>8323</v>
      </c>
      <c r="R720" t="s">
        <v>8357</v>
      </c>
      <c r="S720" s="12">
        <f>(((J720/60)/60)/24)+DATE(1970,1,1)</f>
        <v>42752.845451388886</v>
      </c>
      <c r="T720" s="12">
        <f>(((I720/60)/60)/24)+DATE(1970,1,1)</f>
        <v>42784.249305555553</v>
      </c>
    </row>
    <row r="721" spans="1:20" ht="43.2" x14ac:dyDescent="0.3">
      <c r="A721">
        <v>719</v>
      </c>
      <c r="B721" s="1" t="s">
        <v>720</v>
      </c>
      <c r="C721" s="1" t="s">
        <v>4829</v>
      </c>
      <c r="D721" s="4">
        <v>15000</v>
      </c>
      <c r="E721" s="4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3">
        <f>E721/D721</f>
        <v>1.2933333333333333E-2</v>
      </c>
      <c r="P721" s="4">
        <f>E721/L721</f>
        <v>19.399999999999999</v>
      </c>
      <c r="Q721" t="s">
        <v>8323</v>
      </c>
      <c r="R721" t="s">
        <v>8357</v>
      </c>
      <c r="S721" s="12">
        <f>(((J721/60)/60)/24)+DATE(1970,1,1)</f>
        <v>42409.040231481486</v>
      </c>
      <c r="T721" s="12">
        <f>(((I721/60)/60)/24)+DATE(1970,1,1)</f>
        <v>42423.040231481486</v>
      </c>
    </row>
    <row r="722" spans="1:20" ht="28.8" x14ac:dyDescent="0.3">
      <c r="A722">
        <v>720</v>
      </c>
      <c r="B722" s="1" t="s">
        <v>721</v>
      </c>
      <c r="C722" s="1" t="s">
        <v>4830</v>
      </c>
      <c r="D722" s="4">
        <v>1900</v>
      </c>
      <c r="E722" s="4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3">
        <f>E722/D722</f>
        <v>1.4394736842105262</v>
      </c>
      <c r="P722" s="4">
        <f>E722/L722</f>
        <v>66.707317073170728</v>
      </c>
      <c r="Q722" t="s">
        <v>8322</v>
      </c>
      <c r="R722" t="s">
        <v>8343</v>
      </c>
      <c r="S722" s="12">
        <f>(((J722/60)/60)/24)+DATE(1970,1,1)</f>
        <v>40909.649201388893</v>
      </c>
      <c r="T722" s="12">
        <f>(((I722/60)/60)/24)+DATE(1970,1,1)</f>
        <v>40937.649201388893</v>
      </c>
    </row>
    <row r="723" spans="1:20" ht="43.2" x14ac:dyDescent="0.3">
      <c r="A723">
        <v>721</v>
      </c>
      <c r="B723" s="1" t="s">
        <v>722</v>
      </c>
      <c r="C723" s="1" t="s">
        <v>4831</v>
      </c>
      <c r="D723" s="4">
        <v>8200</v>
      </c>
      <c r="E723" s="4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3">
        <f>E723/D723</f>
        <v>1.2210975609756098</v>
      </c>
      <c r="P723" s="4">
        <f>E723/L723</f>
        <v>84.142857142857139</v>
      </c>
      <c r="Q723" t="s">
        <v>8322</v>
      </c>
      <c r="R723" t="s">
        <v>8343</v>
      </c>
      <c r="S723" s="12">
        <f>(((J723/60)/60)/24)+DATE(1970,1,1)</f>
        <v>41807.571840277778</v>
      </c>
      <c r="T723" s="12">
        <f>(((I723/60)/60)/24)+DATE(1970,1,1)</f>
        <v>41852.571840277778</v>
      </c>
    </row>
    <row r="724" spans="1:20" ht="43.2" x14ac:dyDescent="0.3">
      <c r="A724">
        <v>722</v>
      </c>
      <c r="B724" s="1" t="s">
        <v>723</v>
      </c>
      <c r="C724" s="1" t="s">
        <v>4832</v>
      </c>
      <c r="D724" s="4">
        <v>25000</v>
      </c>
      <c r="E724" s="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3">
        <f>E724/D724</f>
        <v>1.3202400000000001</v>
      </c>
      <c r="P724" s="4">
        <f>E724/L724</f>
        <v>215.72549019607843</v>
      </c>
      <c r="Q724" t="s">
        <v>8322</v>
      </c>
      <c r="R724" t="s">
        <v>8343</v>
      </c>
      <c r="S724" s="12">
        <f>(((J724/60)/60)/24)+DATE(1970,1,1)</f>
        <v>40977.805300925924</v>
      </c>
      <c r="T724" s="12">
        <f>(((I724/60)/60)/24)+DATE(1970,1,1)</f>
        <v>41007.76363425926</v>
      </c>
    </row>
    <row r="725" spans="1:20" ht="28.8" x14ac:dyDescent="0.3">
      <c r="A725">
        <v>723</v>
      </c>
      <c r="B725" s="1" t="s">
        <v>724</v>
      </c>
      <c r="C725" s="1" t="s">
        <v>4833</v>
      </c>
      <c r="D725" s="4">
        <v>5000</v>
      </c>
      <c r="E725" s="4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3">
        <f>E725/D725</f>
        <v>1.0938000000000001</v>
      </c>
      <c r="P725" s="4">
        <f>E725/L725</f>
        <v>54.69</v>
      </c>
      <c r="Q725" t="s">
        <v>8322</v>
      </c>
      <c r="R725" t="s">
        <v>8343</v>
      </c>
      <c r="S725" s="12">
        <f>(((J725/60)/60)/24)+DATE(1970,1,1)</f>
        <v>42184.816539351858</v>
      </c>
      <c r="T725" s="12">
        <f>(((I725/60)/60)/24)+DATE(1970,1,1)</f>
        <v>42215.165972222225</v>
      </c>
    </row>
    <row r="726" spans="1:20" ht="43.2" x14ac:dyDescent="0.3">
      <c r="A726">
        <v>724</v>
      </c>
      <c r="B726" s="1" t="s">
        <v>725</v>
      </c>
      <c r="C726" s="1" t="s">
        <v>4834</v>
      </c>
      <c r="D726" s="4">
        <v>7000</v>
      </c>
      <c r="E726" s="4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3">
        <f>E726/D726</f>
        <v>1.0547157142857144</v>
      </c>
      <c r="P726" s="4">
        <f>E726/L726</f>
        <v>51.62944055944056</v>
      </c>
      <c r="Q726" t="s">
        <v>8322</v>
      </c>
      <c r="R726" t="s">
        <v>8343</v>
      </c>
      <c r="S726" s="12">
        <f>(((J726/60)/60)/24)+DATE(1970,1,1)</f>
        <v>40694.638460648144</v>
      </c>
      <c r="T726" s="12">
        <f>(((I726/60)/60)/24)+DATE(1970,1,1)</f>
        <v>40724.638460648144</v>
      </c>
    </row>
    <row r="727" spans="1:20" ht="43.2" x14ac:dyDescent="0.3">
      <c r="A727">
        <v>725</v>
      </c>
      <c r="B727" s="1" t="s">
        <v>726</v>
      </c>
      <c r="C727" s="1" t="s">
        <v>4835</v>
      </c>
      <c r="D727" s="4">
        <v>20000</v>
      </c>
      <c r="E727" s="4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3">
        <f>E727/D727</f>
        <v>1.0035000000000001</v>
      </c>
      <c r="P727" s="4">
        <f>E727/L727</f>
        <v>143.35714285714286</v>
      </c>
      <c r="Q727" t="s">
        <v>8322</v>
      </c>
      <c r="R727" t="s">
        <v>8343</v>
      </c>
      <c r="S727" s="12">
        <f>(((J727/60)/60)/24)+DATE(1970,1,1)</f>
        <v>42321.626296296294</v>
      </c>
      <c r="T727" s="12">
        <f>(((I727/60)/60)/24)+DATE(1970,1,1)</f>
        <v>42351.626296296294</v>
      </c>
    </row>
    <row r="728" spans="1:20" ht="43.2" x14ac:dyDescent="0.3">
      <c r="A728">
        <v>726</v>
      </c>
      <c r="B728" s="1" t="s">
        <v>727</v>
      </c>
      <c r="C728" s="1" t="s">
        <v>4836</v>
      </c>
      <c r="D728" s="4">
        <v>2500</v>
      </c>
      <c r="E728" s="4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3">
        <f>E728/D728</f>
        <v>1.014</v>
      </c>
      <c r="P728" s="4">
        <f>E728/L728</f>
        <v>72.428571428571431</v>
      </c>
      <c r="Q728" t="s">
        <v>8322</v>
      </c>
      <c r="R728" t="s">
        <v>8343</v>
      </c>
      <c r="S728" s="12">
        <f>(((J728/60)/60)/24)+DATE(1970,1,1)</f>
        <v>41346.042673611111</v>
      </c>
      <c r="T728" s="12">
        <f>(((I728/60)/60)/24)+DATE(1970,1,1)</f>
        <v>41376.042673611111</v>
      </c>
    </row>
    <row r="729" spans="1:20" ht="43.2" x14ac:dyDescent="0.3">
      <c r="A729">
        <v>727</v>
      </c>
      <c r="B729" s="1" t="s">
        <v>728</v>
      </c>
      <c r="C729" s="1" t="s">
        <v>4837</v>
      </c>
      <c r="D729" s="4">
        <v>3500</v>
      </c>
      <c r="E729" s="4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3">
        <f>E729/D729</f>
        <v>1.5551428571428572</v>
      </c>
      <c r="P729" s="4">
        <f>E729/L729</f>
        <v>36.530201342281877</v>
      </c>
      <c r="Q729" t="s">
        <v>8322</v>
      </c>
      <c r="R729" t="s">
        <v>8343</v>
      </c>
      <c r="S729" s="12">
        <f>(((J729/60)/60)/24)+DATE(1970,1,1)</f>
        <v>41247.020243055551</v>
      </c>
      <c r="T729" s="12">
        <f>(((I729/60)/60)/24)+DATE(1970,1,1)</f>
        <v>41288.888888888891</v>
      </c>
    </row>
    <row r="730" spans="1:20" ht="28.8" x14ac:dyDescent="0.3">
      <c r="A730">
        <v>728</v>
      </c>
      <c r="B730" s="1" t="s">
        <v>729</v>
      </c>
      <c r="C730" s="1" t="s">
        <v>4838</v>
      </c>
      <c r="D730" s="4">
        <v>7500</v>
      </c>
      <c r="E730" s="4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3">
        <f>E730/D730</f>
        <v>1.05566</v>
      </c>
      <c r="P730" s="4">
        <f>E730/L730</f>
        <v>60.903461538461535</v>
      </c>
      <c r="Q730" t="s">
        <v>8322</v>
      </c>
      <c r="R730" t="s">
        <v>8343</v>
      </c>
      <c r="S730" s="12">
        <f>(((J730/60)/60)/24)+DATE(1970,1,1)</f>
        <v>40731.837465277778</v>
      </c>
      <c r="T730" s="12">
        <f>(((I730/60)/60)/24)+DATE(1970,1,1)</f>
        <v>40776.837465277778</v>
      </c>
    </row>
    <row r="731" spans="1:20" ht="43.2" x14ac:dyDescent="0.3">
      <c r="A731">
        <v>729</v>
      </c>
      <c r="B731" s="1" t="s">
        <v>730</v>
      </c>
      <c r="C731" s="1" t="s">
        <v>4839</v>
      </c>
      <c r="D731" s="4">
        <v>4000</v>
      </c>
      <c r="E731" s="4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3">
        <f>E731/D731</f>
        <v>1.3065</v>
      </c>
      <c r="P731" s="4">
        <f>E731/L731</f>
        <v>43.55</v>
      </c>
      <c r="Q731" t="s">
        <v>8322</v>
      </c>
      <c r="R731" t="s">
        <v>8343</v>
      </c>
      <c r="S731" s="12">
        <f>(((J731/60)/60)/24)+DATE(1970,1,1)</f>
        <v>41111.185891203706</v>
      </c>
      <c r="T731" s="12">
        <f>(((I731/60)/60)/24)+DATE(1970,1,1)</f>
        <v>41171.185891203706</v>
      </c>
    </row>
    <row r="732" spans="1:20" x14ac:dyDescent="0.3">
      <c r="A732">
        <v>730</v>
      </c>
      <c r="B732" s="1" t="s">
        <v>731</v>
      </c>
      <c r="C732" s="1" t="s">
        <v>4840</v>
      </c>
      <c r="D732" s="4">
        <v>20000</v>
      </c>
      <c r="E732" s="4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3">
        <f>E732/D732</f>
        <v>1.3219000000000001</v>
      </c>
      <c r="P732" s="4">
        <f>E732/L732</f>
        <v>99.766037735849054</v>
      </c>
      <c r="Q732" t="s">
        <v>8322</v>
      </c>
      <c r="R732" t="s">
        <v>8343</v>
      </c>
      <c r="S732" s="12">
        <f>(((J732/60)/60)/24)+DATE(1970,1,1)</f>
        <v>40854.745266203703</v>
      </c>
      <c r="T732" s="12">
        <f>(((I732/60)/60)/24)+DATE(1970,1,1)</f>
        <v>40884.745266203703</v>
      </c>
    </row>
    <row r="733" spans="1:20" ht="28.8" x14ac:dyDescent="0.3">
      <c r="A733">
        <v>731</v>
      </c>
      <c r="B733" s="1" t="s">
        <v>732</v>
      </c>
      <c r="C733" s="1" t="s">
        <v>4841</v>
      </c>
      <c r="D733" s="4">
        <v>5000</v>
      </c>
      <c r="E733" s="4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3">
        <f>E733/D733</f>
        <v>1.26</v>
      </c>
      <c r="P733" s="4">
        <f>E733/L733</f>
        <v>88.732394366197184</v>
      </c>
      <c r="Q733" t="s">
        <v>8322</v>
      </c>
      <c r="R733" t="s">
        <v>8343</v>
      </c>
      <c r="S733" s="12">
        <f>(((J733/60)/60)/24)+DATE(1970,1,1)</f>
        <v>40879.795682870368</v>
      </c>
      <c r="T733" s="12">
        <f>(((I733/60)/60)/24)+DATE(1970,1,1)</f>
        <v>40930.25</v>
      </c>
    </row>
    <row r="734" spans="1:20" ht="43.2" x14ac:dyDescent="0.3">
      <c r="A734">
        <v>732</v>
      </c>
      <c r="B734" s="1" t="s">
        <v>733</v>
      </c>
      <c r="C734" s="1" t="s">
        <v>4842</v>
      </c>
      <c r="D734" s="4">
        <v>40</v>
      </c>
      <c r="E734" s="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3">
        <f>E734/D734</f>
        <v>1.6</v>
      </c>
      <c r="P734" s="4">
        <f>E734/L734</f>
        <v>4.9230769230769234</v>
      </c>
      <c r="Q734" t="s">
        <v>8322</v>
      </c>
      <c r="R734" t="s">
        <v>8343</v>
      </c>
      <c r="S734" s="12">
        <f>(((J734/60)/60)/24)+DATE(1970,1,1)</f>
        <v>41486.424317129626</v>
      </c>
      <c r="T734" s="12">
        <f>(((I734/60)/60)/24)+DATE(1970,1,1)</f>
        <v>41546.424317129626</v>
      </c>
    </row>
    <row r="735" spans="1:20" ht="43.2" x14ac:dyDescent="0.3">
      <c r="A735">
        <v>733</v>
      </c>
      <c r="B735" s="1" t="s">
        <v>734</v>
      </c>
      <c r="C735" s="1" t="s">
        <v>4843</v>
      </c>
      <c r="D735" s="4">
        <v>2500</v>
      </c>
      <c r="E735" s="4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3">
        <f>E735/D735</f>
        <v>1.2048000000000001</v>
      </c>
      <c r="P735" s="4">
        <f>E735/L735</f>
        <v>17.822485207100591</v>
      </c>
      <c r="Q735" t="s">
        <v>8322</v>
      </c>
      <c r="R735" t="s">
        <v>8343</v>
      </c>
      <c r="S735" s="12">
        <f>(((J735/60)/60)/24)+DATE(1970,1,1)</f>
        <v>41598.420046296298</v>
      </c>
      <c r="T735" s="12">
        <f>(((I735/60)/60)/24)+DATE(1970,1,1)</f>
        <v>41628.420046296298</v>
      </c>
    </row>
    <row r="736" spans="1:20" ht="28.8" x14ac:dyDescent="0.3">
      <c r="A736">
        <v>734</v>
      </c>
      <c r="B736" s="1" t="s">
        <v>735</v>
      </c>
      <c r="C736" s="1" t="s">
        <v>4844</v>
      </c>
      <c r="D736" s="4">
        <v>8500</v>
      </c>
      <c r="E736" s="4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3">
        <f>E736/D736</f>
        <v>1.2552941176470589</v>
      </c>
      <c r="P736" s="4">
        <f>E736/L736</f>
        <v>187.19298245614036</v>
      </c>
      <c r="Q736" t="s">
        <v>8322</v>
      </c>
      <c r="R736" t="s">
        <v>8343</v>
      </c>
      <c r="S736" s="12">
        <f>(((J736/60)/60)/24)+DATE(1970,1,1)</f>
        <v>42102.164583333331</v>
      </c>
      <c r="T736" s="12">
        <f>(((I736/60)/60)/24)+DATE(1970,1,1)</f>
        <v>42133.208333333328</v>
      </c>
    </row>
    <row r="737" spans="1:20" ht="43.2" x14ac:dyDescent="0.3">
      <c r="A737">
        <v>735</v>
      </c>
      <c r="B737" s="1" t="s">
        <v>736</v>
      </c>
      <c r="C737" s="1" t="s">
        <v>4845</v>
      </c>
      <c r="D737" s="4">
        <v>47000</v>
      </c>
      <c r="E737" s="4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3">
        <f>E737/D737</f>
        <v>1.1440638297872341</v>
      </c>
      <c r="P737" s="4">
        <f>E737/L737</f>
        <v>234.80786026200875</v>
      </c>
      <c r="Q737" t="s">
        <v>8322</v>
      </c>
      <c r="R737" t="s">
        <v>8343</v>
      </c>
      <c r="S737" s="12">
        <f>(((J737/60)/60)/24)+DATE(1970,1,1)</f>
        <v>41946.029467592591</v>
      </c>
      <c r="T737" s="12">
        <f>(((I737/60)/60)/24)+DATE(1970,1,1)</f>
        <v>41977.027083333334</v>
      </c>
    </row>
    <row r="738" spans="1:20" ht="43.2" x14ac:dyDescent="0.3">
      <c r="A738">
        <v>736</v>
      </c>
      <c r="B738" s="1" t="s">
        <v>737</v>
      </c>
      <c r="C738" s="1" t="s">
        <v>4846</v>
      </c>
      <c r="D738" s="4">
        <v>3600</v>
      </c>
      <c r="E738" s="4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3">
        <f>E738/D738</f>
        <v>3.151388888888889</v>
      </c>
      <c r="P738" s="4">
        <f>E738/L738</f>
        <v>105.04629629629629</v>
      </c>
      <c r="Q738" t="s">
        <v>8322</v>
      </c>
      <c r="R738" t="s">
        <v>8343</v>
      </c>
      <c r="S738" s="12">
        <f>(((J738/60)/60)/24)+DATE(1970,1,1)</f>
        <v>41579.734259259261</v>
      </c>
      <c r="T738" s="12">
        <f>(((I738/60)/60)/24)+DATE(1970,1,1)</f>
        <v>41599.207638888889</v>
      </c>
    </row>
    <row r="739" spans="1:20" ht="43.2" x14ac:dyDescent="0.3">
      <c r="A739">
        <v>737</v>
      </c>
      <c r="B739" s="1" t="s">
        <v>738</v>
      </c>
      <c r="C739" s="1" t="s">
        <v>4847</v>
      </c>
      <c r="D739" s="4">
        <v>5000</v>
      </c>
      <c r="E739" s="4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3">
        <f>E739/D739</f>
        <v>1.224</v>
      </c>
      <c r="P739" s="4">
        <f>E739/L739</f>
        <v>56.666666666666664</v>
      </c>
      <c r="Q739" t="s">
        <v>8322</v>
      </c>
      <c r="R739" t="s">
        <v>8343</v>
      </c>
      <c r="S739" s="12">
        <f>(((J739/60)/60)/24)+DATE(1970,1,1)</f>
        <v>41667.275312500002</v>
      </c>
      <c r="T739" s="12">
        <f>(((I739/60)/60)/24)+DATE(1970,1,1)</f>
        <v>41684.833333333336</v>
      </c>
    </row>
    <row r="740" spans="1:20" ht="28.8" x14ac:dyDescent="0.3">
      <c r="A740">
        <v>738</v>
      </c>
      <c r="B740" s="1" t="s">
        <v>739</v>
      </c>
      <c r="C740" s="1" t="s">
        <v>4848</v>
      </c>
      <c r="D740" s="4">
        <v>1500</v>
      </c>
      <c r="E740" s="4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3">
        <f>E740/D740</f>
        <v>1.0673333333333332</v>
      </c>
      <c r="P740" s="4">
        <f>E740/L740</f>
        <v>39.048780487804876</v>
      </c>
      <c r="Q740" t="s">
        <v>8322</v>
      </c>
      <c r="R740" t="s">
        <v>8343</v>
      </c>
      <c r="S740" s="12">
        <f>(((J740/60)/60)/24)+DATE(1970,1,1)</f>
        <v>41943.604097222218</v>
      </c>
      <c r="T740" s="12">
        <f>(((I740/60)/60)/24)+DATE(1970,1,1)</f>
        <v>41974.207638888889</v>
      </c>
    </row>
    <row r="741" spans="1:20" ht="43.2" x14ac:dyDescent="0.3">
      <c r="A741">
        <v>739</v>
      </c>
      <c r="B741" s="1" t="s">
        <v>740</v>
      </c>
      <c r="C741" s="1" t="s">
        <v>4849</v>
      </c>
      <c r="D741" s="4">
        <v>6000</v>
      </c>
      <c r="E741" s="4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3">
        <f>E741/D741</f>
        <v>1.5833333333333333</v>
      </c>
      <c r="P741" s="4">
        <f>E741/L741</f>
        <v>68.345323741007192</v>
      </c>
      <c r="Q741" t="s">
        <v>8322</v>
      </c>
      <c r="R741" t="s">
        <v>8343</v>
      </c>
      <c r="S741" s="12">
        <f>(((J741/60)/60)/24)+DATE(1970,1,1)</f>
        <v>41829.502650462964</v>
      </c>
      <c r="T741" s="12">
        <f>(((I741/60)/60)/24)+DATE(1970,1,1)</f>
        <v>41862.502650462964</v>
      </c>
    </row>
    <row r="742" spans="1:20" ht="43.2" x14ac:dyDescent="0.3">
      <c r="A742">
        <v>740</v>
      </c>
      <c r="B742" s="1" t="s">
        <v>741</v>
      </c>
      <c r="C742" s="1" t="s">
        <v>4850</v>
      </c>
      <c r="D742" s="4">
        <v>3000</v>
      </c>
      <c r="E742" s="4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3">
        <f>E742/D742</f>
        <v>1.0740000000000001</v>
      </c>
      <c r="P742" s="4">
        <f>E742/L742</f>
        <v>169.57894736842104</v>
      </c>
      <c r="Q742" t="s">
        <v>8322</v>
      </c>
      <c r="R742" t="s">
        <v>8343</v>
      </c>
      <c r="S742" s="12">
        <f>(((J742/60)/60)/24)+DATE(1970,1,1)</f>
        <v>42162.146782407406</v>
      </c>
      <c r="T742" s="12">
        <f>(((I742/60)/60)/24)+DATE(1970,1,1)</f>
        <v>42176.146782407406</v>
      </c>
    </row>
    <row r="743" spans="1:20" x14ac:dyDescent="0.3">
      <c r="A743">
        <v>741</v>
      </c>
      <c r="B743" s="1" t="s">
        <v>742</v>
      </c>
      <c r="C743" s="1" t="s">
        <v>4851</v>
      </c>
      <c r="D743" s="4">
        <v>13000</v>
      </c>
      <c r="E743" s="4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3">
        <f>E743/D743</f>
        <v>1.0226</v>
      </c>
      <c r="P743" s="4">
        <f>E743/L743</f>
        <v>141.42340425531913</v>
      </c>
      <c r="Q743" t="s">
        <v>8322</v>
      </c>
      <c r="R743" t="s">
        <v>8343</v>
      </c>
      <c r="S743" s="12">
        <f>(((J743/60)/60)/24)+DATE(1970,1,1)</f>
        <v>41401.648217592592</v>
      </c>
      <c r="T743" s="12">
        <f>(((I743/60)/60)/24)+DATE(1970,1,1)</f>
        <v>41436.648217592592</v>
      </c>
    </row>
    <row r="744" spans="1:20" ht="43.2" x14ac:dyDescent="0.3">
      <c r="A744">
        <v>742</v>
      </c>
      <c r="B744" s="1" t="s">
        <v>743</v>
      </c>
      <c r="C744" s="1" t="s">
        <v>4852</v>
      </c>
      <c r="D744" s="4">
        <v>1400</v>
      </c>
      <c r="E744" s="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3">
        <f>E744/D744</f>
        <v>1.1071428571428572</v>
      </c>
      <c r="P744" s="4">
        <f>E744/L744</f>
        <v>67.391304347826093</v>
      </c>
      <c r="Q744" t="s">
        <v>8322</v>
      </c>
      <c r="R744" t="s">
        <v>8343</v>
      </c>
      <c r="S744" s="12">
        <f>(((J744/60)/60)/24)+DATE(1970,1,1)</f>
        <v>41689.917962962965</v>
      </c>
      <c r="T744" s="12">
        <f>(((I744/60)/60)/24)+DATE(1970,1,1)</f>
        <v>41719.876296296294</v>
      </c>
    </row>
    <row r="745" spans="1:20" ht="43.2" x14ac:dyDescent="0.3">
      <c r="A745">
        <v>743</v>
      </c>
      <c r="B745" s="1" t="s">
        <v>744</v>
      </c>
      <c r="C745" s="1" t="s">
        <v>4853</v>
      </c>
      <c r="D745" s="4">
        <v>550</v>
      </c>
      <c r="E745" s="4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3">
        <f>E745/D745</f>
        <v>1.48</v>
      </c>
      <c r="P745" s="4">
        <f>E745/L745</f>
        <v>54.266666666666666</v>
      </c>
      <c r="Q745" t="s">
        <v>8322</v>
      </c>
      <c r="R745" t="s">
        <v>8343</v>
      </c>
      <c r="S745" s="12">
        <f>(((J745/60)/60)/24)+DATE(1970,1,1)</f>
        <v>40990.709317129629</v>
      </c>
      <c r="T745" s="12">
        <f>(((I745/60)/60)/24)+DATE(1970,1,1)</f>
        <v>41015.875</v>
      </c>
    </row>
    <row r="746" spans="1:20" ht="28.8" x14ac:dyDescent="0.3">
      <c r="A746">
        <v>744</v>
      </c>
      <c r="B746" s="1" t="s">
        <v>745</v>
      </c>
      <c r="C746" s="1" t="s">
        <v>4854</v>
      </c>
      <c r="D746" s="4">
        <v>5000</v>
      </c>
      <c r="E746" s="4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3">
        <f>E746/D746</f>
        <v>1.0232000000000001</v>
      </c>
      <c r="P746" s="4">
        <f>E746/L746</f>
        <v>82.516129032258064</v>
      </c>
      <c r="Q746" t="s">
        <v>8322</v>
      </c>
      <c r="R746" t="s">
        <v>8343</v>
      </c>
      <c r="S746" s="12">
        <f>(((J746/60)/60)/24)+DATE(1970,1,1)</f>
        <v>41226.95721064815</v>
      </c>
      <c r="T746" s="12">
        <f>(((I746/60)/60)/24)+DATE(1970,1,1)</f>
        <v>41256.95721064815</v>
      </c>
    </row>
    <row r="747" spans="1:20" ht="43.2" x14ac:dyDescent="0.3">
      <c r="A747">
        <v>745</v>
      </c>
      <c r="B747" s="1" t="s">
        <v>746</v>
      </c>
      <c r="C747" s="1" t="s">
        <v>4855</v>
      </c>
      <c r="D747" s="4">
        <v>2220</v>
      </c>
      <c r="E747" s="4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3">
        <f>E747/D747</f>
        <v>1.7909909909909909</v>
      </c>
      <c r="P747" s="4">
        <f>E747/L747</f>
        <v>53.729729729729726</v>
      </c>
      <c r="Q747" t="s">
        <v>8322</v>
      </c>
      <c r="R747" t="s">
        <v>8343</v>
      </c>
      <c r="S747" s="12">
        <f>(((J747/60)/60)/24)+DATE(1970,1,1)</f>
        <v>41367.572280092594</v>
      </c>
      <c r="T747" s="12">
        <f>(((I747/60)/60)/24)+DATE(1970,1,1)</f>
        <v>41397.572280092594</v>
      </c>
    </row>
    <row r="748" spans="1:20" x14ac:dyDescent="0.3">
      <c r="A748">
        <v>746</v>
      </c>
      <c r="B748" s="1" t="s">
        <v>747</v>
      </c>
      <c r="C748" s="1" t="s">
        <v>4856</v>
      </c>
      <c r="D748" s="4">
        <v>2987</v>
      </c>
      <c r="E748" s="4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3">
        <f>E748/D748</f>
        <v>1.1108135252761968</v>
      </c>
      <c r="P748" s="4">
        <f>E748/L748</f>
        <v>34.206185567010309</v>
      </c>
      <c r="Q748" t="s">
        <v>8322</v>
      </c>
      <c r="R748" t="s">
        <v>8343</v>
      </c>
      <c r="S748" s="12">
        <f>(((J748/60)/60)/24)+DATE(1970,1,1)</f>
        <v>41157.042928240742</v>
      </c>
      <c r="T748" s="12">
        <f>(((I748/60)/60)/24)+DATE(1970,1,1)</f>
        <v>41175.165972222225</v>
      </c>
    </row>
    <row r="749" spans="1:20" ht="43.2" x14ac:dyDescent="0.3">
      <c r="A749">
        <v>747</v>
      </c>
      <c r="B749" s="1" t="s">
        <v>748</v>
      </c>
      <c r="C749" s="1" t="s">
        <v>4857</v>
      </c>
      <c r="D749" s="4">
        <v>7000</v>
      </c>
      <c r="E749" s="4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3">
        <f>E749/D749</f>
        <v>1.0004285714285714</v>
      </c>
      <c r="P749" s="4">
        <f>E749/L749</f>
        <v>127.32727272727273</v>
      </c>
      <c r="Q749" t="s">
        <v>8322</v>
      </c>
      <c r="R749" t="s">
        <v>8343</v>
      </c>
      <c r="S749" s="12">
        <f>(((J749/60)/60)/24)+DATE(1970,1,1)</f>
        <v>41988.548831018517</v>
      </c>
      <c r="T749" s="12">
        <f>(((I749/60)/60)/24)+DATE(1970,1,1)</f>
        <v>42019.454166666663</v>
      </c>
    </row>
    <row r="750" spans="1:20" ht="43.2" x14ac:dyDescent="0.3">
      <c r="A750">
        <v>748</v>
      </c>
      <c r="B750" s="1" t="s">
        <v>749</v>
      </c>
      <c r="C750" s="1" t="s">
        <v>4858</v>
      </c>
      <c r="D750" s="4">
        <v>2000</v>
      </c>
      <c r="E750" s="4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3">
        <f>E750/D750</f>
        <v>1.0024999999999999</v>
      </c>
      <c r="P750" s="4">
        <f>E750/L750</f>
        <v>45.56818181818182</v>
      </c>
      <c r="Q750" t="s">
        <v>8322</v>
      </c>
      <c r="R750" t="s">
        <v>8343</v>
      </c>
      <c r="S750" s="12">
        <f>(((J750/60)/60)/24)+DATE(1970,1,1)</f>
        <v>41831.846828703703</v>
      </c>
      <c r="T750" s="12">
        <f>(((I750/60)/60)/24)+DATE(1970,1,1)</f>
        <v>41861.846828703703</v>
      </c>
    </row>
    <row r="751" spans="1:20" ht="43.2" x14ac:dyDescent="0.3">
      <c r="A751">
        <v>749</v>
      </c>
      <c r="B751" s="1" t="s">
        <v>750</v>
      </c>
      <c r="C751" s="1" t="s">
        <v>4859</v>
      </c>
      <c r="D751" s="4">
        <v>10000</v>
      </c>
      <c r="E751" s="4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3">
        <f>E751/D751</f>
        <v>1.0556000000000001</v>
      </c>
      <c r="P751" s="4">
        <f>E751/L751</f>
        <v>95.963636363636368</v>
      </c>
      <c r="Q751" t="s">
        <v>8322</v>
      </c>
      <c r="R751" t="s">
        <v>8343</v>
      </c>
      <c r="S751" s="12">
        <f>(((J751/60)/60)/24)+DATE(1970,1,1)</f>
        <v>42733.94131944445</v>
      </c>
      <c r="T751" s="12">
        <f>(((I751/60)/60)/24)+DATE(1970,1,1)</f>
        <v>42763.94131944445</v>
      </c>
    </row>
    <row r="752" spans="1:20" ht="43.2" x14ac:dyDescent="0.3">
      <c r="A752">
        <v>750</v>
      </c>
      <c r="B752" s="1" t="s">
        <v>751</v>
      </c>
      <c r="C752" s="1" t="s">
        <v>4860</v>
      </c>
      <c r="D752" s="4">
        <v>4444</v>
      </c>
      <c r="E752" s="4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3">
        <f>E752/D752</f>
        <v>1.0258775877587758</v>
      </c>
      <c r="P752" s="4">
        <f>E752/L752</f>
        <v>77.271186440677965</v>
      </c>
      <c r="Q752" t="s">
        <v>8322</v>
      </c>
      <c r="R752" t="s">
        <v>8343</v>
      </c>
      <c r="S752" s="12">
        <f>(((J752/60)/60)/24)+DATE(1970,1,1)</f>
        <v>41299.878148148149</v>
      </c>
      <c r="T752" s="12">
        <f>(((I752/60)/60)/24)+DATE(1970,1,1)</f>
        <v>41329.878148148149</v>
      </c>
    </row>
    <row r="753" spans="1:20" ht="28.8" x14ac:dyDescent="0.3">
      <c r="A753">
        <v>751</v>
      </c>
      <c r="B753" s="1" t="s">
        <v>752</v>
      </c>
      <c r="C753" s="1" t="s">
        <v>4861</v>
      </c>
      <c r="D753" s="4">
        <v>3000</v>
      </c>
      <c r="E753" s="4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3">
        <f>E753/D753</f>
        <v>1.1850000000000001</v>
      </c>
      <c r="P753" s="4">
        <f>E753/L753</f>
        <v>57.338709677419352</v>
      </c>
      <c r="Q753" t="s">
        <v>8322</v>
      </c>
      <c r="R753" t="s">
        <v>8343</v>
      </c>
      <c r="S753" s="12">
        <f>(((J753/60)/60)/24)+DATE(1970,1,1)</f>
        <v>40713.630497685182</v>
      </c>
      <c r="T753" s="12">
        <f>(((I753/60)/60)/24)+DATE(1970,1,1)</f>
        <v>40759.630497685182</v>
      </c>
    </row>
    <row r="754" spans="1:20" ht="43.2" x14ac:dyDescent="0.3">
      <c r="A754">
        <v>752</v>
      </c>
      <c r="B754" s="1" t="s">
        <v>753</v>
      </c>
      <c r="C754" s="1" t="s">
        <v>4862</v>
      </c>
      <c r="D754" s="4">
        <v>5000</v>
      </c>
      <c r="E754" s="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3">
        <f>E754/D754</f>
        <v>1.117</v>
      </c>
      <c r="P754" s="4">
        <f>E754/L754</f>
        <v>53.19047619047619</v>
      </c>
      <c r="Q754" t="s">
        <v>8322</v>
      </c>
      <c r="R754" t="s">
        <v>8343</v>
      </c>
      <c r="S754" s="12">
        <f>(((J754/60)/60)/24)+DATE(1970,1,1)</f>
        <v>42639.421493055561</v>
      </c>
      <c r="T754" s="12">
        <f>(((I754/60)/60)/24)+DATE(1970,1,1)</f>
        <v>42659.458333333328</v>
      </c>
    </row>
    <row r="755" spans="1:20" ht="43.2" x14ac:dyDescent="0.3">
      <c r="A755">
        <v>753</v>
      </c>
      <c r="B755" s="1" t="s">
        <v>754</v>
      </c>
      <c r="C755" s="1" t="s">
        <v>4863</v>
      </c>
      <c r="D755" s="4">
        <v>10000</v>
      </c>
      <c r="E755" s="4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3">
        <f>E755/D755</f>
        <v>1.28</v>
      </c>
      <c r="P755" s="4">
        <f>E755/L755</f>
        <v>492.30769230769232</v>
      </c>
      <c r="Q755" t="s">
        <v>8322</v>
      </c>
      <c r="R755" t="s">
        <v>8343</v>
      </c>
      <c r="S755" s="12">
        <f>(((J755/60)/60)/24)+DATE(1970,1,1)</f>
        <v>42019.590173611112</v>
      </c>
      <c r="T755" s="12">
        <f>(((I755/60)/60)/24)+DATE(1970,1,1)</f>
        <v>42049.590173611112</v>
      </c>
    </row>
    <row r="756" spans="1:20" ht="43.2" x14ac:dyDescent="0.3">
      <c r="A756">
        <v>754</v>
      </c>
      <c r="B756" s="1" t="s">
        <v>755</v>
      </c>
      <c r="C756" s="1" t="s">
        <v>4864</v>
      </c>
      <c r="D756" s="4">
        <v>2000</v>
      </c>
      <c r="E756" s="4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3">
        <f>E756/D756</f>
        <v>1.0375000000000001</v>
      </c>
      <c r="P756" s="4">
        <f>E756/L756</f>
        <v>42.346938775510203</v>
      </c>
      <c r="Q756" t="s">
        <v>8322</v>
      </c>
      <c r="R756" t="s">
        <v>8343</v>
      </c>
      <c r="S756" s="12">
        <f>(((J756/60)/60)/24)+DATE(1970,1,1)</f>
        <v>41249.749085648145</v>
      </c>
      <c r="T756" s="12">
        <f>(((I756/60)/60)/24)+DATE(1970,1,1)</f>
        <v>41279.749085648145</v>
      </c>
    </row>
    <row r="757" spans="1:20" ht="43.2" x14ac:dyDescent="0.3">
      <c r="A757">
        <v>755</v>
      </c>
      <c r="B757" s="1" t="s">
        <v>756</v>
      </c>
      <c r="C757" s="1" t="s">
        <v>4865</v>
      </c>
      <c r="D757" s="4">
        <v>2500</v>
      </c>
      <c r="E757" s="4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3">
        <f>E757/D757</f>
        <v>1.0190760000000001</v>
      </c>
      <c r="P757" s="4">
        <f>E757/L757</f>
        <v>37.466029411764708</v>
      </c>
      <c r="Q757" t="s">
        <v>8322</v>
      </c>
      <c r="R757" t="s">
        <v>8343</v>
      </c>
      <c r="S757" s="12">
        <f>(((J757/60)/60)/24)+DATE(1970,1,1)</f>
        <v>41383.605057870373</v>
      </c>
      <c r="T757" s="12">
        <f>(((I757/60)/60)/24)+DATE(1970,1,1)</f>
        <v>41414.02847222222</v>
      </c>
    </row>
    <row r="758" spans="1:20" ht="28.8" x14ac:dyDescent="0.3">
      <c r="A758">
        <v>756</v>
      </c>
      <c r="B758" s="1" t="s">
        <v>757</v>
      </c>
      <c r="C758" s="1" t="s">
        <v>4866</v>
      </c>
      <c r="D758" s="4">
        <v>700</v>
      </c>
      <c r="E758" s="4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3">
        <f>E758/D758</f>
        <v>1.177142857142857</v>
      </c>
      <c r="P758" s="4">
        <f>E758/L758</f>
        <v>37.454545454545453</v>
      </c>
      <c r="Q758" t="s">
        <v>8322</v>
      </c>
      <c r="R758" t="s">
        <v>8343</v>
      </c>
      <c r="S758" s="12">
        <f>(((J758/60)/60)/24)+DATE(1970,1,1)</f>
        <v>40590.766886574071</v>
      </c>
      <c r="T758" s="12">
        <f>(((I758/60)/60)/24)+DATE(1970,1,1)</f>
        <v>40651.725219907406</v>
      </c>
    </row>
    <row r="759" spans="1:20" ht="43.2" x14ac:dyDescent="0.3">
      <c r="A759">
        <v>757</v>
      </c>
      <c r="B759" s="1" t="s">
        <v>758</v>
      </c>
      <c r="C759" s="1" t="s">
        <v>4867</v>
      </c>
      <c r="D759" s="4">
        <v>250</v>
      </c>
      <c r="E759" s="4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3">
        <f>E759/D759</f>
        <v>2.38</v>
      </c>
      <c r="P759" s="4">
        <f>E759/L759</f>
        <v>33.055555555555557</v>
      </c>
      <c r="Q759" t="s">
        <v>8322</v>
      </c>
      <c r="R759" t="s">
        <v>8343</v>
      </c>
      <c r="S759" s="12">
        <f>(((J759/60)/60)/24)+DATE(1970,1,1)</f>
        <v>41235.054560185185</v>
      </c>
      <c r="T759" s="12">
        <f>(((I759/60)/60)/24)+DATE(1970,1,1)</f>
        <v>41249.054560185185</v>
      </c>
    </row>
    <row r="760" spans="1:20" ht="28.8" x14ac:dyDescent="0.3">
      <c r="A760">
        <v>758</v>
      </c>
      <c r="B760" s="1" t="s">
        <v>759</v>
      </c>
      <c r="C760" s="1" t="s">
        <v>4868</v>
      </c>
      <c r="D760" s="4">
        <v>2500</v>
      </c>
      <c r="E760" s="4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3">
        <f>E760/D760</f>
        <v>1.02</v>
      </c>
      <c r="P760" s="4">
        <f>E760/L760</f>
        <v>134.21052631578948</v>
      </c>
      <c r="Q760" t="s">
        <v>8322</v>
      </c>
      <c r="R760" t="s">
        <v>8343</v>
      </c>
      <c r="S760" s="12">
        <f>(((J760/60)/60)/24)+DATE(1970,1,1)</f>
        <v>40429.836435185185</v>
      </c>
      <c r="T760" s="12">
        <f>(((I760/60)/60)/24)+DATE(1970,1,1)</f>
        <v>40459.836435185185</v>
      </c>
    </row>
    <row r="761" spans="1:20" ht="28.8" x14ac:dyDescent="0.3">
      <c r="A761">
        <v>759</v>
      </c>
      <c r="B761" s="1" t="s">
        <v>760</v>
      </c>
      <c r="C761" s="1" t="s">
        <v>4869</v>
      </c>
      <c r="D761" s="4">
        <v>5000</v>
      </c>
      <c r="E761" s="4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3">
        <f>E761/D761</f>
        <v>1.0192000000000001</v>
      </c>
      <c r="P761" s="4">
        <f>E761/L761</f>
        <v>51.474747474747474</v>
      </c>
      <c r="Q761" t="s">
        <v>8322</v>
      </c>
      <c r="R761" t="s">
        <v>8343</v>
      </c>
      <c r="S761" s="12">
        <f>(((J761/60)/60)/24)+DATE(1970,1,1)</f>
        <v>41789.330312500002</v>
      </c>
      <c r="T761" s="12">
        <f>(((I761/60)/60)/24)+DATE(1970,1,1)</f>
        <v>41829.330312500002</v>
      </c>
    </row>
    <row r="762" spans="1:20" ht="43.2" x14ac:dyDescent="0.3">
      <c r="A762">
        <v>760</v>
      </c>
      <c r="B762" s="1" t="s">
        <v>761</v>
      </c>
      <c r="C762" s="1" t="s">
        <v>4870</v>
      </c>
      <c r="D762" s="4">
        <v>2200</v>
      </c>
      <c r="E762" s="4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3">
        <f>E762/D762</f>
        <v>0</v>
      </c>
      <c r="P762" s="4" t="e">
        <f>E762/L762</f>
        <v>#DIV/0!</v>
      </c>
      <c r="Q762" t="s">
        <v>8322</v>
      </c>
      <c r="R762" t="s">
        <v>8352</v>
      </c>
      <c r="S762" s="12">
        <f>(((J762/60)/60)/24)+DATE(1970,1,1)</f>
        <v>42670.764039351852</v>
      </c>
      <c r="T762" s="12">
        <f>(((I762/60)/60)/24)+DATE(1970,1,1)</f>
        <v>42700.805706018517</v>
      </c>
    </row>
    <row r="763" spans="1:20" ht="28.8" x14ac:dyDescent="0.3">
      <c r="A763">
        <v>761</v>
      </c>
      <c r="B763" s="1" t="s">
        <v>762</v>
      </c>
      <c r="C763" s="1" t="s">
        <v>4871</v>
      </c>
      <c r="D763" s="4">
        <v>5000</v>
      </c>
      <c r="E763" s="4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3">
        <f>E763/D763</f>
        <v>4.7E-2</v>
      </c>
      <c r="P763" s="4">
        <f>E763/L763</f>
        <v>39.166666666666664</v>
      </c>
      <c r="Q763" t="s">
        <v>8322</v>
      </c>
      <c r="R763" t="s">
        <v>8352</v>
      </c>
      <c r="S763" s="12">
        <f>(((J763/60)/60)/24)+DATE(1970,1,1)</f>
        <v>41642.751458333332</v>
      </c>
      <c r="T763" s="12">
        <f>(((I763/60)/60)/24)+DATE(1970,1,1)</f>
        <v>41672.751458333332</v>
      </c>
    </row>
    <row r="764" spans="1:20" ht="28.8" x14ac:dyDescent="0.3">
      <c r="A764">
        <v>762</v>
      </c>
      <c r="B764" s="1" t="s">
        <v>763</v>
      </c>
      <c r="C764" s="1" t="s">
        <v>4872</v>
      </c>
      <c r="D764" s="4">
        <v>3500</v>
      </c>
      <c r="E764" s="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3">
        <f>E764/D764</f>
        <v>0</v>
      </c>
      <c r="P764" s="4" t="e">
        <f>E764/L764</f>
        <v>#DIV/0!</v>
      </c>
      <c r="Q764" t="s">
        <v>8322</v>
      </c>
      <c r="R764" t="s">
        <v>8352</v>
      </c>
      <c r="S764" s="12">
        <f>(((J764/60)/60)/24)+DATE(1970,1,1)</f>
        <v>42690.858449074076</v>
      </c>
      <c r="T764" s="12">
        <f>(((I764/60)/60)/24)+DATE(1970,1,1)</f>
        <v>42708.25</v>
      </c>
    </row>
    <row r="765" spans="1:20" ht="28.8" x14ac:dyDescent="0.3">
      <c r="A765">
        <v>763</v>
      </c>
      <c r="B765" s="1" t="s">
        <v>764</v>
      </c>
      <c r="C765" s="1" t="s">
        <v>4873</v>
      </c>
      <c r="D765" s="4">
        <v>4290</v>
      </c>
      <c r="E765" s="4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3">
        <f>E765/D765</f>
        <v>1.1655011655011655E-3</v>
      </c>
      <c r="P765" s="4">
        <f>E765/L765</f>
        <v>5</v>
      </c>
      <c r="Q765" t="s">
        <v>8322</v>
      </c>
      <c r="R765" t="s">
        <v>8352</v>
      </c>
      <c r="S765" s="12">
        <f>(((J765/60)/60)/24)+DATE(1970,1,1)</f>
        <v>41471.446851851848</v>
      </c>
      <c r="T765" s="12">
        <f>(((I765/60)/60)/24)+DATE(1970,1,1)</f>
        <v>41501.446851851848</v>
      </c>
    </row>
    <row r="766" spans="1:20" ht="28.8" x14ac:dyDescent="0.3">
      <c r="A766">
        <v>764</v>
      </c>
      <c r="B766" s="1" t="s">
        <v>765</v>
      </c>
      <c r="C766" s="1" t="s">
        <v>4874</v>
      </c>
      <c r="D766" s="4">
        <v>5000</v>
      </c>
      <c r="E766" s="4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3">
        <f>E766/D766</f>
        <v>0</v>
      </c>
      <c r="P766" s="4" t="e">
        <f>E766/L766</f>
        <v>#DIV/0!</v>
      </c>
      <c r="Q766" t="s">
        <v>8322</v>
      </c>
      <c r="R766" t="s">
        <v>8352</v>
      </c>
      <c r="S766" s="12">
        <f>(((J766/60)/60)/24)+DATE(1970,1,1)</f>
        <v>42227.173159722224</v>
      </c>
      <c r="T766" s="12">
        <f>(((I766/60)/60)/24)+DATE(1970,1,1)</f>
        <v>42257.173159722224</v>
      </c>
    </row>
    <row r="767" spans="1:20" ht="43.2" x14ac:dyDescent="0.3">
      <c r="A767">
        <v>765</v>
      </c>
      <c r="B767" s="1" t="s">
        <v>766</v>
      </c>
      <c r="C767" s="1" t="s">
        <v>4875</v>
      </c>
      <c r="D767" s="4">
        <v>7000</v>
      </c>
      <c r="E767" s="4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3">
        <f>E767/D767</f>
        <v>0.36014285714285715</v>
      </c>
      <c r="P767" s="4">
        <f>E767/L767</f>
        <v>57.295454545454547</v>
      </c>
      <c r="Q767" t="s">
        <v>8322</v>
      </c>
      <c r="R767" t="s">
        <v>8352</v>
      </c>
      <c r="S767" s="12">
        <f>(((J767/60)/60)/24)+DATE(1970,1,1)</f>
        <v>41901.542638888888</v>
      </c>
      <c r="T767" s="12">
        <f>(((I767/60)/60)/24)+DATE(1970,1,1)</f>
        <v>41931.542638888888</v>
      </c>
    </row>
    <row r="768" spans="1:20" ht="43.2" x14ac:dyDescent="0.3">
      <c r="A768">
        <v>766</v>
      </c>
      <c r="B768" s="1" t="s">
        <v>767</v>
      </c>
      <c r="C768" s="1" t="s">
        <v>4876</v>
      </c>
      <c r="D768" s="4">
        <v>4000</v>
      </c>
      <c r="E768" s="4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3">
        <f>E768/D768</f>
        <v>0</v>
      </c>
      <c r="P768" s="4" t="e">
        <f>E768/L768</f>
        <v>#DIV/0!</v>
      </c>
      <c r="Q768" t="s">
        <v>8322</v>
      </c>
      <c r="R768" t="s">
        <v>8352</v>
      </c>
      <c r="S768" s="12">
        <f>(((J768/60)/60)/24)+DATE(1970,1,1)</f>
        <v>42021.783368055556</v>
      </c>
      <c r="T768" s="12">
        <f>(((I768/60)/60)/24)+DATE(1970,1,1)</f>
        <v>42051.783368055556</v>
      </c>
    </row>
    <row r="769" spans="1:20" ht="57.6" x14ac:dyDescent="0.3">
      <c r="A769">
        <v>767</v>
      </c>
      <c r="B769" s="1" t="s">
        <v>768</v>
      </c>
      <c r="C769" s="1" t="s">
        <v>4877</v>
      </c>
      <c r="D769" s="4">
        <v>5000</v>
      </c>
      <c r="E769" s="4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3">
        <f>E769/D769</f>
        <v>3.5400000000000001E-2</v>
      </c>
      <c r="P769" s="4">
        <f>E769/L769</f>
        <v>59</v>
      </c>
      <c r="Q769" t="s">
        <v>8322</v>
      </c>
      <c r="R769" t="s">
        <v>8352</v>
      </c>
      <c r="S769" s="12">
        <f>(((J769/60)/60)/24)+DATE(1970,1,1)</f>
        <v>42115.143634259264</v>
      </c>
      <c r="T769" s="12">
        <f>(((I769/60)/60)/24)+DATE(1970,1,1)</f>
        <v>42145.143634259264</v>
      </c>
    </row>
    <row r="770" spans="1:20" ht="43.2" x14ac:dyDescent="0.3">
      <c r="A770">
        <v>768</v>
      </c>
      <c r="B770" s="1" t="s">
        <v>769</v>
      </c>
      <c r="C770" s="1" t="s">
        <v>4878</v>
      </c>
      <c r="D770" s="4">
        <v>2500</v>
      </c>
      <c r="E770" s="4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3">
        <f>E770/D770</f>
        <v>0</v>
      </c>
      <c r="P770" s="4" t="e">
        <f>E770/L770</f>
        <v>#DIV/0!</v>
      </c>
      <c r="Q770" t="s">
        <v>8322</v>
      </c>
      <c r="R770" t="s">
        <v>8352</v>
      </c>
      <c r="S770" s="12">
        <f>(((J770/60)/60)/24)+DATE(1970,1,1)</f>
        <v>41594.207060185188</v>
      </c>
      <c r="T770" s="12">
        <f>(((I770/60)/60)/24)+DATE(1970,1,1)</f>
        <v>41624.207060185188</v>
      </c>
    </row>
    <row r="771" spans="1:20" ht="43.2" x14ac:dyDescent="0.3">
      <c r="A771">
        <v>769</v>
      </c>
      <c r="B771" s="1" t="s">
        <v>770</v>
      </c>
      <c r="C771" s="1" t="s">
        <v>4879</v>
      </c>
      <c r="D771" s="4">
        <v>4000</v>
      </c>
      <c r="E771" s="4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3">
        <f>E771/D771</f>
        <v>0.41399999999999998</v>
      </c>
      <c r="P771" s="4">
        <f>E771/L771</f>
        <v>31.846153846153847</v>
      </c>
      <c r="Q771" t="s">
        <v>8322</v>
      </c>
      <c r="R771" t="s">
        <v>8352</v>
      </c>
      <c r="S771" s="12">
        <f>(((J771/60)/60)/24)+DATE(1970,1,1)</f>
        <v>41604.996458333335</v>
      </c>
      <c r="T771" s="12">
        <f>(((I771/60)/60)/24)+DATE(1970,1,1)</f>
        <v>41634.996458333335</v>
      </c>
    </row>
    <row r="772" spans="1:20" ht="43.2" x14ac:dyDescent="0.3">
      <c r="A772">
        <v>770</v>
      </c>
      <c r="B772" s="1" t="s">
        <v>771</v>
      </c>
      <c r="C772" s="1" t="s">
        <v>4880</v>
      </c>
      <c r="D772" s="4">
        <v>17500</v>
      </c>
      <c r="E772" s="4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3">
        <f>E772/D772</f>
        <v>0</v>
      </c>
      <c r="P772" s="4" t="e">
        <f>E772/L772</f>
        <v>#DIV/0!</v>
      </c>
      <c r="Q772" t="s">
        <v>8322</v>
      </c>
      <c r="R772" t="s">
        <v>8352</v>
      </c>
      <c r="S772" s="12">
        <f>(((J772/60)/60)/24)+DATE(1970,1,1)</f>
        <v>41289.999641203707</v>
      </c>
      <c r="T772" s="12">
        <f>(((I772/60)/60)/24)+DATE(1970,1,1)</f>
        <v>41329.999641203707</v>
      </c>
    </row>
    <row r="773" spans="1:20" ht="28.8" x14ac:dyDescent="0.3">
      <c r="A773">
        <v>771</v>
      </c>
      <c r="B773" s="1" t="s">
        <v>772</v>
      </c>
      <c r="C773" s="1" t="s">
        <v>4881</v>
      </c>
      <c r="D773" s="4">
        <v>38000</v>
      </c>
      <c r="E773" s="4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3">
        <f>E773/D773</f>
        <v>2.631578947368421E-4</v>
      </c>
      <c r="P773" s="4">
        <f>E773/L773</f>
        <v>10</v>
      </c>
      <c r="Q773" t="s">
        <v>8322</v>
      </c>
      <c r="R773" t="s">
        <v>8352</v>
      </c>
      <c r="S773" s="12">
        <f>(((J773/60)/60)/24)+DATE(1970,1,1)</f>
        <v>42349.824097222227</v>
      </c>
      <c r="T773" s="12">
        <f>(((I773/60)/60)/24)+DATE(1970,1,1)</f>
        <v>42399.824097222227</v>
      </c>
    </row>
    <row r="774" spans="1:20" ht="43.2" x14ac:dyDescent="0.3">
      <c r="A774">
        <v>772</v>
      </c>
      <c r="B774" s="1" t="s">
        <v>773</v>
      </c>
      <c r="C774" s="1" t="s">
        <v>4882</v>
      </c>
      <c r="D774" s="4">
        <v>1500</v>
      </c>
      <c r="E774" s="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3">
        <f>E774/D774</f>
        <v>3.3333333333333333E-2</v>
      </c>
      <c r="P774" s="4">
        <f>E774/L774</f>
        <v>50</v>
      </c>
      <c r="Q774" t="s">
        <v>8322</v>
      </c>
      <c r="R774" t="s">
        <v>8352</v>
      </c>
      <c r="S774" s="12">
        <f>(((J774/60)/60)/24)+DATE(1970,1,1)</f>
        <v>40068.056932870371</v>
      </c>
      <c r="T774" s="12">
        <f>(((I774/60)/60)/24)+DATE(1970,1,1)</f>
        <v>40118.165972222225</v>
      </c>
    </row>
    <row r="775" spans="1:20" ht="43.2" x14ac:dyDescent="0.3">
      <c r="A775">
        <v>773</v>
      </c>
      <c r="B775" s="1" t="s">
        <v>774</v>
      </c>
      <c r="C775" s="1" t="s">
        <v>4883</v>
      </c>
      <c r="D775" s="4">
        <v>3759</v>
      </c>
      <c r="E775" s="4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3">
        <f>E775/D775</f>
        <v>8.5129023676509714E-3</v>
      </c>
      <c r="P775" s="4">
        <f>E775/L775</f>
        <v>16</v>
      </c>
      <c r="Q775" t="s">
        <v>8322</v>
      </c>
      <c r="R775" t="s">
        <v>8352</v>
      </c>
      <c r="S775" s="12">
        <f>(((J775/60)/60)/24)+DATE(1970,1,1)</f>
        <v>42100.735937499994</v>
      </c>
      <c r="T775" s="12">
        <f>(((I775/60)/60)/24)+DATE(1970,1,1)</f>
        <v>42134.959027777775</v>
      </c>
    </row>
    <row r="776" spans="1:20" ht="43.2" x14ac:dyDescent="0.3">
      <c r="A776">
        <v>774</v>
      </c>
      <c r="B776" s="1" t="s">
        <v>775</v>
      </c>
      <c r="C776" s="1" t="s">
        <v>4884</v>
      </c>
      <c r="D776" s="4">
        <v>500</v>
      </c>
      <c r="E776" s="4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3">
        <f>E776/D776</f>
        <v>0.70199999999999996</v>
      </c>
      <c r="P776" s="4">
        <f>E776/L776</f>
        <v>39</v>
      </c>
      <c r="Q776" t="s">
        <v>8322</v>
      </c>
      <c r="R776" t="s">
        <v>8352</v>
      </c>
      <c r="S776" s="12">
        <f>(((J776/60)/60)/24)+DATE(1970,1,1)</f>
        <v>41663.780300925922</v>
      </c>
      <c r="T776" s="12">
        <f>(((I776/60)/60)/24)+DATE(1970,1,1)</f>
        <v>41693.780300925922</v>
      </c>
    </row>
    <row r="777" spans="1:20" ht="28.8" x14ac:dyDescent="0.3">
      <c r="A777">
        <v>775</v>
      </c>
      <c r="B777" s="1" t="s">
        <v>776</v>
      </c>
      <c r="C777" s="1" t="s">
        <v>4885</v>
      </c>
      <c r="D777" s="4">
        <v>10000</v>
      </c>
      <c r="E777" s="4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3">
        <f>E777/D777</f>
        <v>1.7000000000000001E-2</v>
      </c>
      <c r="P777" s="4">
        <f>E777/L777</f>
        <v>34</v>
      </c>
      <c r="Q777" t="s">
        <v>8322</v>
      </c>
      <c r="R777" t="s">
        <v>8352</v>
      </c>
      <c r="S777" s="12">
        <f>(((J777/60)/60)/24)+DATE(1970,1,1)</f>
        <v>40863.060127314813</v>
      </c>
      <c r="T777" s="12">
        <f>(((I777/60)/60)/24)+DATE(1970,1,1)</f>
        <v>40893.060127314813</v>
      </c>
    </row>
    <row r="778" spans="1:20" ht="43.2" x14ac:dyDescent="0.3">
      <c r="A778">
        <v>776</v>
      </c>
      <c r="B778" s="1" t="s">
        <v>777</v>
      </c>
      <c r="C778" s="1" t="s">
        <v>4886</v>
      </c>
      <c r="D778" s="4">
        <v>7000</v>
      </c>
      <c r="E778" s="4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3">
        <f>E778/D778</f>
        <v>0.51400000000000001</v>
      </c>
      <c r="P778" s="4">
        <f>E778/L778</f>
        <v>63.122807017543863</v>
      </c>
      <c r="Q778" t="s">
        <v>8322</v>
      </c>
      <c r="R778" t="s">
        <v>8352</v>
      </c>
      <c r="S778" s="12">
        <f>(((J778/60)/60)/24)+DATE(1970,1,1)</f>
        <v>42250.685706018514</v>
      </c>
      <c r="T778" s="12">
        <f>(((I778/60)/60)/24)+DATE(1970,1,1)</f>
        <v>42288.208333333328</v>
      </c>
    </row>
    <row r="779" spans="1:20" ht="43.2" x14ac:dyDescent="0.3">
      <c r="A779">
        <v>777</v>
      </c>
      <c r="B779" s="1" t="s">
        <v>778</v>
      </c>
      <c r="C779" s="1" t="s">
        <v>4887</v>
      </c>
      <c r="D779" s="4">
        <v>3000</v>
      </c>
      <c r="E779" s="4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3">
        <f>E779/D779</f>
        <v>7.0000000000000001E-3</v>
      </c>
      <c r="P779" s="4">
        <f>E779/L779</f>
        <v>7</v>
      </c>
      <c r="Q779" t="s">
        <v>8322</v>
      </c>
      <c r="R779" t="s">
        <v>8352</v>
      </c>
      <c r="S779" s="12">
        <f>(((J779/60)/60)/24)+DATE(1970,1,1)</f>
        <v>41456.981215277774</v>
      </c>
      <c r="T779" s="12">
        <f>(((I779/60)/60)/24)+DATE(1970,1,1)</f>
        <v>41486.981215277774</v>
      </c>
    </row>
    <row r="780" spans="1:20" ht="28.8" x14ac:dyDescent="0.3">
      <c r="A780">
        <v>778</v>
      </c>
      <c r="B780" s="1" t="s">
        <v>779</v>
      </c>
      <c r="C780" s="1" t="s">
        <v>4888</v>
      </c>
      <c r="D780" s="4">
        <v>500</v>
      </c>
      <c r="E780" s="4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3">
        <f>E780/D780</f>
        <v>4.0000000000000001E-3</v>
      </c>
      <c r="P780" s="4">
        <f>E780/L780</f>
        <v>2</v>
      </c>
      <c r="Q780" t="s">
        <v>8322</v>
      </c>
      <c r="R780" t="s">
        <v>8352</v>
      </c>
      <c r="S780" s="12">
        <f>(((J780/60)/60)/24)+DATE(1970,1,1)</f>
        <v>41729.702314814815</v>
      </c>
      <c r="T780" s="12">
        <f>(((I780/60)/60)/24)+DATE(1970,1,1)</f>
        <v>41759.702314814815</v>
      </c>
    </row>
    <row r="781" spans="1:20" ht="43.2" x14ac:dyDescent="0.3">
      <c r="A781">
        <v>779</v>
      </c>
      <c r="B781" s="1" t="s">
        <v>780</v>
      </c>
      <c r="C781" s="1" t="s">
        <v>4889</v>
      </c>
      <c r="D781" s="4">
        <v>15000</v>
      </c>
      <c r="E781" s="4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3">
        <f>E781/D781</f>
        <v>2.6666666666666668E-2</v>
      </c>
      <c r="P781" s="4">
        <f>E781/L781</f>
        <v>66.666666666666671</v>
      </c>
      <c r="Q781" t="s">
        <v>8322</v>
      </c>
      <c r="R781" t="s">
        <v>8352</v>
      </c>
      <c r="S781" s="12">
        <f>(((J781/60)/60)/24)+DATE(1970,1,1)</f>
        <v>40436.68408564815</v>
      </c>
      <c r="T781" s="12">
        <f>(((I781/60)/60)/24)+DATE(1970,1,1)</f>
        <v>40466.166666666664</v>
      </c>
    </row>
    <row r="782" spans="1:20" ht="28.8" x14ac:dyDescent="0.3">
      <c r="A782">
        <v>780</v>
      </c>
      <c r="B782" s="1" t="s">
        <v>781</v>
      </c>
      <c r="C782" s="1" t="s">
        <v>4890</v>
      </c>
      <c r="D782" s="4">
        <v>1000</v>
      </c>
      <c r="E782" s="4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3">
        <f>E782/D782</f>
        <v>1.04</v>
      </c>
      <c r="P782" s="4">
        <f>E782/L782</f>
        <v>38.518518518518519</v>
      </c>
      <c r="Q782" t="s">
        <v>8320</v>
      </c>
      <c r="R782" t="s">
        <v>8331</v>
      </c>
      <c r="S782" s="12">
        <f>(((J782/60)/60)/24)+DATE(1970,1,1)</f>
        <v>40636.673900462964</v>
      </c>
      <c r="T782" s="12">
        <f>(((I782/60)/60)/24)+DATE(1970,1,1)</f>
        <v>40666.673900462964</v>
      </c>
    </row>
    <row r="783" spans="1:20" ht="28.8" x14ac:dyDescent="0.3">
      <c r="A783">
        <v>781</v>
      </c>
      <c r="B783" s="1" t="s">
        <v>782</v>
      </c>
      <c r="C783" s="1" t="s">
        <v>4891</v>
      </c>
      <c r="D783" s="4">
        <v>800</v>
      </c>
      <c r="E783" s="4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3">
        <f>E783/D783</f>
        <v>1.3315375</v>
      </c>
      <c r="P783" s="4">
        <f>E783/L783</f>
        <v>42.609200000000001</v>
      </c>
      <c r="Q783" t="s">
        <v>8320</v>
      </c>
      <c r="R783" t="s">
        <v>8331</v>
      </c>
      <c r="S783" s="12">
        <f>(((J783/60)/60)/24)+DATE(1970,1,1)</f>
        <v>41403.000856481485</v>
      </c>
      <c r="T783" s="12">
        <f>(((I783/60)/60)/24)+DATE(1970,1,1)</f>
        <v>41433.000856481485</v>
      </c>
    </row>
    <row r="784" spans="1:20" ht="28.8" x14ac:dyDescent="0.3">
      <c r="A784">
        <v>782</v>
      </c>
      <c r="B784" s="1" t="s">
        <v>783</v>
      </c>
      <c r="C784" s="1" t="s">
        <v>4892</v>
      </c>
      <c r="D784" s="4">
        <v>700</v>
      </c>
      <c r="E784" s="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3">
        <f>E784/D784</f>
        <v>1</v>
      </c>
      <c r="P784" s="4">
        <f>E784/L784</f>
        <v>50</v>
      </c>
      <c r="Q784" t="s">
        <v>8320</v>
      </c>
      <c r="R784" t="s">
        <v>8331</v>
      </c>
      <c r="S784" s="12">
        <f>(((J784/60)/60)/24)+DATE(1970,1,1)</f>
        <v>41116.758125</v>
      </c>
      <c r="T784" s="12">
        <f>(((I784/60)/60)/24)+DATE(1970,1,1)</f>
        <v>41146.758125</v>
      </c>
    </row>
    <row r="785" spans="1:20" ht="43.2" x14ac:dyDescent="0.3">
      <c r="A785">
        <v>783</v>
      </c>
      <c r="B785" s="1" t="s">
        <v>784</v>
      </c>
      <c r="C785" s="1" t="s">
        <v>4893</v>
      </c>
      <c r="D785" s="4">
        <v>1500</v>
      </c>
      <c r="E785" s="4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3">
        <f>E785/D785</f>
        <v>1.4813333333333334</v>
      </c>
      <c r="P785" s="4">
        <f>E785/L785</f>
        <v>63.485714285714288</v>
      </c>
      <c r="Q785" t="s">
        <v>8320</v>
      </c>
      <c r="R785" t="s">
        <v>8331</v>
      </c>
      <c r="S785" s="12">
        <f>(((J785/60)/60)/24)+DATE(1970,1,1)</f>
        <v>40987.773715277777</v>
      </c>
      <c r="T785" s="12">
        <f>(((I785/60)/60)/24)+DATE(1970,1,1)</f>
        <v>41026.916666666664</v>
      </c>
    </row>
    <row r="786" spans="1:20" ht="43.2" x14ac:dyDescent="0.3">
      <c r="A786">
        <v>784</v>
      </c>
      <c r="B786" s="1" t="s">
        <v>785</v>
      </c>
      <c r="C786" s="1" t="s">
        <v>4894</v>
      </c>
      <c r="D786" s="4">
        <v>1000</v>
      </c>
      <c r="E786" s="4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3">
        <f>E786/D786</f>
        <v>1.0249999999999999</v>
      </c>
      <c r="P786" s="4">
        <f>E786/L786</f>
        <v>102.5</v>
      </c>
      <c r="Q786" t="s">
        <v>8320</v>
      </c>
      <c r="R786" t="s">
        <v>8331</v>
      </c>
      <c r="S786" s="12">
        <f>(((J786/60)/60)/24)+DATE(1970,1,1)</f>
        <v>41675.149525462963</v>
      </c>
      <c r="T786" s="12">
        <f>(((I786/60)/60)/24)+DATE(1970,1,1)</f>
        <v>41715.107858796298</v>
      </c>
    </row>
    <row r="787" spans="1:20" ht="43.2" x14ac:dyDescent="0.3">
      <c r="A787">
        <v>785</v>
      </c>
      <c r="B787" s="1" t="s">
        <v>786</v>
      </c>
      <c r="C787" s="1" t="s">
        <v>4895</v>
      </c>
      <c r="D787" s="4">
        <v>500</v>
      </c>
      <c r="E787" s="4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3">
        <f>E787/D787</f>
        <v>1.8062799999999999</v>
      </c>
      <c r="P787" s="4">
        <f>E787/L787</f>
        <v>31.142758620689655</v>
      </c>
      <c r="Q787" t="s">
        <v>8320</v>
      </c>
      <c r="R787" t="s">
        <v>8331</v>
      </c>
      <c r="S787" s="12">
        <f>(((J787/60)/60)/24)+DATE(1970,1,1)</f>
        <v>41303.593923611108</v>
      </c>
      <c r="T787" s="12">
        <f>(((I787/60)/60)/24)+DATE(1970,1,1)</f>
        <v>41333.593923611108</v>
      </c>
    </row>
    <row r="788" spans="1:20" ht="28.8" x14ac:dyDescent="0.3">
      <c r="A788">
        <v>786</v>
      </c>
      <c r="B788" s="1" t="s">
        <v>787</v>
      </c>
      <c r="C788" s="1" t="s">
        <v>4896</v>
      </c>
      <c r="D788" s="4">
        <v>5000</v>
      </c>
      <c r="E788" s="4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3">
        <f>E788/D788</f>
        <v>1.4279999999999999</v>
      </c>
      <c r="P788" s="4">
        <f>E788/L788</f>
        <v>162.27272727272728</v>
      </c>
      <c r="Q788" t="s">
        <v>8320</v>
      </c>
      <c r="R788" t="s">
        <v>8331</v>
      </c>
      <c r="S788" s="12">
        <f>(((J788/60)/60)/24)+DATE(1970,1,1)</f>
        <v>40983.055949074071</v>
      </c>
      <c r="T788" s="12">
        <f>(((I788/60)/60)/24)+DATE(1970,1,1)</f>
        <v>41040.657638888886</v>
      </c>
    </row>
    <row r="789" spans="1:20" ht="43.2" x14ac:dyDescent="0.3">
      <c r="A789">
        <v>787</v>
      </c>
      <c r="B789" s="1" t="s">
        <v>788</v>
      </c>
      <c r="C789" s="1" t="s">
        <v>4897</v>
      </c>
      <c r="D789" s="4">
        <v>1200</v>
      </c>
      <c r="E789" s="4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3">
        <f>E789/D789</f>
        <v>1.1416666666666666</v>
      </c>
      <c r="P789" s="4">
        <f>E789/L789</f>
        <v>80.588235294117652</v>
      </c>
      <c r="Q789" t="s">
        <v>8320</v>
      </c>
      <c r="R789" t="s">
        <v>8331</v>
      </c>
      <c r="S789" s="12">
        <f>(((J789/60)/60)/24)+DATE(1970,1,1)</f>
        <v>41549.627615740741</v>
      </c>
      <c r="T789" s="12">
        <f>(((I789/60)/60)/24)+DATE(1970,1,1)</f>
        <v>41579.627615740741</v>
      </c>
    </row>
    <row r="790" spans="1:20" ht="43.2" x14ac:dyDescent="0.3">
      <c r="A790">
        <v>788</v>
      </c>
      <c r="B790" s="1" t="s">
        <v>789</v>
      </c>
      <c r="C790" s="1" t="s">
        <v>4898</v>
      </c>
      <c r="D790" s="4">
        <v>1000</v>
      </c>
      <c r="E790" s="4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3">
        <f>E790/D790</f>
        <v>2.03505</v>
      </c>
      <c r="P790" s="4">
        <f>E790/L790</f>
        <v>59.85441176470588</v>
      </c>
      <c r="Q790" t="s">
        <v>8320</v>
      </c>
      <c r="R790" t="s">
        <v>8331</v>
      </c>
      <c r="S790" s="12">
        <f>(((J790/60)/60)/24)+DATE(1970,1,1)</f>
        <v>41059.006805555553</v>
      </c>
      <c r="T790" s="12">
        <f>(((I790/60)/60)/24)+DATE(1970,1,1)</f>
        <v>41097.165972222225</v>
      </c>
    </row>
    <row r="791" spans="1:20" ht="43.2" x14ac:dyDescent="0.3">
      <c r="A791">
        <v>789</v>
      </c>
      <c r="B791" s="1" t="s">
        <v>790</v>
      </c>
      <c r="C791" s="1" t="s">
        <v>4899</v>
      </c>
      <c r="D791" s="4">
        <v>1700</v>
      </c>
      <c r="E791" s="4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3">
        <f>E791/D791</f>
        <v>1.0941176470588236</v>
      </c>
      <c r="P791" s="4">
        <f>E791/L791</f>
        <v>132.85714285714286</v>
      </c>
      <c r="Q791" t="s">
        <v>8320</v>
      </c>
      <c r="R791" t="s">
        <v>8331</v>
      </c>
      <c r="S791" s="12">
        <f>(((J791/60)/60)/24)+DATE(1970,1,1)</f>
        <v>41277.186111111114</v>
      </c>
      <c r="T791" s="12">
        <f>(((I791/60)/60)/24)+DATE(1970,1,1)</f>
        <v>41295.332638888889</v>
      </c>
    </row>
    <row r="792" spans="1:20" ht="43.2" x14ac:dyDescent="0.3">
      <c r="A792">
        <v>790</v>
      </c>
      <c r="B792" s="1" t="s">
        <v>791</v>
      </c>
      <c r="C792" s="1" t="s">
        <v>4900</v>
      </c>
      <c r="D792" s="4">
        <v>10000</v>
      </c>
      <c r="E792" s="4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3">
        <f>E792/D792</f>
        <v>1.443746</v>
      </c>
      <c r="P792" s="4">
        <f>E792/L792</f>
        <v>92.547820512820508</v>
      </c>
      <c r="Q792" t="s">
        <v>8320</v>
      </c>
      <c r="R792" t="s">
        <v>8331</v>
      </c>
      <c r="S792" s="12">
        <f>(((J792/60)/60)/24)+DATE(1970,1,1)</f>
        <v>41276.047905092593</v>
      </c>
      <c r="T792" s="12">
        <f>(((I792/60)/60)/24)+DATE(1970,1,1)</f>
        <v>41306.047905092593</v>
      </c>
    </row>
    <row r="793" spans="1:20" ht="43.2" x14ac:dyDescent="0.3">
      <c r="A793">
        <v>791</v>
      </c>
      <c r="B793" s="1" t="s">
        <v>792</v>
      </c>
      <c r="C793" s="1" t="s">
        <v>4901</v>
      </c>
      <c r="D793" s="4">
        <v>7500</v>
      </c>
      <c r="E793" s="4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3">
        <f>E793/D793</f>
        <v>1.0386666666666666</v>
      </c>
      <c r="P793" s="4">
        <f>E793/L793</f>
        <v>60.859375</v>
      </c>
      <c r="Q793" t="s">
        <v>8320</v>
      </c>
      <c r="R793" t="s">
        <v>8331</v>
      </c>
      <c r="S793" s="12">
        <f>(((J793/60)/60)/24)+DATE(1970,1,1)</f>
        <v>41557.780624999999</v>
      </c>
      <c r="T793" s="12">
        <f>(((I793/60)/60)/24)+DATE(1970,1,1)</f>
        <v>41591.249305555553</v>
      </c>
    </row>
    <row r="794" spans="1:20" ht="28.8" x14ac:dyDescent="0.3">
      <c r="A794">
        <v>792</v>
      </c>
      <c r="B794" s="1" t="s">
        <v>793</v>
      </c>
      <c r="C794" s="1" t="s">
        <v>4902</v>
      </c>
      <c r="D794" s="4">
        <v>2500</v>
      </c>
      <c r="E794" s="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3">
        <f>E794/D794</f>
        <v>1.0044440000000001</v>
      </c>
      <c r="P794" s="4">
        <f>E794/L794</f>
        <v>41.851833333333339</v>
      </c>
      <c r="Q794" t="s">
        <v>8320</v>
      </c>
      <c r="R794" t="s">
        <v>8331</v>
      </c>
      <c r="S794" s="12">
        <f>(((J794/60)/60)/24)+DATE(1970,1,1)</f>
        <v>41555.873645833337</v>
      </c>
      <c r="T794" s="12">
        <f>(((I794/60)/60)/24)+DATE(1970,1,1)</f>
        <v>41585.915312500001</v>
      </c>
    </row>
    <row r="795" spans="1:20" ht="43.2" x14ac:dyDescent="0.3">
      <c r="A795">
        <v>793</v>
      </c>
      <c r="B795" s="1" t="s">
        <v>794</v>
      </c>
      <c r="C795" s="1" t="s">
        <v>4903</v>
      </c>
      <c r="D795" s="4">
        <v>2750</v>
      </c>
      <c r="E795" s="4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3">
        <f>E795/D795</f>
        <v>1.0277927272727272</v>
      </c>
      <c r="P795" s="4">
        <f>E795/L795</f>
        <v>88.325937499999995</v>
      </c>
      <c r="Q795" t="s">
        <v>8320</v>
      </c>
      <c r="R795" t="s">
        <v>8331</v>
      </c>
      <c r="S795" s="12">
        <f>(((J795/60)/60)/24)+DATE(1970,1,1)</f>
        <v>41442.741249999999</v>
      </c>
      <c r="T795" s="12">
        <f>(((I795/60)/60)/24)+DATE(1970,1,1)</f>
        <v>41458.207638888889</v>
      </c>
    </row>
    <row r="796" spans="1:20" ht="43.2" x14ac:dyDescent="0.3">
      <c r="A796">
        <v>794</v>
      </c>
      <c r="B796" s="1" t="s">
        <v>795</v>
      </c>
      <c r="C796" s="1" t="s">
        <v>4904</v>
      </c>
      <c r="D796" s="4">
        <v>8000</v>
      </c>
      <c r="E796" s="4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3">
        <f>E796/D796</f>
        <v>1.0531250000000001</v>
      </c>
      <c r="P796" s="4">
        <f>E796/L796</f>
        <v>158.96226415094338</v>
      </c>
      <c r="Q796" t="s">
        <v>8320</v>
      </c>
      <c r="R796" t="s">
        <v>8331</v>
      </c>
      <c r="S796" s="12">
        <f>(((J796/60)/60)/24)+DATE(1970,1,1)</f>
        <v>40736.115011574075</v>
      </c>
      <c r="T796" s="12">
        <f>(((I796/60)/60)/24)+DATE(1970,1,1)</f>
        <v>40791.712500000001</v>
      </c>
    </row>
    <row r="797" spans="1:20" ht="43.2" x14ac:dyDescent="0.3">
      <c r="A797">
        <v>795</v>
      </c>
      <c r="B797" s="1" t="s">
        <v>796</v>
      </c>
      <c r="C797" s="1" t="s">
        <v>4905</v>
      </c>
      <c r="D797" s="4">
        <v>14000</v>
      </c>
      <c r="E797" s="4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3">
        <f>E797/D797</f>
        <v>1.1178571428571429</v>
      </c>
      <c r="P797" s="4">
        <f>E797/L797</f>
        <v>85.054347826086953</v>
      </c>
      <c r="Q797" t="s">
        <v>8320</v>
      </c>
      <c r="R797" t="s">
        <v>8331</v>
      </c>
      <c r="S797" s="12">
        <f>(((J797/60)/60)/24)+DATE(1970,1,1)</f>
        <v>40963.613032407404</v>
      </c>
      <c r="T797" s="12">
        <f>(((I797/60)/60)/24)+DATE(1970,1,1)</f>
        <v>41006.207638888889</v>
      </c>
    </row>
    <row r="798" spans="1:20" ht="43.2" x14ac:dyDescent="0.3">
      <c r="A798">
        <v>796</v>
      </c>
      <c r="B798" s="1" t="s">
        <v>797</v>
      </c>
      <c r="C798" s="1" t="s">
        <v>4906</v>
      </c>
      <c r="D798" s="4">
        <v>10000</v>
      </c>
      <c r="E798" s="4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3">
        <f>E798/D798</f>
        <v>1.0135000000000001</v>
      </c>
      <c r="P798" s="4">
        <f>E798/L798</f>
        <v>112.61111111111111</v>
      </c>
      <c r="Q798" t="s">
        <v>8320</v>
      </c>
      <c r="R798" t="s">
        <v>8331</v>
      </c>
      <c r="S798" s="12">
        <f>(((J798/60)/60)/24)+DATE(1970,1,1)</f>
        <v>41502.882928240739</v>
      </c>
      <c r="T798" s="12">
        <f>(((I798/60)/60)/24)+DATE(1970,1,1)</f>
        <v>41532.881944444445</v>
      </c>
    </row>
    <row r="799" spans="1:20" ht="43.2" x14ac:dyDescent="0.3">
      <c r="A799">
        <v>797</v>
      </c>
      <c r="B799" s="1" t="s">
        <v>798</v>
      </c>
      <c r="C799" s="1" t="s">
        <v>4907</v>
      </c>
      <c r="D799" s="4">
        <v>3000</v>
      </c>
      <c r="E799" s="4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3">
        <f>E799/D799</f>
        <v>1.0753333333333333</v>
      </c>
      <c r="P799" s="4">
        <f>E799/L799</f>
        <v>45.436619718309856</v>
      </c>
      <c r="Q799" t="s">
        <v>8320</v>
      </c>
      <c r="R799" t="s">
        <v>8331</v>
      </c>
      <c r="S799" s="12">
        <f>(((J799/60)/60)/24)+DATE(1970,1,1)</f>
        <v>40996.994074074071</v>
      </c>
      <c r="T799" s="12">
        <f>(((I799/60)/60)/24)+DATE(1970,1,1)</f>
        <v>41028.166666666664</v>
      </c>
    </row>
    <row r="800" spans="1:20" ht="28.8" x14ac:dyDescent="0.3">
      <c r="A800">
        <v>798</v>
      </c>
      <c r="B800" s="1" t="s">
        <v>799</v>
      </c>
      <c r="C800" s="1" t="s">
        <v>4908</v>
      </c>
      <c r="D800" s="4">
        <v>3500</v>
      </c>
      <c r="E800" s="4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3">
        <f>E800/D800</f>
        <v>1.1488571428571428</v>
      </c>
      <c r="P800" s="4">
        <f>E800/L800</f>
        <v>46.218390804597703</v>
      </c>
      <c r="Q800" t="s">
        <v>8320</v>
      </c>
      <c r="R800" t="s">
        <v>8331</v>
      </c>
      <c r="S800" s="12">
        <f>(((J800/60)/60)/24)+DATE(1970,1,1)</f>
        <v>41882.590127314819</v>
      </c>
      <c r="T800" s="12">
        <f>(((I800/60)/60)/24)+DATE(1970,1,1)</f>
        <v>41912.590127314819</v>
      </c>
    </row>
    <row r="801" spans="1:20" ht="43.2" x14ac:dyDescent="0.3">
      <c r="A801">
        <v>799</v>
      </c>
      <c r="B801" s="1" t="s">
        <v>800</v>
      </c>
      <c r="C801" s="1" t="s">
        <v>4909</v>
      </c>
      <c r="D801" s="4">
        <v>5000</v>
      </c>
      <c r="E801" s="4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3">
        <f>E801/D801</f>
        <v>1.0002</v>
      </c>
      <c r="P801" s="4">
        <f>E801/L801</f>
        <v>178.60714285714286</v>
      </c>
      <c r="Q801" t="s">
        <v>8320</v>
      </c>
      <c r="R801" t="s">
        <v>8331</v>
      </c>
      <c r="S801" s="12">
        <f>(((J801/60)/60)/24)+DATE(1970,1,1)</f>
        <v>40996.667199074072</v>
      </c>
      <c r="T801" s="12">
        <f>(((I801/60)/60)/24)+DATE(1970,1,1)</f>
        <v>41026.667199074072</v>
      </c>
    </row>
    <row r="802" spans="1:20" ht="28.8" x14ac:dyDescent="0.3">
      <c r="A802">
        <v>800</v>
      </c>
      <c r="B802" s="1" t="s">
        <v>801</v>
      </c>
      <c r="C802" s="1" t="s">
        <v>4910</v>
      </c>
      <c r="D802" s="4">
        <v>1500</v>
      </c>
      <c r="E802" s="4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3">
        <f>E802/D802</f>
        <v>1.5213333333333334</v>
      </c>
      <c r="P802" s="4">
        <f>E802/L802</f>
        <v>40.75</v>
      </c>
      <c r="Q802" t="s">
        <v>8320</v>
      </c>
      <c r="R802" t="s">
        <v>8331</v>
      </c>
      <c r="S802" s="12">
        <f>(((J802/60)/60)/24)+DATE(1970,1,1)</f>
        <v>41863.433495370373</v>
      </c>
      <c r="T802" s="12">
        <f>(((I802/60)/60)/24)+DATE(1970,1,1)</f>
        <v>41893.433495370373</v>
      </c>
    </row>
    <row r="803" spans="1:20" ht="28.8" x14ac:dyDescent="0.3">
      <c r="A803">
        <v>801</v>
      </c>
      <c r="B803" s="1" t="s">
        <v>802</v>
      </c>
      <c r="C803" s="1" t="s">
        <v>4911</v>
      </c>
      <c r="D803" s="4">
        <v>2000</v>
      </c>
      <c r="E803" s="4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3">
        <f>E803/D803</f>
        <v>1.1152149999999998</v>
      </c>
      <c r="P803" s="4">
        <f>E803/L803</f>
        <v>43.733921568627444</v>
      </c>
      <c r="Q803" t="s">
        <v>8320</v>
      </c>
      <c r="R803" t="s">
        <v>8331</v>
      </c>
      <c r="S803" s="12">
        <f>(((J803/60)/60)/24)+DATE(1970,1,1)</f>
        <v>40695.795370370368</v>
      </c>
      <c r="T803" s="12">
        <f>(((I803/60)/60)/24)+DATE(1970,1,1)</f>
        <v>40725.795370370368</v>
      </c>
    </row>
    <row r="804" spans="1:20" ht="43.2" x14ac:dyDescent="0.3">
      <c r="A804">
        <v>802</v>
      </c>
      <c r="B804" s="1" t="s">
        <v>803</v>
      </c>
      <c r="C804" s="1" t="s">
        <v>4912</v>
      </c>
      <c r="D804" s="4">
        <v>6000</v>
      </c>
      <c r="E804" s="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3">
        <f>E804/D804</f>
        <v>1.0133333333333334</v>
      </c>
      <c r="P804" s="4">
        <f>E804/L804</f>
        <v>81.066666666666663</v>
      </c>
      <c r="Q804" t="s">
        <v>8320</v>
      </c>
      <c r="R804" t="s">
        <v>8331</v>
      </c>
      <c r="S804" s="12">
        <f>(((J804/60)/60)/24)+DATE(1970,1,1)</f>
        <v>41123.022268518522</v>
      </c>
      <c r="T804" s="12">
        <f>(((I804/60)/60)/24)+DATE(1970,1,1)</f>
        <v>41169.170138888891</v>
      </c>
    </row>
    <row r="805" spans="1:20" ht="43.2" x14ac:dyDescent="0.3">
      <c r="A805">
        <v>803</v>
      </c>
      <c r="B805" s="1" t="s">
        <v>804</v>
      </c>
      <c r="C805" s="1" t="s">
        <v>4913</v>
      </c>
      <c r="D805" s="4">
        <v>2300</v>
      </c>
      <c r="E805" s="4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3">
        <f>E805/D805</f>
        <v>1.232608695652174</v>
      </c>
      <c r="P805" s="4">
        <f>E805/L805</f>
        <v>74.60526315789474</v>
      </c>
      <c r="Q805" t="s">
        <v>8320</v>
      </c>
      <c r="R805" t="s">
        <v>8331</v>
      </c>
      <c r="S805" s="12">
        <f>(((J805/60)/60)/24)+DATE(1970,1,1)</f>
        <v>40665.949976851851</v>
      </c>
      <c r="T805" s="12">
        <f>(((I805/60)/60)/24)+DATE(1970,1,1)</f>
        <v>40692.041666666664</v>
      </c>
    </row>
    <row r="806" spans="1:20" ht="43.2" x14ac:dyDescent="0.3">
      <c r="A806">
        <v>804</v>
      </c>
      <c r="B806" s="1" t="s">
        <v>805</v>
      </c>
      <c r="C806" s="1" t="s">
        <v>4914</v>
      </c>
      <c r="D806" s="4">
        <v>5500</v>
      </c>
      <c r="E806" s="4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3">
        <f>E806/D806</f>
        <v>1</v>
      </c>
      <c r="P806" s="4">
        <f>E806/L806</f>
        <v>305.55555555555554</v>
      </c>
      <c r="Q806" t="s">
        <v>8320</v>
      </c>
      <c r="R806" t="s">
        <v>8331</v>
      </c>
      <c r="S806" s="12">
        <f>(((J806/60)/60)/24)+DATE(1970,1,1)</f>
        <v>40730.105625000004</v>
      </c>
      <c r="T806" s="12">
        <f>(((I806/60)/60)/24)+DATE(1970,1,1)</f>
        <v>40747.165972222225</v>
      </c>
    </row>
    <row r="807" spans="1:20" ht="43.2" x14ac:dyDescent="0.3">
      <c r="A807">
        <v>805</v>
      </c>
      <c r="B807" s="1" t="s">
        <v>806</v>
      </c>
      <c r="C807" s="1" t="s">
        <v>4915</v>
      </c>
      <c r="D807" s="4">
        <v>3000</v>
      </c>
      <c r="E807" s="4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3">
        <f>E807/D807</f>
        <v>1.05</v>
      </c>
      <c r="P807" s="4">
        <f>E807/L807</f>
        <v>58.333333333333336</v>
      </c>
      <c r="Q807" t="s">
        <v>8320</v>
      </c>
      <c r="R807" t="s">
        <v>8331</v>
      </c>
      <c r="S807" s="12">
        <f>(((J807/60)/60)/24)+DATE(1970,1,1)</f>
        <v>40690.823055555556</v>
      </c>
      <c r="T807" s="12">
        <f>(((I807/60)/60)/24)+DATE(1970,1,1)</f>
        <v>40740.958333333336</v>
      </c>
    </row>
    <row r="808" spans="1:20" x14ac:dyDescent="0.3">
      <c r="A808">
        <v>806</v>
      </c>
      <c r="B808" s="1" t="s">
        <v>807</v>
      </c>
      <c r="C808" s="1" t="s">
        <v>4916</v>
      </c>
      <c r="D808" s="4">
        <v>8000</v>
      </c>
      <c r="E808" s="4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3">
        <f>E808/D808</f>
        <v>1.0443750000000001</v>
      </c>
      <c r="P808" s="4">
        <f>E808/L808</f>
        <v>117.67605633802818</v>
      </c>
      <c r="Q808" t="s">
        <v>8320</v>
      </c>
      <c r="R808" t="s">
        <v>8331</v>
      </c>
      <c r="S808" s="12">
        <f>(((J808/60)/60)/24)+DATE(1970,1,1)</f>
        <v>40763.691423611112</v>
      </c>
      <c r="T808" s="12">
        <f>(((I808/60)/60)/24)+DATE(1970,1,1)</f>
        <v>40793.691423611112</v>
      </c>
    </row>
    <row r="809" spans="1:20" ht="28.8" x14ac:dyDescent="0.3">
      <c r="A809">
        <v>807</v>
      </c>
      <c r="B809" s="1" t="s">
        <v>808</v>
      </c>
      <c r="C809" s="1" t="s">
        <v>4917</v>
      </c>
      <c r="D809" s="4">
        <v>4000</v>
      </c>
      <c r="E809" s="4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3">
        <f>E809/D809</f>
        <v>1.05125</v>
      </c>
      <c r="P809" s="4">
        <f>E809/L809</f>
        <v>73.771929824561397</v>
      </c>
      <c r="Q809" t="s">
        <v>8320</v>
      </c>
      <c r="R809" t="s">
        <v>8331</v>
      </c>
      <c r="S809" s="12">
        <f>(((J809/60)/60)/24)+DATE(1970,1,1)</f>
        <v>42759.628599537042</v>
      </c>
      <c r="T809" s="12">
        <f>(((I809/60)/60)/24)+DATE(1970,1,1)</f>
        <v>42795.083333333328</v>
      </c>
    </row>
    <row r="810" spans="1:20" ht="43.2" x14ac:dyDescent="0.3">
      <c r="A810">
        <v>808</v>
      </c>
      <c r="B810" s="1" t="s">
        <v>809</v>
      </c>
      <c r="C810" s="1" t="s">
        <v>4918</v>
      </c>
      <c r="D810" s="4">
        <v>4500</v>
      </c>
      <c r="E810" s="4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3">
        <f>E810/D810</f>
        <v>1</v>
      </c>
      <c r="P810" s="4">
        <f>E810/L810</f>
        <v>104.65116279069767</v>
      </c>
      <c r="Q810" t="s">
        <v>8320</v>
      </c>
      <c r="R810" t="s">
        <v>8331</v>
      </c>
      <c r="S810" s="12">
        <f>(((J810/60)/60)/24)+DATE(1970,1,1)</f>
        <v>41962.100532407407</v>
      </c>
      <c r="T810" s="12">
        <f>(((I810/60)/60)/24)+DATE(1970,1,1)</f>
        <v>41995.207638888889</v>
      </c>
    </row>
    <row r="811" spans="1:20" ht="28.8" x14ac:dyDescent="0.3">
      <c r="A811">
        <v>809</v>
      </c>
      <c r="B811" s="1" t="s">
        <v>810</v>
      </c>
      <c r="C811" s="1" t="s">
        <v>4919</v>
      </c>
      <c r="D811" s="4">
        <v>4000</v>
      </c>
      <c r="E811" s="4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3">
        <f>E811/D811</f>
        <v>1.03775</v>
      </c>
      <c r="P811" s="4">
        <f>E811/L811</f>
        <v>79.82692307692308</v>
      </c>
      <c r="Q811" t="s">
        <v>8320</v>
      </c>
      <c r="R811" t="s">
        <v>8331</v>
      </c>
      <c r="S811" s="12">
        <f>(((J811/60)/60)/24)+DATE(1970,1,1)</f>
        <v>41628.833680555559</v>
      </c>
      <c r="T811" s="12">
        <f>(((I811/60)/60)/24)+DATE(1970,1,1)</f>
        <v>41658.833680555559</v>
      </c>
    </row>
    <row r="812" spans="1:20" ht="43.2" x14ac:dyDescent="0.3">
      <c r="A812">
        <v>810</v>
      </c>
      <c r="B812" s="1" t="s">
        <v>811</v>
      </c>
      <c r="C812" s="1" t="s">
        <v>4920</v>
      </c>
      <c r="D812" s="4">
        <v>1500</v>
      </c>
      <c r="E812" s="4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3">
        <f>E812/D812</f>
        <v>1.05</v>
      </c>
      <c r="P812" s="4">
        <f>E812/L812</f>
        <v>58.333333333333336</v>
      </c>
      <c r="Q812" t="s">
        <v>8320</v>
      </c>
      <c r="R812" t="s">
        <v>8331</v>
      </c>
      <c r="S812" s="12">
        <f>(((J812/60)/60)/24)+DATE(1970,1,1)</f>
        <v>41123.056273148148</v>
      </c>
      <c r="T812" s="12">
        <f>(((I812/60)/60)/24)+DATE(1970,1,1)</f>
        <v>41153.056273148148</v>
      </c>
    </row>
    <row r="813" spans="1:20" ht="28.8" x14ac:dyDescent="0.3">
      <c r="A813">
        <v>811</v>
      </c>
      <c r="B813" s="1" t="s">
        <v>812</v>
      </c>
      <c r="C813" s="1" t="s">
        <v>4921</v>
      </c>
      <c r="D813" s="4">
        <v>1000</v>
      </c>
      <c r="E813" s="4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3">
        <f>E813/D813</f>
        <v>1.04</v>
      </c>
      <c r="P813" s="4">
        <f>E813/L813</f>
        <v>86.666666666666671</v>
      </c>
      <c r="Q813" t="s">
        <v>8320</v>
      </c>
      <c r="R813" t="s">
        <v>8331</v>
      </c>
      <c r="S813" s="12">
        <f>(((J813/60)/60)/24)+DATE(1970,1,1)</f>
        <v>41443.643541666665</v>
      </c>
      <c r="T813" s="12">
        <f>(((I813/60)/60)/24)+DATE(1970,1,1)</f>
        <v>41465.702777777777</v>
      </c>
    </row>
    <row r="814" spans="1:20" ht="43.2" x14ac:dyDescent="0.3">
      <c r="A814">
        <v>812</v>
      </c>
      <c r="B814" s="1" t="s">
        <v>813</v>
      </c>
      <c r="C814" s="1" t="s">
        <v>4922</v>
      </c>
      <c r="D814" s="4">
        <v>600</v>
      </c>
      <c r="E814" s="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3">
        <f>E814/D814</f>
        <v>1.5183333333333333</v>
      </c>
      <c r="P814" s="4">
        <f>E814/L814</f>
        <v>27.606060606060606</v>
      </c>
      <c r="Q814" t="s">
        <v>8320</v>
      </c>
      <c r="R814" t="s">
        <v>8331</v>
      </c>
      <c r="S814" s="12">
        <f>(((J814/60)/60)/24)+DATE(1970,1,1)</f>
        <v>41282.017962962964</v>
      </c>
      <c r="T814" s="12">
        <f>(((I814/60)/60)/24)+DATE(1970,1,1)</f>
        <v>41334.581944444442</v>
      </c>
    </row>
    <row r="815" spans="1:20" ht="28.8" x14ac:dyDescent="0.3">
      <c r="A815">
        <v>813</v>
      </c>
      <c r="B815" s="1" t="s">
        <v>814</v>
      </c>
      <c r="C815" s="1" t="s">
        <v>4923</v>
      </c>
      <c r="D815" s="4">
        <v>1500</v>
      </c>
      <c r="E815" s="4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3">
        <f>E815/D815</f>
        <v>1.59996</v>
      </c>
      <c r="P815" s="4">
        <f>E815/L815</f>
        <v>24.999375000000001</v>
      </c>
      <c r="Q815" t="s">
        <v>8320</v>
      </c>
      <c r="R815" t="s">
        <v>8331</v>
      </c>
      <c r="S815" s="12">
        <f>(((J815/60)/60)/24)+DATE(1970,1,1)</f>
        <v>41080.960243055553</v>
      </c>
      <c r="T815" s="12">
        <f>(((I815/60)/60)/24)+DATE(1970,1,1)</f>
        <v>41110.960243055553</v>
      </c>
    </row>
    <row r="816" spans="1:20" ht="43.2" x14ac:dyDescent="0.3">
      <c r="A816">
        <v>814</v>
      </c>
      <c r="B816" s="1" t="s">
        <v>815</v>
      </c>
      <c r="C816" s="1" t="s">
        <v>4924</v>
      </c>
      <c r="D816" s="4">
        <v>1000</v>
      </c>
      <c r="E816" s="4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3">
        <f>E816/D816</f>
        <v>1.2729999999999999</v>
      </c>
      <c r="P816" s="4">
        <f>E816/L816</f>
        <v>45.464285714285715</v>
      </c>
      <c r="Q816" t="s">
        <v>8320</v>
      </c>
      <c r="R816" t="s">
        <v>8331</v>
      </c>
      <c r="S816" s="12">
        <f>(((J816/60)/60)/24)+DATE(1970,1,1)</f>
        <v>40679.743067129632</v>
      </c>
      <c r="T816" s="12">
        <f>(((I816/60)/60)/24)+DATE(1970,1,1)</f>
        <v>40694.75277777778</v>
      </c>
    </row>
    <row r="817" spans="1:20" ht="28.8" x14ac:dyDescent="0.3">
      <c r="A817">
        <v>815</v>
      </c>
      <c r="B817" s="1" t="s">
        <v>816</v>
      </c>
      <c r="C817" s="1" t="s">
        <v>4925</v>
      </c>
      <c r="D817" s="4">
        <v>4000</v>
      </c>
      <c r="E817" s="4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3">
        <f>E817/D817</f>
        <v>1.07</v>
      </c>
      <c r="P817" s="4">
        <f>E817/L817</f>
        <v>99.534883720930239</v>
      </c>
      <c r="Q817" t="s">
        <v>8320</v>
      </c>
      <c r="R817" t="s">
        <v>8331</v>
      </c>
      <c r="S817" s="12">
        <f>(((J817/60)/60)/24)+DATE(1970,1,1)</f>
        <v>41914.917858796296</v>
      </c>
      <c r="T817" s="12">
        <f>(((I817/60)/60)/24)+DATE(1970,1,1)</f>
        <v>41944.917858796296</v>
      </c>
    </row>
    <row r="818" spans="1:20" ht="28.8" x14ac:dyDescent="0.3">
      <c r="A818">
        <v>816</v>
      </c>
      <c r="B818" s="1" t="s">
        <v>817</v>
      </c>
      <c r="C818" s="1" t="s">
        <v>4926</v>
      </c>
      <c r="D818" s="4">
        <v>7000</v>
      </c>
      <c r="E818" s="4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3">
        <f>E818/D818</f>
        <v>1.1512214285714286</v>
      </c>
      <c r="P818" s="4">
        <f>E818/L818</f>
        <v>39.31</v>
      </c>
      <c r="Q818" t="s">
        <v>8320</v>
      </c>
      <c r="R818" t="s">
        <v>8331</v>
      </c>
      <c r="S818" s="12">
        <f>(((J818/60)/60)/24)+DATE(1970,1,1)</f>
        <v>41341.870868055557</v>
      </c>
      <c r="T818" s="12">
        <f>(((I818/60)/60)/24)+DATE(1970,1,1)</f>
        <v>41373.270833333336</v>
      </c>
    </row>
    <row r="819" spans="1:20" ht="28.8" x14ac:dyDescent="0.3">
      <c r="A819">
        <v>817</v>
      </c>
      <c r="B819" s="1" t="s">
        <v>818</v>
      </c>
      <c r="C819" s="1" t="s">
        <v>4927</v>
      </c>
      <c r="D819" s="4">
        <v>1500</v>
      </c>
      <c r="E819" s="4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3">
        <f>E819/D819</f>
        <v>1.3711066666666665</v>
      </c>
      <c r="P819" s="4">
        <f>E819/L819</f>
        <v>89.419999999999987</v>
      </c>
      <c r="Q819" t="s">
        <v>8320</v>
      </c>
      <c r="R819" t="s">
        <v>8331</v>
      </c>
      <c r="S819" s="12">
        <f>(((J819/60)/60)/24)+DATE(1970,1,1)</f>
        <v>40925.599664351852</v>
      </c>
      <c r="T819" s="12">
        <f>(((I819/60)/60)/24)+DATE(1970,1,1)</f>
        <v>40979.207638888889</v>
      </c>
    </row>
    <row r="820" spans="1:20" ht="43.2" x14ac:dyDescent="0.3">
      <c r="A820">
        <v>818</v>
      </c>
      <c r="B820" s="1" t="s">
        <v>819</v>
      </c>
      <c r="C820" s="1" t="s">
        <v>4928</v>
      </c>
      <c r="D820" s="4">
        <v>350</v>
      </c>
      <c r="E820" s="4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3">
        <f>E820/D820</f>
        <v>1.5571428571428572</v>
      </c>
      <c r="P820" s="4">
        <f>E820/L820</f>
        <v>28.684210526315791</v>
      </c>
      <c r="Q820" t="s">
        <v>8320</v>
      </c>
      <c r="R820" t="s">
        <v>8331</v>
      </c>
      <c r="S820" s="12">
        <f>(((J820/60)/60)/24)+DATE(1970,1,1)</f>
        <v>41120.882881944446</v>
      </c>
      <c r="T820" s="12">
        <f>(((I820/60)/60)/24)+DATE(1970,1,1)</f>
        <v>41128.709027777775</v>
      </c>
    </row>
    <row r="821" spans="1:20" x14ac:dyDescent="0.3">
      <c r="A821">
        <v>819</v>
      </c>
      <c r="B821" s="1" t="s">
        <v>820</v>
      </c>
      <c r="C821" s="1" t="s">
        <v>4929</v>
      </c>
      <c r="D821" s="4">
        <v>400</v>
      </c>
      <c r="E821" s="4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3">
        <f>E821/D821</f>
        <v>1.0874999999999999</v>
      </c>
      <c r="P821" s="4">
        <f>E821/L821</f>
        <v>31.071428571428573</v>
      </c>
      <c r="Q821" t="s">
        <v>8320</v>
      </c>
      <c r="R821" t="s">
        <v>8331</v>
      </c>
      <c r="S821" s="12">
        <f>(((J821/60)/60)/24)+DATE(1970,1,1)</f>
        <v>41619.998310185183</v>
      </c>
      <c r="T821" s="12">
        <f>(((I821/60)/60)/24)+DATE(1970,1,1)</f>
        <v>41629.197222222225</v>
      </c>
    </row>
    <row r="822" spans="1:20" ht="28.8" x14ac:dyDescent="0.3">
      <c r="A822">
        <v>820</v>
      </c>
      <c r="B822" s="1" t="s">
        <v>821</v>
      </c>
      <c r="C822" s="1" t="s">
        <v>4930</v>
      </c>
      <c r="D822" s="4">
        <v>2000</v>
      </c>
      <c r="E822" s="4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3">
        <f>E822/D822</f>
        <v>1.3405</v>
      </c>
      <c r="P822" s="4">
        <f>E822/L822</f>
        <v>70.55263157894737</v>
      </c>
      <c r="Q822" t="s">
        <v>8320</v>
      </c>
      <c r="R822" t="s">
        <v>8331</v>
      </c>
      <c r="S822" s="12">
        <f>(((J822/60)/60)/24)+DATE(1970,1,1)</f>
        <v>41768.841921296298</v>
      </c>
      <c r="T822" s="12">
        <f>(((I822/60)/60)/24)+DATE(1970,1,1)</f>
        <v>41799.208333333336</v>
      </c>
    </row>
    <row r="823" spans="1:20" ht="28.8" x14ac:dyDescent="0.3">
      <c r="A823">
        <v>821</v>
      </c>
      <c r="B823" s="1" t="s">
        <v>822</v>
      </c>
      <c r="C823" s="1" t="s">
        <v>4931</v>
      </c>
      <c r="D823" s="4">
        <v>17482</v>
      </c>
      <c r="E823" s="4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3">
        <f>E823/D823</f>
        <v>1</v>
      </c>
      <c r="P823" s="4">
        <f>E823/L823</f>
        <v>224.12820512820514</v>
      </c>
      <c r="Q823" t="s">
        <v>8320</v>
      </c>
      <c r="R823" t="s">
        <v>8331</v>
      </c>
      <c r="S823" s="12">
        <f>(((J823/60)/60)/24)+DATE(1970,1,1)</f>
        <v>42093.922048611115</v>
      </c>
      <c r="T823" s="12">
        <f>(((I823/60)/60)/24)+DATE(1970,1,1)</f>
        <v>42128.167361111111</v>
      </c>
    </row>
    <row r="824" spans="1:20" ht="28.8" x14ac:dyDescent="0.3">
      <c r="A824">
        <v>822</v>
      </c>
      <c r="B824" s="1" t="s">
        <v>823</v>
      </c>
      <c r="C824" s="1" t="s">
        <v>4932</v>
      </c>
      <c r="D824" s="4">
        <v>3000</v>
      </c>
      <c r="E824" s="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3">
        <f>E824/D824</f>
        <v>1.1916666666666667</v>
      </c>
      <c r="P824" s="4">
        <f>E824/L824</f>
        <v>51.811594202898547</v>
      </c>
      <c r="Q824" t="s">
        <v>8320</v>
      </c>
      <c r="R824" t="s">
        <v>8331</v>
      </c>
      <c r="S824" s="12">
        <f>(((J824/60)/60)/24)+DATE(1970,1,1)</f>
        <v>41157.947337962964</v>
      </c>
      <c r="T824" s="12">
        <f>(((I824/60)/60)/24)+DATE(1970,1,1)</f>
        <v>41187.947337962964</v>
      </c>
    </row>
    <row r="825" spans="1:20" ht="28.8" x14ac:dyDescent="0.3">
      <c r="A825">
        <v>823</v>
      </c>
      <c r="B825" s="1" t="s">
        <v>824</v>
      </c>
      <c r="C825" s="1" t="s">
        <v>4933</v>
      </c>
      <c r="D825" s="4">
        <v>800</v>
      </c>
      <c r="E825" s="4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3">
        <f>E825/D825</f>
        <v>1.7949999999999999</v>
      </c>
      <c r="P825" s="4">
        <f>E825/L825</f>
        <v>43.515151515151516</v>
      </c>
      <c r="Q825" t="s">
        <v>8320</v>
      </c>
      <c r="R825" t="s">
        <v>8331</v>
      </c>
      <c r="S825" s="12">
        <f>(((J825/60)/60)/24)+DATE(1970,1,1)</f>
        <v>42055.972824074073</v>
      </c>
      <c r="T825" s="12">
        <f>(((I825/60)/60)/24)+DATE(1970,1,1)</f>
        <v>42085.931157407409</v>
      </c>
    </row>
    <row r="826" spans="1:20" ht="43.2" x14ac:dyDescent="0.3">
      <c r="A826">
        <v>824</v>
      </c>
      <c r="B826" s="1" t="s">
        <v>825</v>
      </c>
      <c r="C826" s="1" t="s">
        <v>4934</v>
      </c>
      <c r="D826" s="4">
        <v>1600</v>
      </c>
      <c r="E826" s="4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3">
        <f>E826/D826</f>
        <v>1.3438124999999999</v>
      </c>
      <c r="P826" s="4">
        <f>E826/L826</f>
        <v>39.816666666666663</v>
      </c>
      <c r="Q826" t="s">
        <v>8320</v>
      </c>
      <c r="R826" t="s">
        <v>8331</v>
      </c>
      <c r="S826" s="12">
        <f>(((J826/60)/60)/24)+DATE(1970,1,1)</f>
        <v>40250.242106481484</v>
      </c>
      <c r="T826" s="12">
        <f>(((I826/60)/60)/24)+DATE(1970,1,1)</f>
        <v>40286.290972222225</v>
      </c>
    </row>
    <row r="827" spans="1:20" ht="28.8" x14ac:dyDescent="0.3">
      <c r="A827">
        <v>825</v>
      </c>
      <c r="B827" s="1" t="s">
        <v>826</v>
      </c>
      <c r="C827" s="1" t="s">
        <v>4935</v>
      </c>
      <c r="D827" s="4">
        <v>12500</v>
      </c>
      <c r="E827" s="4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3">
        <f>E827/D827</f>
        <v>1.0043200000000001</v>
      </c>
      <c r="P827" s="4">
        <f>E827/L827</f>
        <v>126.8080808080808</v>
      </c>
      <c r="Q827" t="s">
        <v>8320</v>
      </c>
      <c r="R827" t="s">
        <v>8331</v>
      </c>
      <c r="S827" s="12">
        <f>(((J827/60)/60)/24)+DATE(1970,1,1)</f>
        <v>41186.306527777779</v>
      </c>
      <c r="T827" s="12">
        <f>(((I827/60)/60)/24)+DATE(1970,1,1)</f>
        <v>41211.306527777779</v>
      </c>
    </row>
    <row r="828" spans="1:20" ht="28.8" x14ac:dyDescent="0.3">
      <c r="A828">
        <v>826</v>
      </c>
      <c r="B828" s="1" t="s">
        <v>827</v>
      </c>
      <c r="C828" s="1" t="s">
        <v>4936</v>
      </c>
      <c r="D828" s="4">
        <v>5500</v>
      </c>
      <c r="E828" s="4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3">
        <f>E828/D828</f>
        <v>1.0145454545454546</v>
      </c>
      <c r="P828" s="4">
        <f>E828/L828</f>
        <v>113.87755102040816</v>
      </c>
      <c r="Q828" t="s">
        <v>8320</v>
      </c>
      <c r="R828" t="s">
        <v>8331</v>
      </c>
      <c r="S828" s="12">
        <f>(((J828/60)/60)/24)+DATE(1970,1,1)</f>
        <v>40973.038541666669</v>
      </c>
      <c r="T828" s="12">
        <f>(((I828/60)/60)/24)+DATE(1970,1,1)</f>
        <v>40993.996874999997</v>
      </c>
    </row>
    <row r="829" spans="1:20" ht="43.2" x14ac:dyDescent="0.3">
      <c r="A829">
        <v>827</v>
      </c>
      <c r="B829" s="1" t="s">
        <v>828</v>
      </c>
      <c r="C829" s="1" t="s">
        <v>4937</v>
      </c>
      <c r="D829" s="4">
        <v>300</v>
      </c>
      <c r="E829" s="4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3">
        <f>E829/D829</f>
        <v>1.0333333333333334</v>
      </c>
      <c r="P829" s="4">
        <f>E829/L829</f>
        <v>28.181818181818183</v>
      </c>
      <c r="Q829" t="s">
        <v>8320</v>
      </c>
      <c r="R829" t="s">
        <v>8331</v>
      </c>
      <c r="S829" s="12">
        <f>(((J829/60)/60)/24)+DATE(1970,1,1)</f>
        <v>40927.473460648151</v>
      </c>
      <c r="T829" s="12">
        <f>(((I829/60)/60)/24)+DATE(1970,1,1)</f>
        <v>40953.825694444444</v>
      </c>
    </row>
    <row r="830" spans="1:20" ht="43.2" x14ac:dyDescent="0.3">
      <c r="A830">
        <v>828</v>
      </c>
      <c r="B830" s="1" t="s">
        <v>829</v>
      </c>
      <c r="C830" s="1" t="s">
        <v>4938</v>
      </c>
      <c r="D830" s="4">
        <v>1300</v>
      </c>
      <c r="E830" s="4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3">
        <f>E830/D830</f>
        <v>1.07</v>
      </c>
      <c r="P830" s="4">
        <f>E830/L830</f>
        <v>36.60526315789474</v>
      </c>
      <c r="Q830" t="s">
        <v>8320</v>
      </c>
      <c r="R830" t="s">
        <v>8331</v>
      </c>
      <c r="S830" s="12">
        <f>(((J830/60)/60)/24)+DATE(1970,1,1)</f>
        <v>41073.050717592596</v>
      </c>
      <c r="T830" s="12">
        <f>(((I830/60)/60)/24)+DATE(1970,1,1)</f>
        <v>41085.683333333334</v>
      </c>
    </row>
    <row r="831" spans="1:20" ht="43.2" x14ac:dyDescent="0.3">
      <c r="A831">
        <v>829</v>
      </c>
      <c r="B831" s="1" t="s">
        <v>830</v>
      </c>
      <c r="C831" s="1" t="s">
        <v>4939</v>
      </c>
      <c r="D831" s="4">
        <v>500</v>
      </c>
      <c r="E831" s="4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3">
        <f>E831/D831</f>
        <v>1.04</v>
      </c>
      <c r="P831" s="4">
        <f>E831/L831</f>
        <v>32.5</v>
      </c>
      <c r="Q831" t="s">
        <v>8320</v>
      </c>
      <c r="R831" t="s">
        <v>8331</v>
      </c>
      <c r="S831" s="12">
        <f>(((J831/60)/60)/24)+DATE(1970,1,1)</f>
        <v>42504.801388888889</v>
      </c>
      <c r="T831" s="12">
        <f>(((I831/60)/60)/24)+DATE(1970,1,1)</f>
        <v>42564.801388888889</v>
      </c>
    </row>
    <row r="832" spans="1:20" ht="28.8" x14ac:dyDescent="0.3">
      <c r="A832">
        <v>830</v>
      </c>
      <c r="B832" s="1" t="s">
        <v>831</v>
      </c>
      <c r="C832" s="1" t="s">
        <v>4940</v>
      </c>
      <c r="D832" s="4">
        <v>1800</v>
      </c>
      <c r="E832" s="4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3">
        <f>E832/D832</f>
        <v>1.0783333333333334</v>
      </c>
      <c r="P832" s="4">
        <f>E832/L832</f>
        <v>60.65625</v>
      </c>
      <c r="Q832" t="s">
        <v>8320</v>
      </c>
      <c r="R832" t="s">
        <v>8331</v>
      </c>
      <c r="S832" s="12">
        <f>(((J832/60)/60)/24)+DATE(1970,1,1)</f>
        <v>41325.525752314818</v>
      </c>
      <c r="T832" s="12">
        <f>(((I832/60)/60)/24)+DATE(1970,1,1)</f>
        <v>41355.484085648146</v>
      </c>
    </row>
    <row r="833" spans="1:20" ht="28.8" x14ac:dyDescent="0.3">
      <c r="A833">
        <v>831</v>
      </c>
      <c r="B833" s="1" t="s">
        <v>832</v>
      </c>
      <c r="C833" s="1" t="s">
        <v>4941</v>
      </c>
      <c r="D833" s="4">
        <v>1500</v>
      </c>
      <c r="E833" s="4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3">
        <f>E833/D833</f>
        <v>2.3333333333333335</v>
      </c>
      <c r="P833" s="4">
        <f>E833/L833</f>
        <v>175</v>
      </c>
      <c r="Q833" t="s">
        <v>8320</v>
      </c>
      <c r="R833" t="s">
        <v>8331</v>
      </c>
      <c r="S833" s="12">
        <f>(((J833/60)/60)/24)+DATE(1970,1,1)</f>
        <v>40996.646921296298</v>
      </c>
      <c r="T833" s="12">
        <f>(((I833/60)/60)/24)+DATE(1970,1,1)</f>
        <v>41026.646921296298</v>
      </c>
    </row>
    <row r="834" spans="1:20" ht="43.2" x14ac:dyDescent="0.3">
      <c r="A834">
        <v>832</v>
      </c>
      <c r="B834" s="1" t="s">
        <v>833</v>
      </c>
      <c r="C834" s="1" t="s">
        <v>4942</v>
      </c>
      <c r="D834" s="4">
        <v>15000</v>
      </c>
      <c r="E834" s="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3">
        <f>E834/D834</f>
        <v>1.0060706666666666</v>
      </c>
      <c r="P834" s="4">
        <f>E834/L834</f>
        <v>97.993896103896105</v>
      </c>
      <c r="Q834" t="s">
        <v>8320</v>
      </c>
      <c r="R834" t="s">
        <v>8331</v>
      </c>
      <c r="S834" s="12">
        <f>(((J834/60)/60)/24)+DATE(1970,1,1)</f>
        <v>40869.675173611111</v>
      </c>
      <c r="T834" s="12">
        <f>(((I834/60)/60)/24)+DATE(1970,1,1)</f>
        <v>40929.342361111114</v>
      </c>
    </row>
    <row r="835" spans="1:20" x14ac:dyDescent="0.3">
      <c r="A835">
        <v>833</v>
      </c>
      <c r="B835" s="1" t="s">
        <v>834</v>
      </c>
      <c r="C835" s="1" t="s">
        <v>4943</v>
      </c>
      <c r="D835" s="4">
        <v>6000</v>
      </c>
      <c r="E835" s="4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3">
        <f>E835/D835</f>
        <v>1.0166666666666666</v>
      </c>
      <c r="P835" s="4">
        <f>E835/L835</f>
        <v>148.78048780487805</v>
      </c>
      <c r="Q835" t="s">
        <v>8320</v>
      </c>
      <c r="R835" t="s">
        <v>8331</v>
      </c>
      <c r="S835" s="12">
        <f>(((J835/60)/60)/24)+DATE(1970,1,1)</f>
        <v>41718.878182870372</v>
      </c>
      <c r="T835" s="12">
        <f>(((I835/60)/60)/24)+DATE(1970,1,1)</f>
        <v>41748.878182870372</v>
      </c>
    </row>
    <row r="836" spans="1:20" ht="43.2" x14ac:dyDescent="0.3">
      <c r="A836">
        <v>834</v>
      </c>
      <c r="B836" s="1" t="s">
        <v>835</v>
      </c>
      <c r="C836" s="1" t="s">
        <v>4944</v>
      </c>
      <c r="D836" s="4">
        <v>5500</v>
      </c>
      <c r="E836" s="4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3">
        <f>E836/D836</f>
        <v>1.3101818181818181</v>
      </c>
      <c r="P836" s="4">
        <f>E836/L836</f>
        <v>96.08</v>
      </c>
      <c r="Q836" t="s">
        <v>8320</v>
      </c>
      <c r="R836" t="s">
        <v>8331</v>
      </c>
      <c r="S836" s="12">
        <f>(((J836/60)/60)/24)+DATE(1970,1,1)</f>
        <v>41422.822824074072</v>
      </c>
      <c r="T836" s="12">
        <f>(((I836/60)/60)/24)+DATE(1970,1,1)</f>
        <v>41456.165972222225</v>
      </c>
    </row>
    <row r="837" spans="1:20" ht="43.2" x14ac:dyDescent="0.3">
      <c r="A837">
        <v>835</v>
      </c>
      <c r="B837" s="1" t="s">
        <v>836</v>
      </c>
      <c r="C837" s="1" t="s">
        <v>4945</v>
      </c>
      <c r="D837" s="4">
        <v>2000</v>
      </c>
      <c r="E837" s="4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3">
        <f>E837/D837</f>
        <v>1.1725000000000001</v>
      </c>
      <c r="P837" s="4">
        <f>E837/L837</f>
        <v>58.625</v>
      </c>
      <c r="Q837" t="s">
        <v>8320</v>
      </c>
      <c r="R837" t="s">
        <v>8331</v>
      </c>
      <c r="S837" s="12">
        <f>(((J837/60)/60)/24)+DATE(1970,1,1)</f>
        <v>41005.45784722222</v>
      </c>
      <c r="T837" s="12">
        <f>(((I837/60)/60)/24)+DATE(1970,1,1)</f>
        <v>41048.125</v>
      </c>
    </row>
    <row r="838" spans="1:20" x14ac:dyDescent="0.3">
      <c r="A838">
        <v>836</v>
      </c>
      <c r="B838" s="1" t="s">
        <v>837</v>
      </c>
      <c r="C838" s="1" t="s">
        <v>4946</v>
      </c>
      <c r="D838" s="4">
        <v>5000</v>
      </c>
      <c r="E838" s="4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3">
        <f>E838/D838</f>
        <v>1.009304</v>
      </c>
      <c r="P838" s="4">
        <f>E838/L838</f>
        <v>109.70695652173914</v>
      </c>
      <c r="Q838" t="s">
        <v>8320</v>
      </c>
      <c r="R838" t="s">
        <v>8331</v>
      </c>
      <c r="S838" s="12">
        <f>(((J838/60)/60)/24)+DATE(1970,1,1)</f>
        <v>41524.056921296295</v>
      </c>
      <c r="T838" s="12">
        <f>(((I838/60)/60)/24)+DATE(1970,1,1)</f>
        <v>41554.056921296295</v>
      </c>
    </row>
    <row r="839" spans="1:20" ht="28.8" x14ac:dyDescent="0.3">
      <c r="A839">
        <v>837</v>
      </c>
      <c r="B839" s="1" t="s">
        <v>838</v>
      </c>
      <c r="C839" s="1" t="s">
        <v>4947</v>
      </c>
      <c r="D839" s="4">
        <v>2500</v>
      </c>
      <c r="E839" s="4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3">
        <f>E839/D839</f>
        <v>1.218</v>
      </c>
      <c r="P839" s="4">
        <f>E839/L839</f>
        <v>49.112903225806448</v>
      </c>
      <c r="Q839" t="s">
        <v>8320</v>
      </c>
      <c r="R839" t="s">
        <v>8331</v>
      </c>
      <c r="S839" s="12">
        <f>(((J839/60)/60)/24)+DATE(1970,1,1)</f>
        <v>41730.998402777775</v>
      </c>
      <c r="T839" s="12">
        <f>(((I839/60)/60)/24)+DATE(1970,1,1)</f>
        <v>41760.998402777775</v>
      </c>
    </row>
    <row r="840" spans="1:20" ht="43.2" x14ac:dyDescent="0.3">
      <c r="A840">
        <v>838</v>
      </c>
      <c r="B840" s="1" t="s">
        <v>839</v>
      </c>
      <c r="C840" s="1" t="s">
        <v>4948</v>
      </c>
      <c r="D840" s="4">
        <v>2000</v>
      </c>
      <c r="E840" s="4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3">
        <f>E840/D840</f>
        <v>1.454</v>
      </c>
      <c r="P840" s="4">
        <f>E840/L840</f>
        <v>47.672131147540981</v>
      </c>
      <c r="Q840" t="s">
        <v>8320</v>
      </c>
      <c r="R840" t="s">
        <v>8331</v>
      </c>
      <c r="S840" s="12">
        <f>(((J840/60)/60)/24)+DATE(1970,1,1)</f>
        <v>40895.897974537038</v>
      </c>
      <c r="T840" s="12">
        <f>(((I840/60)/60)/24)+DATE(1970,1,1)</f>
        <v>40925.897974537038</v>
      </c>
    </row>
    <row r="841" spans="1:20" ht="28.8" x14ac:dyDescent="0.3">
      <c r="A841">
        <v>839</v>
      </c>
      <c r="B841" s="1" t="s">
        <v>840</v>
      </c>
      <c r="C841" s="1" t="s">
        <v>4949</v>
      </c>
      <c r="D841" s="4">
        <v>5000</v>
      </c>
      <c r="E841" s="4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3">
        <f>E841/D841</f>
        <v>1.166166</v>
      </c>
      <c r="P841" s="4">
        <f>E841/L841</f>
        <v>60.737812499999997</v>
      </c>
      <c r="Q841" t="s">
        <v>8320</v>
      </c>
      <c r="R841" t="s">
        <v>8331</v>
      </c>
      <c r="S841" s="12">
        <f>(((J841/60)/60)/24)+DATE(1970,1,1)</f>
        <v>41144.763379629629</v>
      </c>
      <c r="T841" s="12">
        <f>(((I841/60)/60)/24)+DATE(1970,1,1)</f>
        <v>41174.763379629629</v>
      </c>
    </row>
    <row r="842" spans="1:20" ht="28.8" x14ac:dyDescent="0.3">
      <c r="A842">
        <v>840</v>
      </c>
      <c r="B842" s="1" t="s">
        <v>841</v>
      </c>
      <c r="C842" s="1" t="s">
        <v>4950</v>
      </c>
      <c r="D842" s="4">
        <v>10000</v>
      </c>
      <c r="E842" s="4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3">
        <f>E842/D842</f>
        <v>1.2041660000000001</v>
      </c>
      <c r="P842" s="4">
        <f>E842/L842</f>
        <v>63.37715789473684</v>
      </c>
      <c r="Q842" t="s">
        <v>8320</v>
      </c>
      <c r="R842" t="s">
        <v>8338</v>
      </c>
      <c r="S842" s="12">
        <f>(((J842/60)/60)/24)+DATE(1970,1,1)</f>
        <v>42607.226701388892</v>
      </c>
      <c r="T842" s="12">
        <f>(((I842/60)/60)/24)+DATE(1970,1,1)</f>
        <v>42637.226701388892</v>
      </c>
    </row>
    <row r="843" spans="1:20" ht="43.2" x14ac:dyDescent="0.3">
      <c r="A843">
        <v>841</v>
      </c>
      <c r="B843" s="1" t="s">
        <v>842</v>
      </c>
      <c r="C843" s="1" t="s">
        <v>4951</v>
      </c>
      <c r="D843" s="4">
        <v>5000</v>
      </c>
      <c r="E843" s="4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3">
        <f>E843/D843</f>
        <v>1.0132000000000001</v>
      </c>
      <c r="P843" s="4">
        <f>E843/L843</f>
        <v>53.893617021276597</v>
      </c>
      <c r="Q843" t="s">
        <v>8320</v>
      </c>
      <c r="R843" t="s">
        <v>8338</v>
      </c>
      <c r="S843" s="12">
        <f>(((J843/60)/60)/24)+DATE(1970,1,1)</f>
        <v>41923.838692129626</v>
      </c>
      <c r="T843" s="12">
        <f>(((I843/60)/60)/24)+DATE(1970,1,1)</f>
        <v>41953.88035879629</v>
      </c>
    </row>
    <row r="844" spans="1:20" ht="43.2" x14ac:dyDescent="0.3">
      <c r="A844">
        <v>842</v>
      </c>
      <c r="B844" s="1" t="s">
        <v>843</v>
      </c>
      <c r="C844" s="1" t="s">
        <v>4952</v>
      </c>
      <c r="D844" s="4">
        <v>2500</v>
      </c>
      <c r="E844" s="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3">
        <f>E844/D844</f>
        <v>1.0431999999999999</v>
      </c>
      <c r="P844" s="4">
        <f>E844/L844</f>
        <v>66.871794871794876</v>
      </c>
      <c r="Q844" t="s">
        <v>8320</v>
      </c>
      <c r="R844" t="s">
        <v>8338</v>
      </c>
      <c r="S844" s="12">
        <f>(((J844/60)/60)/24)+DATE(1970,1,1)</f>
        <v>41526.592395833337</v>
      </c>
      <c r="T844" s="12">
        <f>(((I844/60)/60)/24)+DATE(1970,1,1)</f>
        <v>41561.165972222225</v>
      </c>
    </row>
    <row r="845" spans="1:20" ht="43.2" x14ac:dyDescent="0.3">
      <c r="A845">
        <v>843</v>
      </c>
      <c r="B845" s="1" t="s">
        <v>844</v>
      </c>
      <c r="C845" s="1" t="s">
        <v>4953</v>
      </c>
      <c r="D845" s="4">
        <v>3000</v>
      </c>
      <c r="E845" s="4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3">
        <f>E845/D845</f>
        <v>2.6713333333333331</v>
      </c>
      <c r="P845" s="4">
        <f>E845/L845</f>
        <v>63.102362204724407</v>
      </c>
      <c r="Q845" t="s">
        <v>8320</v>
      </c>
      <c r="R845" t="s">
        <v>8338</v>
      </c>
      <c r="S845" s="12">
        <f>(((J845/60)/60)/24)+DATE(1970,1,1)</f>
        <v>42695.257870370369</v>
      </c>
      <c r="T845" s="12">
        <f>(((I845/60)/60)/24)+DATE(1970,1,1)</f>
        <v>42712.333333333328</v>
      </c>
    </row>
    <row r="846" spans="1:20" ht="43.2" x14ac:dyDescent="0.3">
      <c r="A846">
        <v>844</v>
      </c>
      <c r="B846" s="1" t="s">
        <v>845</v>
      </c>
      <c r="C846" s="1" t="s">
        <v>4954</v>
      </c>
      <c r="D846" s="4">
        <v>3000</v>
      </c>
      <c r="E846" s="4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3">
        <f>E846/D846</f>
        <v>1.9413333333333334</v>
      </c>
      <c r="P846" s="4">
        <f>E846/L846</f>
        <v>36.628930817610062</v>
      </c>
      <c r="Q846" t="s">
        <v>8320</v>
      </c>
      <c r="R846" t="s">
        <v>8338</v>
      </c>
      <c r="S846" s="12">
        <f>(((J846/60)/60)/24)+DATE(1970,1,1)</f>
        <v>41905.684629629628</v>
      </c>
      <c r="T846" s="12">
        <f>(((I846/60)/60)/24)+DATE(1970,1,1)</f>
        <v>41944.207638888889</v>
      </c>
    </row>
    <row r="847" spans="1:20" ht="28.8" x14ac:dyDescent="0.3">
      <c r="A847">
        <v>845</v>
      </c>
      <c r="B847" s="1" t="s">
        <v>846</v>
      </c>
      <c r="C847" s="1" t="s">
        <v>4955</v>
      </c>
      <c r="D847" s="4">
        <v>5000</v>
      </c>
      <c r="E847" s="4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3">
        <f>E847/D847</f>
        <v>1.203802</v>
      </c>
      <c r="P847" s="4">
        <f>E847/L847</f>
        <v>34.005706214689269</v>
      </c>
      <c r="Q847" t="s">
        <v>8320</v>
      </c>
      <c r="R847" t="s">
        <v>8338</v>
      </c>
      <c r="S847" s="12">
        <f>(((J847/60)/60)/24)+DATE(1970,1,1)</f>
        <v>42578.205972222218</v>
      </c>
      <c r="T847" s="12">
        <f>(((I847/60)/60)/24)+DATE(1970,1,1)</f>
        <v>42618.165972222225</v>
      </c>
    </row>
    <row r="848" spans="1:20" ht="28.8" x14ac:dyDescent="0.3">
      <c r="A848">
        <v>846</v>
      </c>
      <c r="B848" s="1" t="s">
        <v>847</v>
      </c>
      <c r="C848" s="1" t="s">
        <v>4956</v>
      </c>
      <c r="D848" s="4">
        <v>1100</v>
      </c>
      <c r="E848" s="4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3">
        <f>E848/D848</f>
        <v>1.2200090909090908</v>
      </c>
      <c r="P848" s="4">
        <f>E848/L848</f>
        <v>28.553404255319148</v>
      </c>
      <c r="Q848" t="s">
        <v>8320</v>
      </c>
      <c r="R848" t="s">
        <v>8338</v>
      </c>
      <c r="S848" s="12">
        <f>(((J848/60)/60)/24)+DATE(1970,1,1)</f>
        <v>41694.391840277778</v>
      </c>
      <c r="T848" s="12">
        <f>(((I848/60)/60)/24)+DATE(1970,1,1)</f>
        <v>41708.583333333336</v>
      </c>
    </row>
    <row r="849" spans="1:20" x14ac:dyDescent="0.3">
      <c r="A849">
        <v>847</v>
      </c>
      <c r="B849" s="1" t="s">
        <v>848</v>
      </c>
      <c r="C849" s="1" t="s">
        <v>4957</v>
      </c>
      <c r="D849" s="4">
        <v>10</v>
      </c>
      <c r="E849" s="4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3">
        <f>E849/D849</f>
        <v>1</v>
      </c>
      <c r="P849" s="4">
        <f>E849/L849</f>
        <v>10</v>
      </c>
      <c r="Q849" t="s">
        <v>8320</v>
      </c>
      <c r="R849" t="s">
        <v>8338</v>
      </c>
      <c r="S849" s="12">
        <f>(((J849/60)/60)/24)+DATE(1970,1,1)</f>
        <v>42165.79833333334</v>
      </c>
      <c r="T849" s="12">
        <f>(((I849/60)/60)/24)+DATE(1970,1,1)</f>
        <v>42195.79833333334</v>
      </c>
    </row>
    <row r="850" spans="1:20" ht="43.2" x14ac:dyDescent="0.3">
      <c r="A850">
        <v>848</v>
      </c>
      <c r="B850" s="1" t="s">
        <v>849</v>
      </c>
      <c r="C850" s="1" t="s">
        <v>4958</v>
      </c>
      <c r="D850" s="4">
        <v>300</v>
      </c>
      <c r="E850" s="4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3">
        <f>E850/D850</f>
        <v>1</v>
      </c>
      <c r="P850" s="4">
        <f>E850/L850</f>
        <v>18.75</v>
      </c>
      <c r="Q850" t="s">
        <v>8320</v>
      </c>
      <c r="R850" t="s">
        <v>8338</v>
      </c>
      <c r="S850" s="12">
        <f>(((J850/60)/60)/24)+DATE(1970,1,1)</f>
        <v>42078.792048611111</v>
      </c>
      <c r="T850" s="12">
        <f>(((I850/60)/60)/24)+DATE(1970,1,1)</f>
        <v>42108.792048611111</v>
      </c>
    </row>
    <row r="851" spans="1:20" ht="43.2" x14ac:dyDescent="0.3">
      <c r="A851">
        <v>849</v>
      </c>
      <c r="B851" s="1" t="s">
        <v>850</v>
      </c>
      <c r="C851" s="1" t="s">
        <v>4959</v>
      </c>
      <c r="D851" s="4">
        <v>4000</v>
      </c>
      <c r="E851" s="4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3">
        <f>E851/D851</f>
        <v>1.1990000000000001</v>
      </c>
      <c r="P851" s="4">
        <f>E851/L851</f>
        <v>41.704347826086959</v>
      </c>
      <c r="Q851" t="s">
        <v>8320</v>
      </c>
      <c r="R851" t="s">
        <v>8338</v>
      </c>
      <c r="S851" s="12">
        <f>(((J851/60)/60)/24)+DATE(1970,1,1)</f>
        <v>42051.148888888885</v>
      </c>
      <c r="T851" s="12">
        <f>(((I851/60)/60)/24)+DATE(1970,1,1)</f>
        <v>42079.107222222221</v>
      </c>
    </row>
    <row r="852" spans="1:20" ht="28.8" x14ac:dyDescent="0.3">
      <c r="A852">
        <v>850</v>
      </c>
      <c r="B852" s="1" t="s">
        <v>851</v>
      </c>
      <c r="C852" s="1" t="s">
        <v>4960</v>
      </c>
      <c r="D852" s="4">
        <v>4000</v>
      </c>
      <c r="E852" s="4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3">
        <f>E852/D852</f>
        <v>1.55175</v>
      </c>
      <c r="P852" s="4">
        <f>E852/L852</f>
        <v>46.669172932330824</v>
      </c>
      <c r="Q852" t="s">
        <v>8320</v>
      </c>
      <c r="R852" t="s">
        <v>8338</v>
      </c>
      <c r="S852" s="12">
        <f>(((J852/60)/60)/24)+DATE(1970,1,1)</f>
        <v>42452.827743055561</v>
      </c>
      <c r="T852" s="12">
        <f>(((I852/60)/60)/24)+DATE(1970,1,1)</f>
        <v>42485.207638888889</v>
      </c>
    </row>
    <row r="853" spans="1:20" ht="28.8" x14ac:dyDescent="0.3">
      <c r="A853">
        <v>851</v>
      </c>
      <c r="B853" s="1" t="s">
        <v>852</v>
      </c>
      <c r="C853" s="1" t="s">
        <v>4961</v>
      </c>
      <c r="D853" s="4">
        <v>2000</v>
      </c>
      <c r="E853" s="4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3">
        <f>E853/D853</f>
        <v>1.3045</v>
      </c>
      <c r="P853" s="4">
        <f>E853/L853</f>
        <v>37.271428571428572</v>
      </c>
      <c r="Q853" t="s">
        <v>8320</v>
      </c>
      <c r="R853" t="s">
        <v>8338</v>
      </c>
      <c r="S853" s="12">
        <f>(((J853/60)/60)/24)+DATE(1970,1,1)</f>
        <v>42522.880243055552</v>
      </c>
      <c r="T853" s="12">
        <f>(((I853/60)/60)/24)+DATE(1970,1,1)</f>
        <v>42582.822916666672</v>
      </c>
    </row>
    <row r="854" spans="1:20" ht="28.8" x14ac:dyDescent="0.3">
      <c r="A854">
        <v>852</v>
      </c>
      <c r="B854" s="1" t="s">
        <v>853</v>
      </c>
      <c r="C854" s="1" t="s">
        <v>4962</v>
      </c>
      <c r="D854" s="4">
        <v>3500</v>
      </c>
      <c r="E854" s="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3">
        <f>E854/D854</f>
        <v>1.0497142857142858</v>
      </c>
      <c r="P854" s="4">
        <f>E854/L854</f>
        <v>59.258064516129032</v>
      </c>
      <c r="Q854" t="s">
        <v>8320</v>
      </c>
      <c r="R854" t="s">
        <v>8338</v>
      </c>
      <c r="S854" s="12">
        <f>(((J854/60)/60)/24)+DATE(1970,1,1)</f>
        <v>42656.805497685185</v>
      </c>
      <c r="T854" s="12">
        <f>(((I854/60)/60)/24)+DATE(1970,1,1)</f>
        <v>42667.875</v>
      </c>
    </row>
    <row r="855" spans="1:20" ht="28.8" x14ac:dyDescent="0.3">
      <c r="A855">
        <v>853</v>
      </c>
      <c r="B855" s="1" t="s">
        <v>854</v>
      </c>
      <c r="C855" s="1" t="s">
        <v>4963</v>
      </c>
      <c r="D855" s="4">
        <v>300</v>
      </c>
      <c r="E855" s="4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3">
        <f>E855/D855</f>
        <v>1</v>
      </c>
      <c r="P855" s="4">
        <f>E855/L855</f>
        <v>30</v>
      </c>
      <c r="Q855" t="s">
        <v>8320</v>
      </c>
      <c r="R855" t="s">
        <v>8338</v>
      </c>
      <c r="S855" s="12">
        <f>(((J855/60)/60)/24)+DATE(1970,1,1)</f>
        <v>42021.832280092596</v>
      </c>
      <c r="T855" s="12">
        <f>(((I855/60)/60)/24)+DATE(1970,1,1)</f>
        <v>42051.832280092596</v>
      </c>
    </row>
    <row r="856" spans="1:20" ht="28.8" x14ac:dyDescent="0.3">
      <c r="A856">
        <v>854</v>
      </c>
      <c r="B856" s="1" t="s">
        <v>855</v>
      </c>
      <c r="C856" s="1" t="s">
        <v>4964</v>
      </c>
      <c r="D856" s="4">
        <v>27800</v>
      </c>
      <c r="E856" s="4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3">
        <f>E856/D856</f>
        <v>1.1822050359712231</v>
      </c>
      <c r="P856" s="4">
        <f>E856/L856</f>
        <v>65.8623246492986</v>
      </c>
      <c r="Q856" t="s">
        <v>8320</v>
      </c>
      <c r="R856" t="s">
        <v>8338</v>
      </c>
      <c r="S856" s="12">
        <f>(((J856/60)/60)/24)+DATE(1970,1,1)</f>
        <v>42702.212337962963</v>
      </c>
      <c r="T856" s="12">
        <f>(((I856/60)/60)/24)+DATE(1970,1,1)</f>
        <v>42732.212337962963</v>
      </c>
    </row>
    <row r="857" spans="1:20" ht="28.8" x14ac:dyDescent="0.3">
      <c r="A857">
        <v>855</v>
      </c>
      <c r="B857" s="1" t="s">
        <v>856</v>
      </c>
      <c r="C857" s="1" t="s">
        <v>4965</v>
      </c>
      <c r="D857" s="4">
        <v>1450</v>
      </c>
      <c r="E857" s="4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3">
        <f>E857/D857</f>
        <v>1.0344827586206897</v>
      </c>
      <c r="P857" s="4">
        <f>E857/L857</f>
        <v>31.914893617021278</v>
      </c>
      <c r="Q857" t="s">
        <v>8320</v>
      </c>
      <c r="R857" t="s">
        <v>8338</v>
      </c>
      <c r="S857" s="12">
        <f>(((J857/60)/60)/24)+DATE(1970,1,1)</f>
        <v>42545.125196759262</v>
      </c>
      <c r="T857" s="12">
        <f>(((I857/60)/60)/24)+DATE(1970,1,1)</f>
        <v>42575.125196759262</v>
      </c>
    </row>
    <row r="858" spans="1:20" ht="43.2" x14ac:dyDescent="0.3">
      <c r="A858">
        <v>856</v>
      </c>
      <c r="B858" s="1" t="s">
        <v>857</v>
      </c>
      <c r="C858" s="1" t="s">
        <v>4966</v>
      </c>
      <c r="D858" s="4">
        <v>250</v>
      </c>
      <c r="E858" s="4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3">
        <f>E858/D858</f>
        <v>2.1800000000000002</v>
      </c>
      <c r="P858" s="4">
        <f>E858/L858</f>
        <v>19.464285714285715</v>
      </c>
      <c r="Q858" t="s">
        <v>8320</v>
      </c>
      <c r="R858" t="s">
        <v>8338</v>
      </c>
      <c r="S858" s="12">
        <f>(((J858/60)/60)/24)+DATE(1970,1,1)</f>
        <v>42609.311990740738</v>
      </c>
      <c r="T858" s="12">
        <f>(((I858/60)/60)/24)+DATE(1970,1,1)</f>
        <v>42668.791666666672</v>
      </c>
    </row>
    <row r="859" spans="1:20" ht="28.8" x14ac:dyDescent="0.3">
      <c r="A859">
        <v>857</v>
      </c>
      <c r="B859" s="1" t="s">
        <v>858</v>
      </c>
      <c r="C859" s="1" t="s">
        <v>4967</v>
      </c>
      <c r="D859" s="4">
        <v>1200</v>
      </c>
      <c r="E859" s="4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3">
        <f>E859/D859</f>
        <v>1</v>
      </c>
      <c r="P859" s="4">
        <f>E859/L859</f>
        <v>50</v>
      </c>
      <c r="Q859" t="s">
        <v>8320</v>
      </c>
      <c r="R859" t="s">
        <v>8338</v>
      </c>
      <c r="S859" s="12">
        <f>(((J859/60)/60)/24)+DATE(1970,1,1)</f>
        <v>42291.581377314811</v>
      </c>
      <c r="T859" s="12">
        <f>(((I859/60)/60)/24)+DATE(1970,1,1)</f>
        <v>42333.623043981483</v>
      </c>
    </row>
    <row r="860" spans="1:20" ht="43.2" x14ac:dyDescent="0.3">
      <c r="A860">
        <v>858</v>
      </c>
      <c r="B860" s="1" t="s">
        <v>859</v>
      </c>
      <c r="C860" s="1" t="s">
        <v>4968</v>
      </c>
      <c r="D860" s="4">
        <v>1200</v>
      </c>
      <c r="E860" s="4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3">
        <f>E860/D860</f>
        <v>1.4400583333333332</v>
      </c>
      <c r="P860" s="4">
        <f>E860/L860</f>
        <v>22.737763157894737</v>
      </c>
      <c r="Q860" t="s">
        <v>8320</v>
      </c>
      <c r="R860" t="s">
        <v>8338</v>
      </c>
      <c r="S860" s="12">
        <f>(((J860/60)/60)/24)+DATE(1970,1,1)</f>
        <v>42079.745578703703</v>
      </c>
      <c r="T860" s="12">
        <f>(((I860/60)/60)/24)+DATE(1970,1,1)</f>
        <v>42109.957638888889</v>
      </c>
    </row>
    <row r="861" spans="1:20" ht="28.8" x14ac:dyDescent="0.3">
      <c r="A861">
        <v>859</v>
      </c>
      <c r="B861" s="1" t="s">
        <v>860</v>
      </c>
      <c r="C861" s="1" t="s">
        <v>4969</v>
      </c>
      <c r="D861" s="4">
        <v>4000</v>
      </c>
      <c r="E861" s="4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3">
        <f>E861/D861</f>
        <v>1.0467500000000001</v>
      </c>
      <c r="P861" s="4">
        <f>E861/L861</f>
        <v>42.724489795918366</v>
      </c>
      <c r="Q861" t="s">
        <v>8320</v>
      </c>
      <c r="R861" t="s">
        <v>8338</v>
      </c>
      <c r="S861" s="12">
        <f>(((J861/60)/60)/24)+DATE(1970,1,1)</f>
        <v>42128.820231481484</v>
      </c>
      <c r="T861" s="12">
        <f>(((I861/60)/60)/24)+DATE(1970,1,1)</f>
        <v>42159</v>
      </c>
    </row>
    <row r="862" spans="1:20" ht="43.2" x14ac:dyDescent="0.3">
      <c r="A862">
        <v>875</v>
      </c>
      <c r="B862" s="1" t="s">
        <v>876</v>
      </c>
      <c r="C862" s="1" t="s">
        <v>4985</v>
      </c>
      <c r="D862" s="4">
        <v>5000</v>
      </c>
      <c r="E862" s="4">
        <v>0</v>
      </c>
      <c r="F862" t="s">
        <v>8221</v>
      </c>
      <c r="G862" t="s">
        <v>8224</v>
      </c>
      <c r="H862" t="s">
        <v>8246</v>
      </c>
      <c r="I862">
        <v>1442856131</v>
      </c>
      <c r="J862">
        <v>1441128131</v>
      </c>
      <c r="K862" t="b">
        <v>0</v>
      </c>
      <c r="L862">
        <v>0</v>
      </c>
      <c r="M862" t="b">
        <v>0</v>
      </c>
      <c r="N862" t="s">
        <v>8278</v>
      </c>
      <c r="O862" s="3">
        <f>E862/D862</f>
        <v>0</v>
      </c>
      <c r="P862" s="4" t="e">
        <f>E862/L862</f>
        <v>#DIV/0!</v>
      </c>
      <c r="Q862" t="s">
        <v>8320</v>
      </c>
      <c r="R862" t="s">
        <v>8330</v>
      </c>
      <c r="S862" s="12">
        <f>(((J862/60)/60)/24)+DATE(1970,1,1)</f>
        <v>42248.723738425921</v>
      </c>
      <c r="T862" s="12">
        <f>(((I862/60)/60)/24)+DATE(1970,1,1)</f>
        <v>42268.723738425921</v>
      </c>
    </row>
    <row r="863" spans="1:20" ht="43.2" x14ac:dyDescent="0.3">
      <c r="A863">
        <v>887</v>
      </c>
      <c r="B863" s="1" t="s">
        <v>888</v>
      </c>
      <c r="C863" s="1" t="s">
        <v>4997</v>
      </c>
      <c r="D863" s="4">
        <v>1000</v>
      </c>
      <c r="E863" s="4">
        <v>0</v>
      </c>
      <c r="F863" t="s">
        <v>8221</v>
      </c>
      <c r="G863" t="s">
        <v>8224</v>
      </c>
      <c r="H863" t="s">
        <v>8246</v>
      </c>
      <c r="I863">
        <v>1338159655</v>
      </c>
      <c r="J863">
        <v>1335567655</v>
      </c>
      <c r="K863" t="b">
        <v>0</v>
      </c>
      <c r="L863">
        <v>0</v>
      </c>
      <c r="M863" t="b">
        <v>0</v>
      </c>
      <c r="N863" t="s">
        <v>8279</v>
      </c>
      <c r="O863" s="3">
        <f>E863/D863</f>
        <v>0</v>
      </c>
      <c r="P863" s="4" t="e">
        <f>E863/L863</f>
        <v>#DIV/0!</v>
      </c>
      <c r="Q863" t="s">
        <v>8320</v>
      </c>
      <c r="R863" t="s">
        <v>8325</v>
      </c>
      <c r="S863" s="12">
        <f>(((J863/60)/60)/24)+DATE(1970,1,1)</f>
        <v>41026.958969907406</v>
      </c>
      <c r="T863" s="12">
        <f>(((I863/60)/60)/24)+DATE(1970,1,1)</f>
        <v>41056.958969907406</v>
      </c>
    </row>
    <row r="864" spans="1:20" ht="43.2" x14ac:dyDescent="0.3">
      <c r="A864">
        <v>897</v>
      </c>
      <c r="B864" s="1" t="s">
        <v>898</v>
      </c>
      <c r="C864" s="1" t="s">
        <v>5007</v>
      </c>
      <c r="D864" s="4">
        <v>3000</v>
      </c>
      <c r="E864" s="4">
        <v>0</v>
      </c>
      <c r="F864" t="s">
        <v>8221</v>
      </c>
      <c r="G864" t="s">
        <v>8224</v>
      </c>
      <c r="H864" t="s">
        <v>8246</v>
      </c>
      <c r="I864">
        <v>1354123908</v>
      </c>
      <c r="J864">
        <v>1351528308</v>
      </c>
      <c r="K864" t="b">
        <v>0</v>
      </c>
      <c r="L864">
        <v>0</v>
      </c>
      <c r="M864" t="b">
        <v>0</v>
      </c>
      <c r="N864" t="s">
        <v>8279</v>
      </c>
      <c r="O864" s="3">
        <f>E864/D864</f>
        <v>0</v>
      </c>
      <c r="P864" s="4" t="e">
        <f>E864/L864</f>
        <v>#DIV/0!</v>
      </c>
      <c r="Q864" t="s">
        <v>8320</v>
      </c>
      <c r="R864" t="s">
        <v>8325</v>
      </c>
      <c r="S864" s="12">
        <f>(((J864/60)/60)/24)+DATE(1970,1,1)</f>
        <v>41211.688750000001</v>
      </c>
      <c r="T864" s="12">
        <f>(((I864/60)/60)/24)+DATE(1970,1,1)</f>
        <v>41241.730416666665</v>
      </c>
    </row>
    <row r="865" spans="1:20" ht="43.2" x14ac:dyDescent="0.3">
      <c r="A865">
        <v>901</v>
      </c>
      <c r="B865" s="1" t="s">
        <v>902</v>
      </c>
      <c r="C865" s="1" t="s">
        <v>5011</v>
      </c>
      <c r="D865" s="4">
        <v>6500</v>
      </c>
      <c r="E865" s="4">
        <v>0</v>
      </c>
      <c r="F865" t="s">
        <v>8221</v>
      </c>
      <c r="G865" t="s">
        <v>8224</v>
      </c>
      <c r="H865" t="s">
        <v>8246</v>
      </c>
      <c r="I865">
        <v>1276024260</v>
      </c>
      <c r="J865">
        <v>1272050914</v>
      </c>
      <c r="K865" t="b">
        <v>0</v>
      </c>
      <c r="L865">
        <v>0</v>
      </c>
      <c r="M865" t="b">
        <v>0</v>
      </c>
      <c r="N865" t="s">
        <v>8278</v>
      </c>
      <c r="O865" s="3">
        <f>E865/D865</f>
        <v>0</v>
      </c>
      <c r="P865" s="4" t="e">
        <f>E865/L865</f>
        <v>#DIV/0!</v>
      </c>
      <c r="Q865" t="s">
        <v>8320</v>
      </c>
      <c r="R865" t="s">
        <v>8330</v>
      </c>
      <c r="S865" s="12">
        <f>(((J865/60)/60)/24)+DATE(1970,1,1)</f>
        <v>40291.81150462963</v>
      </c>
      <c r="T865" s="12">
        <f>(((I865/60)/60)/24)+DATE(1970,1,1)</f>
        <v>40337.799305555556</v>
      </c>
    </row>
    <row r="866" spans="1:20" ht="28.8" x14ac:dyDescent="0.3">
      <c r="A866">
        <v>906</v>
      </c>
      <c r="B866" s="1" t="s">
        <v>907</v>
      </c>
      <c r="C866" s="1" t="s">
        <v>5016</v>
      </c>
      <c r="D866" s="4">
        <v>15000</v>
      </c>
      <c r="E866" s="4">
        <v>0</v>
      </c>
      <c r="F866" t="s">
        <v>8221</v>
      </c>
      <c r="G866" t="s">
        <v>8224</v>
      </c>
      <c r="H866" t="s">
        <v>8246</v>
      </c>
      <c r="I866">
        <v>1394681590</v>
      </c>
      <c r="J866">
        <v>1392093190</v>
      </c>
      <c r="K866" t="b">
        <v>0</v>
      </c>
      <c r="L866">
        <v>0</v>
      </c>
      <c r="M866" t="b">
        <v>0</v>
      </c>
      <c r="N866" t="s">
        <v>8278</v>
      </c>
      <c r="O866" s="3">
        <f>E866/D866</f>
        <v>0</v>
      </c>
      <c r="P866" s="4" t="e">
        <f>E866/L866</f>
        <v>#DIV/0!</v>
      </c>
      <c r="Q866" t="s">
        <v>8320</v>
      </c>
      <c r="R866" t="s">
        <v>8330</v>
      </c>
      <c r="S866" s="12">
        <f>(((J866/60)/60)/24)+DATE(1970,1,1)</f>
        <v>41681.189699074072</v>
      </c>
      <c r="T866" s="12">
        <f>(((I866/60)/60)/24)+DATE(1970,1,1)</f>
        <v>41711.148032407407</v>
      </c>
    </row>
    <row r="867" spans="1:20" ht="28.8" x14ac:dyDescent="0.3">
      <c r="A867">
        <v>907</v>
      </c>
      <c r="B867" s="1" t="s">
        <v>908</v>
      </c>
      <c r="C867" s="1" t="s">
        <v>5017</v>
      </c>
      <c r="D867" s="4">
        <v>2900</v>
      </c>
      <c r="E867" s="4">
        <v>0</v>
      </c>
      <c r="F867" t="s">
        <v>8221</v>
      </c>
      <c r="G867" t="s">
        <v>8224</v>
      </c>
      <c r="H867" t="s">
        <v>8246</v>
      </c>
      <c r="I867">
        <v>1315715823</v>
      </c>
      <c r="J867">
        <v>1313123823</v>
      </c>
      <c r="K867" t="b">
        <v>0</v>
      </c>
      <c r="L867">
        <v>0</v>
      </c>
      <c r="M867" t="b">
        <v>0</v>
      </c>
      <c r="N867" t="s">
        <v>8278</v>
      </c>
      <c r="O867" s="3">
        <f>E867/D867</f>
        <v>0</v>
      </c>
      <c r="P867" s="4" t="e">
        <f>E867/L867</f>
        <v>#DIV/0!</v>
      </c>
      <c r="Q867" t="s">
        <v>8320</v>
      </c>
      <c r="R867" t="s">
        <v>8330</v>
      </c>
      <c r="S867" s="12">
        <f>(((J867/60)/60)/24)+DATE(1970,1,1)</f>
        <v>40767.192395833335</v>
      </c>
      <c r="T867" s="12">
        <f>(((I867/60)/60)/24)+DATE(1970,1,1)</f>
        <v>40797.192395833335</v>
      </c>
    </row>
    <row r="868" spans="1:20" ht="28.8" x14ac:dyDescent="0.3">
      <c r="A868">
        <v>908</v>
      </c>
      <c r="B868" s="1" t="s">
        <v>909</v>
      </c>
      <c r="C868" s="1" t="s">
        <v>5018</v>
      </c>
      <c r="D868" s="4">
        <v>2500</v>
      </c>
      <c r="E868" s="4">
        <v>0</v>
      </c>
      <c r="F868" t="s">
        <v>8221</v>
      </c>
      <c r="G868" t="s">
        <v>8224</v>
      </c>
      <c r="H868" t="s">
        <v>8246</v>
      </c>
      <c r="I868">
        <v>1280206740</v>
      </c>
      <c r="J868">
        <v>1276283655</v>
      </c>
      <c r="K868" t="b">
        <v>0</v>
      </c>
      <c r="L868">
        <v>0</v>
      </c>
      <c r="M868" t="b">
        <v>0</v>
      </c>
      <c r="N868" t="s">
        <v>8278</v>
      </c>
      <c r="O868" s="3">
        <f>E868/D868</f>
        <v>0</v>
      </c>
      <c r="P868" s="4" t="e">
        <f>E868/L868</f>
        <v>#DIV/0!</v>
      </c>
      <c r="Q868" t="s">
        <v>8320</v>
      </c>
      <c r="R868" t="s">
        <v>8330</v>
      </c>
      <c r="S868" s="12">
        <f>(((J868/60)/60)/24)+DATE(1970,1,1)</f>
        <v>40340.801562499997</v>
      </c>
      <c r="T868" s="12">
        <f>(((I868/60)/60)/24)+DATE(1970,1,1)</f>
        <v>40386.207638888889</v>
      </c>
    </row>
    <row r="869" spans="1:20" ht="43.2" x14ac:dyDescent="0.3">
      <c r="A869">
        <v>911</v>
      </c>
      <c r="B869" s="1" t="s">
        <v>912</v>
      </c>
      <c r="C869" s="1" t="s">
        <v>5021</v>
      </c>
      <c r="D869" s="4">
        <v>100000</v>
      </c>
      <c r="E869" s="4">
        <v>0</v>
      </c>
      <c r="F869" t="s">
        <v>8221</v>
      </c>
      <c r="G869" t="s">
        <v>8224</v>
      </c>
      <c r="H869" t="s">
        <v>8246</v>
      </c>
      <c r="I869">
        <v>1390522045</v>
      </c>
      <c r="J869">
        <v>1388707645</v>
      </c>
      <c r="K869" t="b">
        <v>0</v>
      </c>
      <c r="L869">
        <v>0</v>
      </c>
      <c r="M869" t="b">
        <v>0</v>
      </c>
      <c r="N869" t="s">
        <v>8278</v>
      </c>
      <c r="O869" s="3">
        <f>E869/D869</f>
        <v>0</v>
      </c>
      <c r="P869" s="4" t="e">
        <f>E869/L869</f>
        <v>#DIV/0!</v>
      </c>
      <c r="Q869" t="s">
        <v>8320</v>
      </c>
      <c r="R869" t="s">
        <v>8330</v>
      </c>
      <c r="S869" s="12">
        <f>(((J869/60)/60)/24)+DATE(1970,1,1)</f>
        <v>41642.005150462966</v>
      </c>
      <c r="T869" s="12">
        <f>(((I869/60)/60)/24)+DATE(1970,1,1)</f>
        <v>41663.005150462966</v>
      </c>
    </row>
    <row r="870" spans="1:20" ht="28.8" x14ac:dyDescent="0.3">
      <c r="A870">
        <v>914</v>
      </c>
      <c r="B870" s="1" t="s">
        <v>915</v>
      </c>
      <c r="C870" s="1" t="s">
        <v>5024</v>
      </c>
      <c r="D870" s="4">
        <v>1500</v>
      </c>
      <c r="E870" s="4">
        <v>0</v>
      </c>
      <c r="F870" t="s">
        <v>8221</v>
      </c>
      <c r="G870" t="s">
        <v>8224</v>
      </c>
      <c r="H870" t="s">
        <v>8246</v>
      </c>
      <c r="I870">
        <v>1345918747</v>
      </c>
      <c r="J870">
        <v>1343326747</v>
      </c>
      <c r="K870" t="b">
        <v>0</v>
      </c>
      <c r="L870">
        <v>0</v>
      </c>
      <c r="M870" t="b">
        <v>0</v>
      </c>
      <c r="N870" t="s">
        <v>8278</v>
      </c>
      <c r="O870" s="3">
        <f>E870/D870</f>
        <v>0</v>
      </c>
      <c r="P870" s="4" t="e">
        <f>E870/L870</f>
        <v>#DIV/0!</v>
      </c>
      <c r="Q870" t="s">
        <v>8320</v>
      </c>
      <c r="R870" t="s">
        <v>8330</v>
      </c>
      <c r="S870" s="12">
        <f>(((J870/60)/60)/24)+DATE(1970,1,1)</f>
        <v>41116.763275462967</v>
      </c>
      <c r="T870" s="12">
        <f>(((I870/60)/60)/24)+DATE(1970,1,1)</f>
        <v>41146.763275462967</v>
      </c>
    </row>
    <row r="871" spans="1:20" ht="28.8" x14ac:dyDescent="0.3">
      <c r="A871">
        <v>916</v>
      </c>
      <c r="B871" s="1" t="s">
        <v>917</v>
      </c>
      <c r="C871" s="1" t="s">
        <v>5026</v>
      </c>
      <c r="D871" s="4">
        <v>3300</v>
      </c>
      <c r="E871" s="4">
        <v>0</v>
      </c>
      <c r="F871" t="s">
        <v>8221</v>
      </c>
      <c r="G871" t="s">
        <v>8224</v>
      </c>
      <c r="H871" t="s">
        <v>8246</v>
      </c>
      <c r="I871">
        <v>1287723600</v>
      </c>
      <c r="J871">
        <v>1284409734</v>
      </c>
      <c r="K871" t="b">
        <v>0</v>
      </c>
      <c r="L871">
        <v>0</v>
      </c>
      <c r="M871" t="b">
        <v>0</v>
      </c>
      <c r="N871" t="s">
        <v>8278</v>
      </c>
      <c r="O871" s="3">
        <f>E871/D871</f>
        <v>0</v>
      </c>
      <c r="P871" s="4" t="e">
        <f>E871/L871</f>
        <v>#DIV/0!</v>
      </c>
      <c r="Q871" t="s">
        <v>8320</v>
      </c>
      <c r="R871" t="s">
        <v>8330</v>
      </c>
      <c r="S871" s="12">
        <f>(((J871/60)/60)/24)+DATE(1970,1,1)</f>
        <v>40434.853402777779</v>
      </c>
      <c r="T871" s="12">
        <f>(((I871/60)/60)/24)+DATE(1970,1,1)</f>
        <v>40473.208333333336</v>
      </c>
    </row>
    <row r="872" spans="1:20" ht="28.8" x14ac:dyDescent="0.3">
      <c r="A872">
        <v>920</v>
      </c>
      <c r="B872" s="1" t="s">
        <v>921</v>
      </c>
      <c r="C872" s="1" t="s">
        <v>5030</v>
      </c>
      <c r="D872" s="4">
        <v>5500</v>
      </c>
      <c r="E872" s="4">
        <v>0</v>
      </c>
      <c r="F872" t="s">
        <v>8221</v>
      </c>
      <c r="G872" t="s">
        <v>8224</v>
      </c>
      <c r="H872" t="s">
        <v>8246</v>
      </c>
      <c r="I872">
        <v>1384448822</v>
      </c>
      <c r="J872">
        <v>1381853222</v>
      </c>
      <c r="K872" t="b">
        <v>0</v>
      </c>
      <c r="L872">
        <v>0</v>
      </c>
      <c r="M872" t="b">
        <v>0</v>
      </c>
      <c r="N872" t="s">
        <v>8278</v>
      </c>
      <c r="O872" s="3">
        <f>E872/D872</f>
        <v>0</v>
      </c>
      <c r="P872" s="4" t="e">
        <f>E872/L872</f>
        <v>#DIV/0!</v>
      </c>
      <c r="Q872" t="s">
        <v>8320</v>
      </c>
      <c r="R872" t="s">
        <v>8330</v>
      </c>
      <c r="S872" s="12">
        <f>(((J872/60)/60)/24)+DATE(1970,1,1)</f>
        <v>41562.67155092593</v>
      </c>
      <c r="T872" s="12">
        <f>(((I872/60)/60)/24)+DATE(1970,1,1)</f>
        <v>41592.713217592594</v>
      </c>
    </row>
    <row r="873" spans="1:20" ht="43.2" x14ac:dyDescent="0.3">
      <c r="A873">
        <v>926</v>
      </c>
      <c r="B873" s="1" t="s">
        <v>927</v>
      </c>
      <c r="C873" s="1" t="s">
        <v>5036</v>
      </c>
      <c r="D873" s="4">
        <v>7000</v>
      </c>
      <c r="E873" s="4">
        <v>0</v>
      </c>
      <c r="F873" t="s">
        <v>8221</v>
      </c>
      <c r="G873" t="s">
        <v>8224</v>
      </c>
      <c r="H873" t="s">
        <v>8246</v>
      </c>
      <c r="I873">
        <v>1278628800</v>
      </c>
      <c r="J873">
        <v>1276043330</v>
      </c>
      <c r="K873" t="b">
        <v>0</v>
      </c>
      <c r="L873">
        <v>0</v>
      </c>
      <c r="M873" t="b">
        <v>0</v>
      </c>
      <c r="N873" t="s">
        <v>8278</v>
      </c>
      <c r="O873" s="3">
        <f>E873/D873</f>
        <v>0</v>
      </c>
      <c r="P873" s="4" t="e">
        <f>E873/L873</f>
        <v>#DIV/0!</v>
      </c>
      <c r="Q873" t="s">
        <v>8320</v>
      </c>
      <c r="R873" t="s">
        <v>8330</v>
      </c>
      <c r="S873" s="12">
        <f>(((J873/60)/60)/24)+DATE(1970,1,1)</f>
        <v>40338.02002314815</v>
      </c>
      <c r="T873" s="12">
        <f>(((I873/60)/60)/24)+DATE(1970,1,1)</f>
        <v>40367.944444444445</v>
      </c>
    </row>
    <row r="874" spans="1:20" ht="28.8" x14ac:dyDescent="0.3">
      <c r="A874">
        <v>927</v>
      </c>
      <c r="B874" s="1" t="s">
        <v>928</v>
      </c>
      <c r="C874" s="1" t="s">
        <v>5037</v>
      </c>
      <c r="D874" s="4">
        <v>20000</v>
      </c>
      <c r="E874" s="4">
        <v>0</v>
      </c>
      <c r="F874" t="s">
        <v>8221</v>
      </c>
      <c r="G874" t="s">
        <v>8224</v>
      </c>
      <c r="H874" t="s">
        <v>8246</v>
      </c>
      <c r="I874">
        <v>1337024695</v>
      </c>
      <c r="J874">
        <v>1334432695</v>
      </c>
      <c r="K874" t="b">
        <v>0</v>
      </c>
      <c r="L874">
        <v>0</v>
      </c>
      <c r="M874" t="b">
        <v>0</v>
      </c>
      <c r="N874" t="s">
        <v>8278</v>
      </c>
      <c r="O874" s="3">
        <f>E874/D874</f>
        <v>0</v>
      </c>
      <c r="P874" s="4" t="e">
        <f>E874/L874</f>
        <v>#DIV/0!</v>
      </c>
      <c r="Q874" t="s">
        <v>8320</v>
      </c>
      <c r="R874" t="s">
        <v>8330</v>
      </c>
      <c r="S874" s="12">
        <f>(((J874/60)/60)/24)+DATE(1970,1,1)</f>
        <v>41013.822858796295</v>
      </c>
      <c r="T874" s="12">
        <f>(((I874/60)/60)/24)+DATE(1970,1,1)</f>
        <v>41043.822858796295</v>
      </c>
    </row>
    <row r="875" spans="1:20" ht="43.2" x14ac:dyDescent="0.3">
      <c r="A875">
        <v>929</v>
      </c>
      <c r="B875" s="1" t="s">
        <v>930</v>
      </c>
      <c r="C875" s="1" t="s">
        <v>5039</v>
      </c>
      <c r="D875" s="4">
        <v>500</v>
      </c>
      <c r="E875" s="4">
        <v>0</v>
      </c>
      <c r="F875" t="s">
        <v>8221</v>
      </c>
      <c r="G875" t="s">
        <v>8224</v>
      </c>
      <c r="H875" t="s">
        <v>8246</v>
      </c>
      <c r="I875">
        <v>1333946569</v>
      </c>
      <c r="J875">
        <v>1331358169</v>
      </c>
      <c r="K875" t="b">
        <v>0</v>
      </c>
      <c r="L875">
        <v>0</v>
      </c>
      <c r="M875" t="b">
        <v>0</v>
      </c>
      <c r="N875" t="s">
        <v>8278</v>
      </c>
      <c r="O875" s="3">
        <f>E875/D875</f>
        <v>0</v>
      </c>
      <c r="P875" s="4" t="e">
        <f>E875/L875</f>
        <v>#DIV/0!</v>
      </c>
      <c r="Q875" t="s">
        <v>8320</v>
      </c>
      <c r="R875" t="s">
        <v>8330</v>
      </c>
      <c r="S875" s="12">
        <f>(((J875/60)/60)/24)+DATE(1970,1,1)</f>
        <v>40978.238067129627</v>
      </c>
      <c r="T875" s="12">
        <f>(((I875/60)/60)/24)+DATE(1970,1,1)</f>
        <v>41008.196400462963</v>
      </c>
    </row>
    <row r="876" spans="1:20" ht="28.8" x14ac:dyDescent="0.3">
      <c r="A876">
        <v>936</v>
      </c>
      <c r="B876" s="1" t="s">
        <v>937</v>
      </c>
      <c r="C876" s="1" t="s">
        <v>5046</v>
      </c>
      <c r="D876" s="4">
        <v>1400</v>
      </c>
      <c r="E876" s="4">
        <v>0</v>
      </c>
      <c r="F876" t="s">
        <v>8221</v>
      </c>
      <c r="G876" t="s">
        <v>8224</v>
      </c>
      <c r="H876" t="s">
        <v>8246</v>
      </c>
      <c r="I876">
        <v>1326916800</v>
      </c>
      <c r="J876">
        <v>1323131689</v>
      </c>
      <c r="K876" t="b">
        <v>0</v>
      </c>
      <c r="L876">
        <v>0</v>
      </c>
      <c r="M876" t="b">
        <v>0</v>
      </c>
      <c r="N876" t="s">
        <v>8278</v>
      </c>
      <c r="O876" s="3">
        <f>E876/D876</f>
        <v>0</v>
      </c>
      <c r="P876" s="4" t="e">
        <f>E876/L876</f>
        <v>#DIV/0!</v>
      </c>
      <c r="Q876" t="s">
        <v>8320</v>
      </c>
      <c r="R876" t="s">
        <v>8330</v>
      </c>
      <c r="S876" s="12">
        <f>(((J876/60)/60)/24)+DATE(1970,1,1)</f>
        <v>40883.024178240739</v>
      </c>
      <c r="T876" s="12">
        <f>(((I876/60)/60)/24)+DATE(1970,1,1)</f>
        <v>40926.833333333336</v>
      </c>
    </row>
    <row r="877" spans="1:20" ht="28.8" x14ac:dyDescent="0.3">
      <c r="A877">
        <v>1705</v>
      </c>
      <c r="B877" s="1" t="s">
        <v>1706</v>
      </c>
      <c r="C877" s="1" t="s">
        <v>5815</v>
      </c>
      <c r="D877" s="4">
        <v>2000</v>
      </c>
      <c r="E877" s="4">
        <v>0</v>
      </c>
      <c r="F877" t="s">
        <v>8221</v>
      </c>
      <c r="G877" t="s">
        <v>8224</v>
      </c>
      <c r="H877" t="s">
        <v>8246</v>
      </c>
      <c r="I877">
        <v>1441814400</v>
      </c>
      <c r="J877">
        <v>1440807846</v>
      </c>
      <c r="K877" t="b">
        <v>0</v>
      </c>
      <c r="L877">
        <v>0</v>
      </c>
      <c r="M877" t="b">
        <v>0</v>
      </c>
      <c r="N877" t="s">
        <v>8293</v>
      </c>
      <c r="O877" s="3">
        <f>E877/D877</f>
        <v>0</v>
      </c>
      <c r="P877" s="4" t="e">
        <f>E877/L877</f>
        <v>#DIV/0!</v>
      </c>
      <c r="Q877" t="s">
        <v>8320</v>
      </c>
      <c r="R877" t="s">
        <v>8336</v>
      </c>
      <c r="S877" s="12">
        <f>(((J877/60)/60)/24)+DATE(1970,1,1)</f>
        <v>42245.016736111109</v>
      </c>
      <c r="T877" s="12">
        <f>(((I877/60)/60)/24)+DATE(1970,1,1)</f>
        <v>42256.666666666672</v>
      </c>
    </row>
    <row r="878" spans="1:20" ht="43.2" x14ac:dyDescent="0.3">
      <c r="A878">
        <v>1706</v>
      </c>
      <c r="B878" s="1" t="s">
        <v>1707</v>
      </c>
      <c r="C878" s="1" t="s">
        <v>5816</v>
      </c>
      <c r="D878" s="4">
        <v>5500</v>
      </c>
      <c r="E878" s="4">
        <v>0</v>
      </c>
      <c r="F878" t="s">
        <v>8221</v>
      </c>
      <c r="G878" t="s">
        <v>8236</v>
      </c>
      <c r="H878" t="s">
        <v>8249</v>
      </c>
      <c r="I878">
        <v>1440314472</v>
      </c>
      <c r="J878">
        <v>1435130472</v>
      </c>
      <c r="K878" t="b">
        <v>0</v>
      </c>
      <c r="L878">
        <v>0</v>
      </c>
      <c r="M878" t="b">
        <v>0</v>
      </c>
      <c r="N878" t="s">
        <v>8293</v>
      </c>
      <c r="O878" s="3">
        <f>E878/D878</f>
        <v>0</v>
      </c>
      <c r="P878" s="4" t="e">
        <f>E878/L878</f>
        <v>#DIV/0!</v>
      </c>
      <c r="Q878" t="s">
        <v>8320</v>
      </c>
      <c r="R878" t="s">
        <v>8336</v>
      </c>
      <c r="S878" s="12">
        <f>(((J878/60)/60)/24)+DATE(1970,1,1)</f>
        <v>42179.306388888886</v>
      </c>
      <c r="T878" s="12">
        <f>(((I878/60)/60)/24)+DATE(1970,1,1)</f>
        <v>42239.306388888886</v>
      </c>
    </row>
    <row r="879" spans="1:20" ht="43.2" x14ac:dyDescent="0.3">
      <c r="A879">
        <v>1708</v>
      </c>
      <c r="B879" s="1" t="s">
        <v>1709</v>
      </c>
      <c r="C879" s="1" t="s">
        <v>5818</v>
      </c>
      <c r="D879" s="4">
        <v>7000</v>
      </c>
      <c r="E879" s="4">
        <v>0</v>
      </c>
      <c r="F879" t="s">
        <v>8221</v>
      </c>
      <c r="G879" t="s">
        <v>8224</v>
      </c>
      <c r="H879" t="s">
        <v>8246</v>
      </c>
      <c r="I879">
        <v>1462135706</v>
      </c>
      <c r="J879">
        <v>1458679706</v>
      </c>
      <c r="K879" t="b">
        <v>0</v>
      </c>
      <c r="L879">
        <v>0</v>
      </c>
      <c r="M879" t="b">
        <v>0</v>
      </c>
      <c r="N879" t="s">
        <v>8293</v>
      </c>
      <c r="O879" s="3">
        <f>E879/D879</f>
        <v>0</v>
      </c>
      <c r="P879" s="4" t="e">
        <f>E879/L879</f>
        <v>#DIV/0!</v>
      </c>
      <c r="Q879" t="s">
        <v>8320</v>
      </c>
      <c r="R879" t="s">
        <v>8336</v>
      </c>
      <c r="S879" s="12">
        <f>(((J879/60)/60)/24)+DATE(1970,1,1)</f>
        <v>42451.866967592592</v>
      </c>
      <c r="T879" s="12">
        <f>(((I879/60)/60)/24)+DATE(1970,1,1)</f>
        <v>42491.866967592592</v>
      </c>
    </row>
    <row r="880" spans="1:20" ht="43.2" x14ac:dyDescent="0.3">
      <c r="A880">
        <v>1712</v>
      </c>
      <c r="B880" s="1" t="s">
        <v>1713</v>
      </c>
      <c r="C880" s="1" t="s">
        <v>5822</v>
      </c>
      <c r="D880" s="4">
        <v>5000</v>
      </c>
      <c r="E880" s="4">
        <v>0</v>
      </c>
      <c r="F880" t="s">
        <v>8221</v>
      </c>
      <c r="G880" t="s">
        <v>8224</v>
      </c>
      <c r="H880" t="s">
        <v>8246</v>
      </c>
      <c r="I880">
        <v>1435701353</v>
      </c>
      <c r="J880">
        <v>1430517353</v>
      </c>
      <c r="K880" t="b">
        <v>0</v>
      </c>
      <c r="L880">
        <v>0</v>
      </c>
      <c r="M880" t="b">
        <v>0</v>
      </c>
      <c r="N880" t="s">
        <v>8293</v>
      </c>
      <c r="O880" s="3">
        <f>E880/D880</f>
        <v>0</v>
      </c>
      <c r="P880" s="4" t="e">
        <f>E880/L880</f>
        <v>#DIV/0!</v>
      </c>
      <c r="Q880" t="s">
        <v>8320</v>
      </c>
      <c r="R880" t="s">
        <v>8336</v>
      </c>
      <c r="S880" s="12">
        <f>(((J880/60)/60)/24)+DATE(1970,1,1)</f>
        <v>42125.913807870369</v>
      </c>
      <c r="T880" s="12">
        <f>(((I880/60)/60)/24)+DATE(1970,1,1)</f>
        <v>42185.913807870369</v>
      </c>
    </row>
    <row r="881" spans="1:20" ht="43.2" x14ac:dyDescent="0.3">
      <c r="A881">
        <v>1721</v>
      </c>
      <c r="B881" s="1" t="s">
        <v>1722</v>
      </c>
      <c r="C881" s="1" t="s">
        <v>5831</v>
      </c>
      <c r="D881" s="4">
        <v>5000</v>
      </c>
      <c r="E881" s="4">
        <v>0</v>
      </c>
      <c r="F881" t="s">
        <v>8221</v>
      </c>
      <c r="G881" t="s">
        <v>8224</v>
      </c>
      <c r="H881" t="s">
        <v>8246</v>
      </c>
      <c r="I881">
        <v>1449831863</v>
      </c>
      <c r="J881">
        <v>1447239863</v>
      </c>
      <c r="K881" t="b">
        <v>0</v>
      </c>
      <c r="L881">
        <v>0</v>
      </c>
      <c r="M881" t="b">
        <v>0</v>
      </c>
      <c r="N881" t="s">
        <v>8293</v>
      </c>
      <c r="O881" s="3">
        <f>E881/D881</f>
        <v>0</v>
      </c>
      <c r="P881" s="4" t="e">
        <f>E881/L881</f>
        <v>#DIV/0!</v>
      </c>
      <c r="Q881" t="s">
        <v>8320</v>
      </c>
      <c r="R881" t="s">
        <v>8336</v>
      </c>
      <c r="S881" s="12">
        <f>(((J881/60)/60)/24)+DATE(1970,1,1)</f>
        <v>42319.461377314816</v>
      </c>
      <c r="T881" s="12">
        <f>(((I881/60)/60)/24)+DATE(1970,1,1)</f>
        <v>42349.461377314816</v>
      </c>
    </row>
    <row r="882" spans="1:20" ht="43.2" x14ac:dyDescent="0.3">
      <c r="A882">
        <v>1729</v>
      </c>
      <c r="B882" s="1" t="s">
        <v>1730</v>
      </c>
      <c r="C882" s="1" t="s">
        <v>5839</v>
      </c>
      <c r="D882" s="4">
        <v>10000</v>
      </c>
      <c r="E882" s="4">
        <v>0</v>
      </c>
      <c r="F882" t="s">
        <v>8221</v>
      </c>
      <c r="G882" t="s">
        <v>8224</v>
      </c>
      <c r="H882" t="s">
        <v>8246</v>
      </c>
      <c r="I882">
        <v>1465521306</v>
      </c>
      <c r="J882">
        <v>1460337306</v>
      </c>
      <c r="K882" t="b">
        <v>0</v>
      </c>
      <c r="L882">
        <v>0</v>
      </c>
      <c r="M882" t="b">
        <v>0</v>
      </c>
      <c r="N882" t="s">
        <v>8293</v>
      </c>
      <c r="O882" s="3">
        <f>E882/D882</f>
        <v>0</v>
      </c>
      <c r="P882" s="4" t="e">
        <f>E882/L882</f>
        <v>#DIV/0!</v>
      </c>
      <c r="Q882" t="s">
        <v>8320</v>
      </c>
      <c r="R882" t="s">
        <v>8336</v>
      </c>
      <c r="S882" s="12">
        <f>(((J882/60)/60)/24)+DATE(1970,1,1)</f>
        <v>42471.052152777775</v>
      </c>
      <c r="T882" s="12">
        <f>(((I882/60)/60)/24)+DATE(1970,1,1)</f>
        <v>42531.052152777775</v>
      </c>
    </row>
    <row r="883" spans="1:20" ht="43.2" x14ac:dyDescent="0.3">
      <c r="A883">
        <v>1730</v>
      </c>
      <c r="B883" s="1" t="s">
        <v>1731</v>
      </c>
      <c r="C883" s="1" t="s">
        <v>5840</v>
      </c>
      <c r="D883" s="4">
        <v>3000</v>
      </c>
      <c r="E883" s="4">
        <v>0</v>
      </c>
      <c r="F883" t="s">
        <v>8221</v>
      </c>
      <c r="G883" t="s">
        <v>8224</v>
      </c>
      <c r="H883" t="s">
        <v>8246</v>
      </c>
      <c r="I883">
        <v>1445738783</v>
      </c>
      <c r="J883">
        <v>1443146783</v>
      </c>
      <c r="K883" t="b">
        <v>0</v>
      </c>
      <c r="L883">
        <v>0</v>
      </c>
      <c r="M883" t="b">
        <v>0</v>
      </c>
      <c r="N883" t="s">
        <v>8293</v>
      </c>
      <c r="O883" s="3">
        <f>E883/D883</f>
        <v>0</v>
      </c>
      <c r="P883" s="4" t="e">
        <f>E883/L883</f>
        <v>#DIV/0!</v>
      </c>
      <c r="Q883" t="s">
        <v>8320</v>
      </c>
      <c r="R883" t="s">
        <v>8336</v>
      </c>
      <c r="S883" s="12">
        <f>(((J883/60)/60)/24)+DATE(1970,1,1)</f>
        <v>42272.087766203709</v>
      </c>
      <c r="T883" s="12">
        <f>(((I883/60)/60)/24)+DATE(1970,1,1)</f>
        <v>42302.087766203709</v>
      </c>
    </row>
    <row r="884" spans="1:20" ht="28.8" x14ac:dyDescent="0.3">
      <c r="A884">
        <v>1731</v>
      </c>
      <c r="B884" s="1" t="s">
        <v>1732</v>
      </c>
      <c r="C884" s="1" t="s">
        <v>5841</v>
      </c>
      <c r="D884" s="4">
        <v>1000</v>
      </c>
      <c r="E884" s="4">
        <v>0</v>
      </c>
      <c r="F884" t="s">
        <v>8221</v>
      </c>
      <c r="G884" t="s">
        <v>8224</v>
      </c>
      <c r="H884" t="s">
        <v>8246</v>
      </c>
      <c r="I884">
        <v>1434034800</v>
      </c>
      <c r="J884">
        <v>1432849552</v>
      </c>
      <c r="K884" t="b">
        <v>0</v>
      </c>
      <c r="L884">
        <v>0</v>
      </c>
      <c r="M884" t="b">
        <v>0</v>
      </c>
      <c r="N884" t="s">
        <v>8293</v>
      </c>
      <c r="O884" s="3">
        <f>E884/D884</f>
        <v>0</v>
      </c>
      <c r="P884" s="4" t="e">
        <f>E884/L884</f>
        <v>#DIV/0!</v>
      </c>
      <c r="Q884" t="s">
        <v>8320</v>
      </c>
      <c r="R884" t="s">
        <v>8336</v>
      </c>
      <c r="S884" s="12">
        <f>(((J884/60)/60)/24)+DATE(1970,1,1)</f>
        <v>42152.906851851847</v>
      </c>
      <c r="T884" s="12">
        <f>(((I884/60)/60)/24)+DATE(1970,1,1)</f>
        <v>42166.625</v>
      </c>
    </row>
    <row r="885" spans="1:20" ht="43.2" x14ac:dyDescent="0.3">
      <c r="A885">
        <v>1732</v>
      </c>
      <c r="B885" s="1" t="s">
        <v>1733</v>
      </c>
      <c r="C885" s="1" t="s">
        <v>5842</v>
      </c>
      <c r="D885" s="4">
        <v>4000</v>
      </c>
      <c r="E885" s="4">
        <v>0</v>
      </c>
      <c r="F885" t="s">
        <v>8221</v>
      </c>
      <c r="G885" t="s">
        <v>8224</v>
      </c>
      <c r="H885" t="s">
        <v>8246</v>
      </c>
      <c r="I885">
        <v>1452920400</v>
      </c>
      <c r="J885">
        <v>1447777481</v>
      </c>
      <c r="K885" t="b">
        <v>0</v>
      </c>
      <c r="L885">
        <v>0</v>
      </c>
      <c r="M885" t="b">
        <v>0</v>
      </c>
      <c r="N885" t="s">
        <v>8293</v>
      </c>
      <c r="O885" s="3">
        <f>E885/D885</f>
        <v>0</v>
      </c>
      <c r="P885" s="4" t="e">
        <f>E885/L885</f>
        <v>#DIV/0!</v>
      </c>
      <c r="Q885" t="s">
        <v>8320</v>
      </c>
      <c r="R885" t="s">
        <v>8336</v>
      </c>
      <c r="S885" s="12">
        <f>(((J885/60)/60)/24)+DATE(1970,1,1)</f>
        <v>42325.683807870373</v>
      </c>
      <c r="T885" s="12">
        <f>(((I885/60)/60)/24)+DATE(1970,1,1)</f>
        <v>42385.208333333328</v>
      </c>
    </row>
    <row r="886" spans="1:20" ht="43.2" x14ac:dyDescent="0.3">
      <c r="A886">
        <v>1733</v>
      </c>
      <c r="B886" s="1" t="s">
        <v>1734</v>
      </c>
      <c r="C886" s="1" t="s">
        <v>5843</v>
      </c>
      <c r="D886" s="4">
        <v>10000</v>
      </c>
      <c r="E886" s="4">
        <v>0</v>
      </c>
      <c r="F886" t="s">
        <v>8221</v>
      </c>
      <c r="G886" t="s">
        <v>8224</v>
      </c>
      <c r="H886" t="s">
        <v>8246</v>
      </c>
      <c r="I886">
        <v>1473802200</v>
      </c>
      <c r="J886">
        <v>1472746374</v>
      </c>
      <c r="K886" t="b">
        <v>0</v>
      </c>
      <c r="L886">
        <v>0</v>
      </c>
      <c r="M886" t="b">
        <v>0</v>
      </c>
      <c r="N886" t="s">
        <v>8293</v>
      </c>
      <c r="O886" s="3">
        <f>E886/D886</f>
        <v>0</v>
      </c>
      <c r="P886" s="4" t="e">
        <f>E886/L886</f>
        <v>#DIV/0!</v>
      </c>
      <c r="Q886" t="s">
        <v>8320</v>
      </c>
      <c r="R886" t="s">
        <v>8336</v>
      </c>
      <c r="S886" s="12">
        <f>(((J886/60)/60)/24)+DATE(1970,1,1)</f>
        <v>42614.675625000003</v>
      </c>
      <c r="T886" s="12">
        <f>(((I886/60)/60)/24)+DATE(1970,1,1)</f>
        <v>42626.895833333328</v>
      </c>
    </row>
    <row r="887" spans="1:20" ht="43.2" x14ac:dyDescent="0.3">
      <c r="A887">
        <v>1740</v>
      </c>
      <c r="B887" s="1" t="s">
        <v>1741</v>
      </c>
      <c r="C887" s="1" t="s">
        <v>5850</v>
      </c>
      <c r="D887" s="4">
        <v>3000</v>
      </c>
      <c r="E887" s="4">
        <v>0</v>
      </c>
      <c r="F887" t="s">
        <v>8221</v>
      </c>
      <c r="G887" t="s">
        <v>8224</v>
      </c>
      <c r="H887" t="s">
        <v>8246</v>
      </c>
      <c r="I887">
        <v>1437075422</v>
      </c>
      <c r="J887">
        <v>1434483422</v>
      </c>
      <c r="K887" t="b">
        <v>0</v>
      </c>
      <c r="L887">
        <v>0</v>
      </c>
      <c r="M887" t="b">
        <v>0</v>
      </c>
      <c r="N887" t="s">
        <v>8293</v>
      </c>
      <c r="O887" s="3">
        <f>E887/D887</f>
        <v>0</v>
      </c>
      <c r="P887" s="4" t="e">
        <f>E887/L887</f>
        <v>#DIV/0!</v>
      </c>
      <c r="Q887" t="s">
        <v>8320</v>
      </c>
      <c r="R887" t="s">
        <v>8336</v>
      </c>
      <c r="S887" s="12">
        <f>(((J887/60)/60)/24)+DATE(1970,1,1)</f>
        <v>42171.817384259266</v>
      </c>
      <c r="T887" s="12">
        <f>(((I887/60)/60)/24)+DATE(1970,1,1)</f>
        <v>42201.817384259266</v>
      </c>
    </row>
    <row r="888" spans="1:20" ht="43.2" x14ac:dyDescent="0.3">
      <c r="A888">
        <v>2842</v>
      </c>
      <c r="B888" s="1" t="s">
        <v>2842</v>
      </c>
      <c r="C888" s="1" t="s">
        <v>6952</v>
      </c>
      <c r="D888" s="4">
        <v>1500</v>
      </c>
      <c r="E888" s="4">
        <v>0</v>
      </c>
      <c r="F888" t="s">
        <v>8221</v>
      </c>
      <c r="G888" t="s">
        <v>8225</v>
      </c>
      <c r="H888" t="s">
        <v>8247</v>
      </c>
      <c r="I888">
        <v>1403348400</v>
      </c>
      <c r="J888">
        <v>1401058295</v>
      </c>
      <c r="K888" t="b">
        <v>0</v>
      </c>
      <c r="L888">
        <v>0</v>
      </c>
      <c r="M888" t="b">
        <v>0</v>
      </c>
      <c r="N888" t="s">
        <v>8271</v>
      </c>
      <c r="O888" s="3">
        <f>E888/D888</f>
        <v>0</v>
      </c>
      <c r="P888" s="4" t="e">
        <f>E888/L888</f>
        <v>#DIV/0!</v>
      </c>
      <c r="Q888" t="s">
        <v>8324</v>
      </c>
      <c r="R888" t="s">
        <v>8326</v>
      </c>
      <c r="S888" s="12">
        <f>(((J888/60)/60)/24)+DATE(1970,1,1)</f>
        <v>41784.952488425923</v>
      </c>
      <c r="T888" s="12">
        <f>(((I888/60)/60)/24)+DATE(1970,1,1)</f>
        <v>41811.458333333336</v>
      </c>
    </row>
    <row r="889" spans="1:20" ht="43.2" x14ac:dyDescent="0.3">
      <c r="A889">
        <v>2843</v>
      </c>
      <c r="B889" s="1" t="s">
        <v>2843</v>
      </c>
      <c r="C889" s="1" t="s">
        <v>6953</v>
      </c>
      <c r="D889" s="4">
        <v>1200</v>
      </c>
      <c r="E889" s="4">
        <v>0</v>
      </c>
      <c r="F889" t="s">
        <v>8221</v>
      </c>
      <c r="G889" t="s">
        <v>8224</v>
      </c>
      <c r="H889" t="s">
        <v>8246</v>
      </c>
      <c r="I889">
        <v>1465790400</v>
      </c>
      <c r="J889">
        <v>1462210950</v>
      </c>
      <c r="K889" t="b">
        <v>0</v>
      </c>
      <c r="L889">
        <v>0</v>
      </c>
      <c r="M889" t="b">
        <v>0</v>
      </c>
      <c r="N889" t="s">
        <v>8271</v>
      </c>
      <c r="O889" s="3">
        <f>E889/D889</f>
        <v>0</v>
      </c>
      <c r="P889" s="4" t="e">
        <f>E889/L889</f>
        <v>#DIV/0!</v>
      </c>
      <c r="Q889" t="s">
        <v>8324</v>
      </c>
      <c r="R889" t="s">
        <v>8326</v>
      </c>
      <c r="S889" s="12">
        <f>(((J889/60)/60)/24)+DATE(1970,1,1)</f>
        <v>42492.737847222219</v>
      </c>
      <c r="T889" s="12">
        <f>(((I889/60)/60)/24)+DATE(1970,1,1)</f>
        <v>42534.166666666672</v>
      </c>
    </row>
    <row r="890" spans="1:20" ht="43.2" x14ac:dyDescent="0.3">
      <c r="A890">
        <v>2846</v>
      </c>
      <c r="B890" s="1" t="s">
        <v>2846</v>
      </c>
      <c r="C890" s="1" t="s">
        <v>6956</v>
      </c>
      <c r="D890" s="4">
        <v>8000</v>
      </c>
      <c r="E890" s="4">
        <v>0</v>
      </c>
      <c r="F890" t="s">
        <v>8221</v>
      </c>
      <c r="G890" t="s">
        <v>8224</v>
      </c>
      <c r="H890" t="s">
        <v>8246</v>
      </c>
      <c r="I890">
        <v>1432917394</v>
      </c>
      <c r="J890">
        <v>1429029394</v>
      </c>
      <c r="K890" t="b">
        <v>0</v>
      </c>
      <c r="L890">
        <v>0</v>
      </c>
      <c r="M890" t="b">
        <v>0</v>
      </c>
      <c r="N890" t="s">
        <v>8271</v>
      </c>
      <c r="O890" s="3">
        <f>E890/D890</f>
        <v>0</v>
      </c>
      <c r="P890" s="4" t="e">
        <f>E890/L890</f>
        <v>#DIV/0!</v>
      </c>
      <c r="Q890" t="s">
        <v>8324</v>
      </c>
      <c r="R890" t="s">
        <v>8326</v>
      </c>
      <c r="S890" s="12">
        <f>(((J890/60)/60)/24)+DATE(1970,1,1)</f>
        <v>42108.692060185189</v>
      </c>
      <c r="T890" s="12">
        <f>(((I890/60)/60)/24)+DATE(1970,1,1)</f>
        <v>42153.692060185189</v>
      </c>
    </row>
    <row r="891" spans="1:20" ht="43.2" x14ac:dyDescent="0.3">
      <c r="A891">
        <v>2847</v>
      </c>
      <c r="B891" s="1" t="s">
        <v>2847</v>
      </c>
      <c r="C891" s="1" t="s">
        <v>6957</v>
      </c>
      <c r="D891" s="4">
        <v>2000</v>
      </c>
      <c r="E891" s="4">
        <v>0</v>
      </c>
      <c r="F891" t="s">
        <v>8221</v>
      </c>
      <c r="G891" t="s">
        <v>8224</v>
      </c>
      <c r="H891" t="s">
        <v>8246</v>
      </c>
      <c r="I891">
        <v>1464031265</v>
      </c>
      <c r="J891">
        <v>1458847265</v>
      </c>
      <c r="K891" t="b">
        <v>0</v>
      </c>
      <c r="L891">
        <v>0</v>
      </c>
      <c r="M891" t="b">
        <v>0</v>
      </c>
      <c r="N891" t="s">
        <v>8271</v>
      </c>
      <c r="O891" s="3">
        <f>E891/D891</f>
        <v>0</v>
      </c>
      <c r="P891" s="4" t="e">
        <f>E891/L891</f>
        <v>#DIV/0!</v>
      </c>
      <c r="Q891" t="s">
        <v>8324</v>
      </c>
      <c r="R891" t="s">
        <v>8326</v>
      </c>
      <c r="S891" s="12">
        <f>(((J891/60)/60)/24)+DATE(1970,1,1)</f>
        <v>42453.806307870371</v>
      </c>
      <c r="T891" s="12">
        <f>(((I891/60)/60)/24)+DATE(1970,1,1)</f>
        <v>42513.806307870371</v>
      </c>
    </row>
    <row r="892" spans="1:20" ht="43.2" x14ac:dyDescent="0.3">
      <c r="A892">
        <v>2851</v>
      </c>
      <c r="B892" s="1" t="s">
        <v>2851</v>
      </c>
      <c r="C892" s="1" t="s">
        <v>6961</v>
      </c>
      <c r="D892" s="4">
        <v>4500</v>
      </c>
      <c r="E892" s="4">
        <v>0</v>
      </c>
      <c r="F892" t="s">
        <v>8221</v>
      </c>
      <c r="G892" t="s">
        <v>8241</v>
      </c>
      <c r="H892" t="s">
        <v>8249</v>
      </c>
      <c r="I892">
        <v>1454109420</v>
      </c>
      <c r="J892">
        <v>1453334629</v>
      </c>
      <c r="K892" t="b">
        <v>0</v>
      </c>
      <c r="L892">
        <v>0</v>
      </c>
      <c r="M892" t="b">
        <v>0</v>
      </c>
      <c r="N892" t="s">
        <v>8271</v>
      </c>
      <c r="O892" s="3">
        <f>E892/D892</f>
        <v>0</v>
      </c>
      <c r="P892" s="4" t="e">
        <f>E892/L892</f>
        <v>#DIV/0!</v>
      </c>
      <c r="Q892" t="s">
        <v>8324</v>
      </c>
      <c r="R892" t="s">
        <v>8326</v>
      </c>
      <c r="S892" s="12">
        <f>(((J892/60)/60)/24)+DATE(1970,1,1)</f>
        <v>42390.002650462964</v>
      </c>
      <c r="T892" s="12">
        <f>(((I892/60)/60)/24)+DATE(1970,1,1)</f>
        <v>42398.970138888893</v>
      </c>
    </row>
    <row r="893" spans="1:20" ht="43.2" x14ac:dyDescent="0.3">
      <c r="A893">
        <v>2853</v>
      </c>
      <c r="B893" s="1" t="s">
        <v>2853</v>
      </c>
      <c r="C893" s="1" t="s">
        <v>6963</v>
      </c>
      <c r="D893" s="4">
        <v>9500</v>
      </c>
      <c r="E893" s="4">
        <v>0</v>
      </c>
      <c r="F893" t="s">
        <v>8221</v>
      </c>
      <c r="G893" t="s">
        <v>8229</v>
      </c>
      <c r="H893" t="s">
        <v>8251</v>
      </c>
      <c r="I893">
        <v>1410669297</v>
      </c>
      <c r="J893">
        <v>1405485297</v>
      </c>
      <c r="K893" t="b">
        <v>0</v>
      </c>
      <c r="L893">
        <v>0</v>
      </c>
      <c r="M893" t="b">
        <v>0</v>
      </c>
      <c r="N893" t="s">
        <v>8271</v>
      </c>
      <c r="O893" s="3">
        <f>E893/D893</f>
        <v>0</v>
      </c>
      <c r="P893" s="4" t="e">
        <f>E893/L893</f>
        <v>#DIV/0!</v>
      </c>
      <c r="Q893" t="s">
        <v>8324</v>
      </c>
      <c r="R893" t="s">
        <v>8326</v>
      </c>
      <c r="S893" s="12">
        <f>(((J893/60)/60)/24)+DATE(1970,1,1)</f>
        <v>41836.190937499996</v>
      </c>
      <c r="T893" s="12">
        <f>(((I893/60)/60)/24)+DATE(1970,1,1)</f>
        <v>41896.190937499996</v>
      </c>
    </row>
    <row r="894" spans="1:20" ht="28.8" x14ac:dyDescent="0.3">
      <c r="A894">
        <v>2858</v>
      </c>
      <c r="B894" s="1" t="s">
        <v>2858</v>
      </c>
      <c r="C894" s="1" t="s">
        <v>6968</v>
      </c>
      <c r="D894" s="4">
        <v>1000</v>
      </c>
      <c r="E894" s="4">
        <v>0</v>
      </c>
      <c r="F894" t="s">
        <v>8221</v>
      </c>
      <c r="G894" t="s">
        <v>8233</v>
      </c>
      <c r="H894" t="s">
        <v>8249</v>
      </c>
      <c r="I894">
        <v>1417778880</v>
      </c>
      <c r="J894">
        <v>1415711095</v>
      </c>
      <c r="K894" t="b">
        <v>0</v>
      </c>
      <c r="L894">
        <v>0</v>
      </c>
      <c r="M894" t="b">
        <v>0</v>
      </c>
      <c r="N894" t="s">
        <v>8271</v>
      </c>
      <c r="O894" s="3">
        <f>E894/D894</f>
        <v>0</v>
      </c>
      <c r="P894" s="4" t="e">
        <f>E894/L894</f>
        <v>#DIV/0!</v>
      </c>
      <c r="Q894" t="s">
        <v>8324</v>
      </c>
      <c r="R894" t="s">
        <v>8326</v>
      </c>
      <c r="S894" s="12">
        <f>(((J894/60)/60)/24)+DATE(1970,1,1)</f>
        <v>41954.545081018514</v>
      </c>
      <c r="T894" s="12">
        <f>(((I894/60)/60)/24)+DATE(1970,1,1)</f>
        <v>41978.477777777778</v>
      </c>
    </row>
    <row r="895" spans="1:20" ht="43.2" x14ac:dyDescent="0.3">
      <c r="A895">
        <v>2865</v>
      </c>
      <c r="B895" s="1" t="s">
        <v>2865</v>
      </c>
      <c r="C895" s="1" t="s">
        <v>6975</v>
      </c>
      <c r="D895" s="4">
        <v>2888</v>
      </c>
      <c r="E895" s="4">
        <v>0</v>
      </c>
      <c r="F895" t="s">
        <v>8221</v>
      </c>
      <c r="G895" t="s">
        <v>8224</v>
      </c>
      <c r="H895" t="s">
        <v>8246</v>
      </c>
      <c r="I895">
        <v>1420512259</v>
      </c>
      <c r="J895">
        <v>1415328259</v>
      </c>
      <c r="K895" t="b">
        <v>0</v>
      </c>
      <c r="L895">
        <v>0</v>
      </c>
      <c r="M895" t="b">
        <v>0</v>
      </c>
      <c r="N895" t="s">
        <v>8271</v>
      </c>
      <c r="O895" s="3">
        <f>E895/D895</f>
        <v>0</v>
      </c>
      <c r="P895" s="4" t="e">
        <f>E895/L895</f>
        <v>#DIV/0!</v>
      </c>
      <c r="Q895" t="s">
        <v>8324</v>
      </c>
      <c r="R895" t="s">
        <v>8326</v>
      </c>
      <c r="S895" s="12">
        <f>(((J895/60)/60)/24)+DATE(1970,1,1)</f>
        <v>41950.114108796297</v>
      </c>
      <c r="T895" s="12">
        <f>(((I895/60)/60)/24)+DATE(1970,1,1)</f>
        <v>42010.114108796297</v>
      </c>
    </row>
    <row r="896" spans="1:20" ht="28.8" x14ac:dyDescent="0.3">
      <c r="A896">
        <v>2872</v>
      </c>
      <c r="B896" s="1" t="s">
        <v>2872</v>
      </c>
      <c r="C896" s="1" t="s">
        <v>6982</v>
      </c>
      <c r="D896" s="4">
        <v>3000</v>
      </c>
      <c r="E896" s="4">
        <v>0</v>
      </c>
      <c r="F896" t="s">
        <v>8221</v>
      </c>
      <c r="G896" t="s">
        <v>8224</v>
      </c>
      <c r="H896" t="s">
        <v>8246</v>
      </c>
      <c r="I896">
        <v>1434768438</v>
      </c>
      <c r="J896">
        <v>1429584438</v>
      </c>
      <c r="K896" t="b">
        <v>0</v>
      </c>
      <c r="L896">
        <v>0</v>
      </c>
      <c r="M896" t="b">
        <v>0</v>
      </c>
      <c r="N896" t="s">
        <v>8271</v>
      </c>
      <c r="O896" s="3">
        <f>E896/D896</f>
        <v>0</v>
      </c>
      <c r="P896" s="4" t="e">
        <f>E896/L896</f>
        <v>#DIV/0!</v>
      </c>
      <c r="Q896" t="s">
        <v>8324</v>
      </c>
      <c r="R896" t="s">
        <v>8326</v>
      </c>
      <c r="S896" s="12">
        <f>(((J896/60)/60)/24)+DATE(1970,1,1)</f>
        <v>42115.11618055556</v>
      </c>
      <c r="T896" s="12">
        <f>(((I896/60)/60)/24)+DATE(1970,1,1)</f>
        <v>42175.11618055556</v>
      </c>
    </row>
    <row r="897" spans="1:20" ht="43.2" x14ac:dyDescent="0.3">
      <c r="A897">
        <v>2876</v>
      </c>
      <c r="B897" s="1" t="s">
        <v>2876</v>
      </c>
      <c r="C897" s="1" t="s">
        <v>6986</v>
      </c>
      <c r="D897" s="4">
        <v>150000</v>
      </c>
      <c r="E897" s="4">
        <v>0</v>
      </c>
      <c r="F897" t="s">
        <v>8221</v>
      </c>
      <c r="G897" t="s">
        <v>8224</v>
      </c>
      <c r="H897" t="s">
        <v>8246</v>
      </c>
      <c r="I897">
        <v>1437069079</v>
      </c>
      <c r="J897">
        <v>1434477079</v>
      </c>
      <c r="K897" t="b">
        <v>0</v>
      </c>
      <c r="L897">
        <v>0</v>
      </c>
      <c r="M897" t="b">
        <v>0</v>
      </c>
      <c r="N897" t="s">
        <v>8271</v>
      </c>
      <c r="O897" s="3">
        <f>E897/D897</f>
        <v>0</v>
      </c>
      <c r="P897" s="4" t="e">
        <f>E897/L897</f>
        <v>#DIV/0!</v>
      </c>
      <c r="Q897" t="s">
        <v>8324</v>
      </c>
      <c r="R897" t="s">
        <v>8326</v>
      </c>
      <c r="S897" s="12">
        <f>(((J897/60)/60)/24)+DATE(1970,1,1)</f>
        <v>42171.743969907402</v>
      </c>
      <c r="T897" s="12">
        <f>(((I897/60)/60)/24)+DATE(1970,1,1)</f>
        <v>42201.743969907402</v>
      </c>
    </row>
    <row r="898" spans="1:20" ht="43.2" x14ac:dyDescent="0.3">
      <c r="A898">
        <v>2881</v>
      </c>
      <c r="B898" s="1" t="s">
        <v>2881</v>
      </c>
      <c r="C898" s="1" t="s">
        <v>6991</v>
      </c>
      <c r="D898" s="4">
        <v>5500</v>
      </c>
      <c r="E898" s="4">
        <v>0</v>
      </c>
      <c r="F898" t="s">
        <v>8221</v>
      </c>
      <c r="G898" t="s">
        <v>8224</v>
      </c>
      <c r="H898" t="s">
        <v>8246</v>
      </c>
      <c r="I898">
        <v>1417620036</v>
      </c>
      <c r="J898">
        <v>1412432436</v>
      </c>
      <c r="K898" t="b">
        <v>0</v>
      </c>
      <c r="L898">
        <v>0</v>
      </c>
      <c r="M898" t="b">
        <v>0</v>
      </c>
      <c r="N898" t="s">
        <v>8271</v>
      </c>
      <c r="O898" s="3">
        <f>E898/D898</f>
        <v>0</v>
      </c>
      <c r="P898" s="4" t="e">
        <f>E898/L898</f>
        <v>#DIV/0!</v>
      </c>
      <c r="Q898" t="s">
        <v>8324</v>
      </c>
      <c r="R898" t="s">
        <v>8326</v>
      </c>
      <c r="S898" s="12">
        <f>(((J898/60)/60)/24)+DATE(1970,1,1)</f>
        <v>41916.597638888888</v>
      </c>
      <c r="T898" s="12">
        <f>(((I898/60)/60)/24)+DATE(1970,1,1)</f>
        <v>41976.639305555553</v>
      </c>
    </row>
    <row r="899" spans="1:20" ht="43.2" x14ac:dyDescent="0.3">
      <c r="A899">
        <v>2888</v>
      </c>
      <c r="B899" s="1" t="s">
        <v>2888</v>
      </c>
      <c r="C899" s="1" t="s">
        <v>6998</v>
      </c>
      <c r="D899" s="4">
        <v>30000</v>
      </c>
      <c r="E899" s="4">
        <v>0</v>
      </c>
      <c r="F899" t="s">
        <v>8221</v>
      </c>
      <c r="G899" t="s">
        <v>8224</v>
      </c>
      <c r="H899" t="s">
        <v>8246</v>
      </c>
      <c r="I899">
        <v>1413608340</v>
      </c>
      <c r="J899">
        <v>1412945440</v>
      </c>
      <c r="K899" t="b">
        <v>0</v>
      </c>
      <c r="L899">
        <v>0</v>
      </c>
      <c r="M899" t="b">
        <v>0</v>
      </c>
      <c r="N899" t="s">
        <v>8271</v>
      </c>
      <c r="O899" s="3">
        <f>E899/D899</f>
        <v>0</v>
      </c>
      <c r="P899" s="4" t="e">
        <f>E899/L899</f>
        <v>#DIV/0!</v>
      </c>
      <c r="Q899" t="s">
        <v>8324</v>
      </c>
      <c r="R899" t="s">
        <v>8326</v>
      </c>
      <c r="S899" s="12">
        <f>(((J899/60)/60)/24)+DATE(1970,1,1)</f>
        <v>41922.535185185188</v>
      </c>
      <c r="T899" s="12">
        <f>(((I899/60)/60)/24)+DATE(1970,1,1)</f>
        <v>41930.207638888889</v>
      </c>
    </row>
    <row r="900" spans="1:20" x14ac:dyDescent="0.3">
      <c r="A900">
        <v>2894</v>
      </c>
      <c r="B900" s="1" t="s">
        <v>2894</v>
      </c>
      <c r="C900" s="1" t="s">
        <v>7004</v>
      </c>
      <c r="D900" s="4">
        <v>50000</v>
      </c>
      <c r="E900" s="4">
        <v>0</v>
      </c>
      <c r="F900" t="s">
        <v>8221</v>
      </c>
      <c r="G900" t="s">
        <v>8224</v>
      </c>
      <c r="H900" t="s">
        <v>8246</v>
      </c>
      <c r="I900">
        <v>1428100815</v>
      </c>
      <c r="J900">
        <v>1422920415</v>
      </c>
      <c r="K900" t="b">
        <v>0</v>
      </c>
      <c r="L900">
        <v>0</v>
      </c>
      <c r="M900" t="b">
        <v>0</v>
      </c>
      <c r="N900" t="s">
        <v>8271</v>
      </c>
      <c r="O900" s="3">
        <f>E900/D900</f>
        <v>0</v>
      </c>
      <c r="P900" s="4" t="e">
        <f>E900/L900</f>
        <v>#DIV/0!</v>
      </c>
      <c r="Q900" t="s">
        <v>8324</v>
      </c>
      <c r="R900" t="s">
        <v>8326</v>
      </c>
      <c r="S900" s="12">
        <f>(((J900/60)/60)/24)+DATE(1970,1,1)</f>
        <v>42037.986284722225</v>
      </c>
      <c r="T900" s="12">
        <f>(((I900/60)/60)/24)+DATE(1970,1,1)</f>
        <v>42097.944618055553</v>
      </c>
    </row>
    <row r="901" spans="1:20" ht="43.2" x14ac:dyDescent="0.3">
      <c r="A901">
        <v>2899</v>
      </c>
      <c r="B901" s="1" t="s">
        <v>2899</v>
      </c>
      <c r="C901" s="1" t="s">
        <v>7009</v>
      </c>
      <c r="D901" s="4">
        <v>10000</v>
      </c>
      <c r="E901" s="4">
        <v>0</v>
      </c>
      <c r="F901" t="s">
        <v>8221</v>
      </c>
      <c r="G901" t="s">
        <v>8224</v>
      </c>
      <c r="H901" t="s">
        <v>8246</v>
      </c>
      <c r="I901">
        <v>1469325158</v>
      </c>
      <c r="J901">
        <v>1464141158</v>
      </c>
      <c r="K901" t="b">
        <v>0</v>
      </c>
      <c r="L901">
        <v>0</v>
      </c>
      <c r="M901" t="b">
        <v>0</v>
      </c>
      <c r="N901" t="s">
        <v>8271</v>
      </c>
      <c r="O901" s="3">
        <f>E901/D901</f>
        <v>0</v>
      </c>
      <c r="P901" s="4" t="e">
        <f>E901/L901</f>
        <v>#DIV/0!</v>
      </c>
      <c r="Q901" t="s">
        <v>8324</v>
      </c>
      <c r="R901" t="s">
        <v>8326</v>
      </c>
      <c r="S901" s="12">
        <f>(((J901/60)/60)/24)+DATE(1970,1,1)</f>
        <v>42515.078217592592</v>
      </c>
      <c r="T901" s="12">
        <f>(((I901/60)/60)/24)+DATE(1970,1,1)</f>
        <v>42575.078217592592</v>
      </c>
    </row>
    <row r="902" spans="1:20" ht="43.2" x14ac:dyDescent="0.3">
      <c r="A902">
        <v>2943</v>
      </c>
      <c r="B902" s="1" t="s">
        <v>2943</v>
      </c>
      <c r="C902" s="1" t="s">
        <v>7053</v>
      </c>
      <c r="D902" s="4">
        <v>3000</v>
      </c>
      <c r="E902" s="4">
        <v>0</v>
      </c>
      <c r="F902" t="s">
        <v>8221</v>
      </c>
      <c r="G902" t="s">
        <v>8224</v>
      </c>
      <c r="H902" t="s">
        <v>8246</v>
      </c>
      <c r="I902">
        <v>1428894380</v>
      </c>
      <c r="J902">
        <v>1426302380</v>
      </c>
      <c r="K902" t="b">
        <v>0</v>
      </c>
      <c r="L902">
        <v>0</v>
      </c>
      <c r="M902" t="b">
        <v>0</v>
      </c>
      <c r="N902" t="s">
        <v>8303</v>
      </c>
      <c r="O902" s="3">
        <f>E902/D902</f>
        <v>0</v>
      </c>
      <c r="P902" s="4" t="e">
        <f>E902/L902</f>
        <v>#DIV/0!</v>
      </c>
      <c r="Q902" t="s">
        <v>8324</v>
      </c>
      <c r="R902" t="s">
        <v>8332</v>
      </c>
      <c r="S902" s="12">
        <f>(((J902/60)/60)/24)+DATE(1970,1,1)</f>
        <v>42077.129398148143</v>
      </c>
      <c r="T902" s="12">
        <f>(((I902/60)/60)/24)+DATE(1970,1,1)</f>
        <v>42107.129398148143</v>
      </c>
    </row>
    <row r="903" spans="1:20" ht="43.2" x14ac:dyDescent="0.3">
      <c r="A903">
        <v>2945</v>
      </c>
      <c r="B903" s="1" t="s">
        <v>2945</v>
      </c>
      <c r="C903" s="1" t="s">
        <v>7055</v>
      </c>
      <c r="D903" s="4">
        <v>50000</v>
      </c>
      <c r="E903" s="4">
        <v>0</v>
      </c>
      <c r="F903" t="s">
        <v>8221</v>
      </c>
      <c r="G903" t="s">
        <v>8224</v>
      </c>
      <c r="H903" t="s">
        <v>8246</v>
      </c>
      <c r="I903">
        <v>1432437660</v>
      </c>
      <c r="J903">
        <v>1429845660</v>
      </c>
      <c r="K903" t="b">
        <v>0</v>
      </c>
      <c r="L903">
        <v>0</v>
      </c>
      <c r="M903" t="b">
        <v>0</v>
      </c>
      <c r="N903" t="s">
        <v>8303</v>
      </c>
      <c r="O903" s="3">
        <f>E903/D903</f>
        <v>0</v>
      </c>
      <c r="P903" s="4" t="e">
        <f>E903/L903</f>
        <v>#DIV/0!</v>
      </c>
      <c r="Q903" t="s">
        <v>8324</v>
      </c>
      <c r="R903" t="s">
        <v>8332</v>
      </c>
      <c r="S903" s="12">
        <f>(((J903/60)/60)/24)+DATE(1970,1,1)</f>
        <v>42118.139583333337</v>
      </c>
      <c r="T903" s="12">
        <f>(((I903/60)/60)/24)+DATE(1970,1,1)</f>
        <v>42148.139583333337</v>
      </c>
    </row>
    <row r="904" spans="1:20" ht="43.2" x14ac:dyDescent="0.3">
      <c r="A904">
        <v>2950</v>
      </c>
      <c r="B904" s="1" t="s">
        <v>2950</v>
      </c>
      <c r="C904" s="1" t="s">
        <v>7060</v>
      </c>
      <c r="D904" s="4">
        <v>5000000</v>
      </c>
      <c r="E904" s="4">
        <v>0</v>
      </c>
      <c r="F904" t="s">
        <v>8221</v>
      </c>
      <c r="G904" t="s">
        <v>8224</v>
      </c>
      <c r="H904" t="s">
        <v>8246</v>
      </c>
      <c r="I904">
        <v>1453538752</v>
      </c>
      <c r="J904">
        <v>1450946752</v>
      </c>
      <c r="K904" t="b">
        <v>0</v>
      </c>
      <c r="L904">
        <v>0</v>
      </c>
      <c r="M904" t="b">
        <v>0</v>
      </c>
      <c r="N904" t="s">
        <v>8303</v>
      </c>
      <c r="O904" s="3">
        <f>E904/D904</f>
        <v>0</v>
      </c>
      <c r="P904" s="4" t="e">
        <f>E904/L904</f>
        <v>#DIV/0!</v>
      </c>
      <c r="Q904" t="s">
        <v>8324</v>
      </c>
      <c r="R904" t="s">
        <v>8332</v>
      </c>
      <c r="S904" s="12">
        <f>(((J904/60)/60)/24)+DATE(1970,1,1)</f>
        <v>42362.36518518519</v>
      </c>
      <c r="T904" s="12">
        <f>(((I904/60)/60)/24)+DATE(1970,1,1)</f>
        <v>42392.36518518519</v>
      </c>
    </row>
    <row r="905" spans="1:20" ht="43.2" x14ac:dyDescent="0.3">
      <c r="A905">
        <v>3054</v>
      </c>
      <c r="B905" s="1" t="s">
        <v>3054</v>
      </c>
      <c r="C905" s="1" t="s">
        <v>7164</v>
      </c>
      <c r="D905" s="4">
        <v>300</v>
      </c>
      <c r="E905" s="4">
        <v>0</v>
      </c>
      <c r="F905" t="s">
        <v>8221</v>
      </c>
      <c r="G905" t="s">
        <v>8224</v>
      </c>
      <c r="H905" t="s">
        <v>8246</v>
      </c>
      <c r="I905">
        <v>1425258240</v>
      </c>
      <c r="J905">
        <v>1422043154</v>
      </c>
      <c r="K905" t="b">
        <v>0</v>
      </c>
      <c r="L905">
        <v>0</v>
      </c>
      <c r="M905" t="b">
        <v>0</v>
      </c>
      <c r="N905" t="s">
        <v>8303</v>
      </c>
      <c r="O905" s="3">
        <f>E905/D905</f>
        <v>0</v>
      </c>
      <c r="P905" s="4" t="e">
        <f>E905/L905</f>
        <v>#DIV/0!</v>
      </c>
      <c r="Q905" t="s">
        <v>8324</v>
      </c>
      <c r="R905" t="s">
        <v>8332</v>
      </c>
      <c r="S905" s="12">
        <f>(((J905/60)/60)/24)+DATE(1970,1,1)</f>
        <v>42027.832800925928</v>
      </c>
      <c r="T905" s="12">
        <f>(((I905/60)/60)/24)+DATE(1970,1,1)</f>
        <v>42065.044444444444</v>
      </c>
    </row>
    <row r="906" spans="1:20" ht="43.2" x14ac:dyDescent="0.3">
      <c r="A906">
        <v>3056</v>
      </c>
      <c r="B906" s="1" t="s">
        <v>3056</v>
      </c>
      <c r="C906" s="1" t="s">
        <v>7166</v>
      </c>
      <c r="D906" s="4">
        <v>25000</v>
      </c>
      <c r="E906" s="4">
        <v>0</v>
      </c>
      <c r="F906" t="s">
        <v>8221</v>
      </c>
      <c r="G906" t="s">
        <v>8224</v>
      </c>
      <c r="H906" t="s">
        <v>8246</v>
      </c>
      <c r="I906">
        <v>1412003784</v>
      </c>
      <c r="J906">
        <v>1406819784</v>
      </c>
      <c r="K906" t="b">
        <v>0</v>
      </c>
      <c r="L906">
        <v>0</v>
      </c>
      <c r="M906" t="b">
        <v>0</v>
      </c>
      <c r="N906" t="s">
        <v>8303</v>
      </c>
      <c r="O906" s="3">
        <f>E906/D906</f>
        <v>0</v>
      </c>
      <c r="P906" s="4" t="e">
        <f>E906/L906</f>
        <v>#DIV/0!</v>
      </c>
      <c r="Q906" t="s">
        <v>8324</v>
      </c>
      <c r="R906" t="s">
        <v>8332</v>
      </c>
      <c r="S906" s="12">
        <f>(((J906/60)/60)/24)+DATE(1970,1,1)</f>
        <v>41851.636388888888</v>
      </c>
      <c r="T906" s="12">
        <f>(((I906/60)/60)/24)+DATE(1970,1,1)</f>
        <v>41911.636388888888</v>
      </c>
    </row>
    <row r="907" spans="1:20" ht="28.8" x14ac:dyDescent="0.3">
      <c r="A907">
        <v>3057</v>
      </c>
      <c r="B907" s="1" t="s">
        <v>3057</v>
      </c>
      <c r="C907" s="1" t="s">
        <v>7167</v>
      </c>
      <c r="D907" s="4">
        <v>50000</v>
      </c>
      <c r="E907" s="4">
        <v>0</v>
      </c>
      <c r="F907" t="s">
        <v>8221</v>
      </c>
      <c r="G907" t="s">
        <v>8225</v>
      </c>
      <c r="H907" t="s">
        <v>8247</v>
      </c>
      <c r="I907">
        <v>1459694211</v>
      </c>
      <c r="J907">
        <v>1457105811</v>
      </c>
      <c r="K907" t="b">
        <v>0</v>
      </c>
      <c r="L907">
        <v>0</v>
      </c>
      <c r="M907" t="b">
        <v>0</v>
      </c>
      <c r="N907" t="s">
        <v>8303</v>
      </c>
      <c r="O907" s="3">
        <f>E907/D907</f>
        <v>0</v>
      </c>
      <c r="P907" s="4" t="e">
        <f>E907/L907</f>
        <v>#DIV/0!</v>
      </c>
      <c r="Q907" t="s">
        <v>8324</v>
      </c>
      <c r="R907" t="s">
        <v>8332</v>
      </c>
      <c r="S907" s="12">
        <f>(((J907/60)/60)/24)+DATE(1970,1,1)</f>
        <v>42433.650590277779</v>
      </c>
      <c r="T907" s="12">
        <f>(((I907/60)/60)/24)+DATE(1970,1,1)</f>
        <v>42463.608923611115</v>
      </c>
    </row>
    <row r="908" spans="1:20" x14ac:dyDescent="0.3">
      <c r="A908">
        <v>3061</v>
      </c>
      <c r="B908" s="1" t="s">
        <v>3061</v>
      </c>
      <c r="C908" s="1" t="s">
        <v>7171</v>
      </c>
      <c r="D908" s="4">
        <v>1000000</v>
      </c>
      <c r="E908" s="4">
        <v>0</v>
      </c>
      <c r="F908" t="s">
        <v>8221</v>
      </c>
      <c r="G908" t="s">
        <v>8224</v>
      </c>
      <c r="H908" t="s">
        <v>8246</v>
      </c>
      <c r="I908">
        <v>1407955748</v>
      </c>
      <c r="J908">
        <v>1405363748</v>
      </c>
      <c r="K908" t="b">
        <v>0</v>
      </c>
      <c r="L908">
        <v>0</v>
      </c>
      <c r="M908" t="b">
        <v>0</v>
      </c>
      <c r="N908" t="s">
        <v>8303</v>
      </c>
      <c r="O908" s="3">
        <f>E908/D908</f>
        <v>0</v>
      </c>
      <c r="P908" s="4" t="e">
        <f>E908/L908</f>
        <v>#DIV/0!</v>
      </c>
      <c r="Q908" t="s">
        <v>8324</v>
      </c>
      <c r="R908" t="s">
        <v>8332</v>
      </c>
      <c r="S908" s="12">
        <f>(((J908/60)/60)/24)+DATE(1970,1,1)</f>
        <v>41834.784120370372</v>
      </c>
      <c r="T908" s="12">
        <f>(((I908/60)/60)/24)+DATE(1970,1,1)</f>
        <v>41864.784120370372</v>
      </c>
    </row>
    <row r="909" spans="1:20" ht="43.2" x14ac:dyDescent="0.3">
      <c r="A909">
        <v>3082</v>
      </c>
      <c r="B909" s="1" t="s">
        <v>3082</v>
      </c>
      <c r="C909" s="1" t="s">
        <v>7192</v>
      </c>
      <c r="D909" s="4">
        <v>9000</v>
      </c>
      <c r="E909" s="4">
        <v>0</v>
      </c>
      <c r="F909" t="s">
        <v>8221</v>
      </c>
      <c r="G909" t="s">
        <v>8224</v>
      </c>
      <c r="H909" t="s">
        <v>8246</v>
      </c>
      <c r="I909">
        <v>1447628946</v>
      </c>
      <c r="J909">
        <v>1445033346</v>
      </c>
      <c r="K909" t="b">
        <v>0</v>
      </c>
      <c r="L909">
        <v>0</v>
      </c>
      <c r="M909" t="b">
        <v>0</v>
      </c>
      <c r="N909" t="s">
        <v>8303</v>
      </c>
      <c r="O909" s="3">
        <f>E909/D909</f>
        <v>0</v>
      </c>
      <c r="P909" s="4" t="e">
        <f>E909/L909</f>
        <v>#DIV/0!</v>
      </c>
      <c r="Q909" t="s">
        <v>8324</v>
      </c>
      <c r="R909" t="s">
        <v>8332</v>
      </c>
      <c r="S909" s="12">
        <f>(((J909/60)/60)/24)+DATE(1970,1,1)</f>
        <v>42293.922986111109</v>
      </c>
      <c r="T909" s="12">
        <f>(((I909/60)/60)/24)+DATE(1970,1,1)</f>
        <v>42323.96465277778</v>
      </c>
    </row>
    <row r="910" spans="1:20" ht="43.2" x14ac:dyDescent="0.3">
      <c r="A910">
        <v>3114</v>
      </c>
      <c r="B910" s="1" t="s">
        <v>3114</v>
      </c>
      <c r="C910" s="1" t="s">
        <v>7224</v>
      </c>
      <c r="D910" s="4">
        <v>75000</v>
      </c>
      <c r="E910" s="4">
        <v>0</v>
      </c>
      <c r="F910" t="s">
        <v>8221</v>
      </c>
      <c r="G910" t="s">
        <v>8224</v>
      </c>
      <c r="H910" t="s">
        <v>8246</v>
      </c>
      <c r="I910">
        <v>1411312250</v>
      </c>
      <c r="J910">
        <v>1406128250</v>
      </c>
      <c r="K910" t="b">
        <v>0</v>
      </c>
      <c r="L910">
        <v>0</v>
      </c>
      <c r="M910" t="b">
        <v>0</v>
      </c>
      <c r="N910" t="s">
        <v>8303</v>
      </c>
      <c r="O910" s="3">
        <f>E910/D910</f>
        <v>0</v>
      </c>
      <c r="P910" s="4" t="e">
        <f>E910/L910</f>
        <v>#DIV/0!</v>
      </c>
      <c r="Q910" t="s">
        <v>8324</v>
      </c>
      <c r="R910" t="s">
        <v>8332</v>
      </c>
      <c r="S910" s="12">
        <f>(((J910/60)/60)/24)+DATE(1970,1,1)</f>
        <v>41843.632523148146</v>
      </c>
      <c r="T910" s="12">
        <f>(((I910/60)/60)/24)+DATE(1970,1,1)</f>
        <v>41903.632523148146</v>
      </c>
    </row>
    <row r="911" spans="1:20" ht="28.8" x14ac:dyDescent="0.3">
      <c r="A911">
        <v>3190</v>
      </c>
      <c r="B911" s="1" t="s">
        <v>3190</v>
      </c>
      <c r="C911" s="1" t="s">
        <v>7300</v>
      </c>
      <c r="D911" s="4">
        <v>4000</v>
      </c>
      <c r="E911" s="4">
        <v>0</v>
      </c>
      <c r="F911" t="s">
        <v>8221</v>
      </c>
      <c r="G911" t="s">
        <v>8229</v>
      </c>
      <c r="H911" t="s">
        <v>8251</v>
      </c>
      <c r="I911">
        <v>1481258275</v>
      </c>
      <c r="J911">
        <v>1478662675</v>
      </c>
      <c r="K911" t="b">
        <v>0</v>
      </c>
      <c r="L911">
        <v>0</v>
      </c>
      <c r="M911" t="b">
        <v>0</v>
      </c>
      <c r="N911" t="s">
        <v>8305</v>
      </c>
      <c r="O911" s="3">
        <f>E911/D911</f>
        <v>0</v>
      </c>
      <c r="P911" s="4" t="e">
        <f>E911/L911</f>
        <v>#DIV/0!</v>
      </c>
      <c r="Q911" t="s">
        <v>8324</v>
      </c>
      <c r="R911" t="s">
        <v>8337</v>
      </c>
      <c r="S911" s="12">
        <f>(((J911/60)/60)/24)+DATE(1970,1,1)</f>
        <v>42683.151331018518</v>
      </c>
      <c r="T911" s="12">
        <f>(((I911/60)/60)/24)+DATE(1970,1,1)</f>
        <v>42713.192997685182</v>
      </c>
    </row>
    <row r="912" spans="1:20" ht="43.2" x14ac:dyDescent="0.3">
      <c r="A912">
        <v>3194</v>
      </c>
      <c r="B912" s="1" t="s">
        <v>3194</v>
      </c>
      <c r="C912" s="1" t="s">
        <v>7304</v>
      </c>
      <c r="D912" s="4">
        <v>11000</v>
      </c>
      <c r="E912" s="4">
        <v>0</v>
      </c>
      <c r="F912" t="s">
        <v>8221</v>
      </c>
      <c r="G912" t="s">
        <v>8224</v>
      </c>
      <c r="H912" t="s">
        <v>8246</v>
      </c>
      <c r="I912">
        <v>1437960598</v>
      </c>
      <c r="J912">
        <v>1435368598</v>
      </c>
      <c r="K912" t="b">
        <v>0</v>
      </c>
      <c r="L912">
        <v>0</v>
      </c>
      <c r="M912" t="b">
        <v>0</v>
      </c>
      <c r="N912" t="s">
        <v>8305</v>
      </c>
      <c r="O912" s="3">
        <f>E912/D912</f>
        <v>0</v>
      </c>
      <c r="P912" s="4" t="e">
        <f>E912/L912</f>
        <v>#DIV/0!</v>
      </c>
      <c r="Q912" t="s">
        <v>8324</v>
      </c>
      <c r="R912" t="s">
        <v>8337</v>
      </c>
      <c r="S912" s="12">
        <f>(((J912/60)/60)/24)+DATE(1970,1,1)</f>
        <v>42182.062476851846</v>
      </c>
      <c r="T912" s="12">
        <f>(((I912/60)/60)/24)+DATE(1970,1,1)</f>
        <v>42212.062476851846</v>
      </c>
    </row>
    <row r="913" spans="1:20" ht="43.2" x14ac:dyDescent="0.3">
      <c r="A913">
        <v>3204</v>
      </c>
      <c r="B913" s="1" t="s">
        <v>3204</v>
      </c>
      <c r="C913" s="1" t="s">
        <v>7314</v>
      </c>
      <c r="D913" s="4">
        <v>500</v>
      </c>
      <c r="E913" s="4">
        <v>0</v>
      </c>
      <c r="F913" t="s">
        <v>8221</v>
      </c>
      <c r="G913" t="s">
        <v>8224</v>
      </c>
      <c r="H913" t="s">
        <v>8246</v>
      </c>
      <c r="I913">
        <v>1437149640</v>
      </c>
      <c r="J913">
        <v>1434558479</v>
      </c>
      <c r="K913" t="b">
        <v>0</v>
      </c>
      <c r="L913">
        <v>0</v>
      </c>
      <c r="M913" t="b">
        <v>0</v>
      </c>
      <c r="N913" t="s">
        <v>8305</v>
      </c>
      <c r="O913" s="3">
        <f>E913/D913</f>
        <v>0</v>
      </c>
      <c r="P913" s="4" t="e">
        <f>E913/L913</f>
        <v>#DIV/0!</v>
      </c>
      <c r="Q913" t="s">
        <v>8324</v>
      </c>
      <c r="R913" t="s">
        <v>8337</v>
      </c>
      <c r="S913" s="12">
        <f>(((J913/60)/60)/24)+DATE(1970,1,1)</f>
        <v>42172.686099537037</v>
      </c>
      <c r="T913" s="12">
        <f>(((I913/60)/60)/24)+DATE(1970,1,1)</f>
        <v>42202.676388888889</v>
      </c>
    </row>
    <row r="914" spans="1:20" ht="43.2" x14ac:dyDescent="0.3">
      <c r="A914">
        <v>3206</v>
      </c>
      <c r="B914" s="1" t="s">
        <v>3206</v>
      </c>
      <c r="C914" s="1" t="s">
        <v>7316</v>
      </c>
      <c r="D914" s="4">
        <v>5000</v>
      </c>
      <c r="E914" s="4">
        <v>0</v>
      </c>
      <c r="F914" t="s">
        <v>8221</v>
      </c>
      <c r="G914" t="s">
        <v>8224</v>
      </c>
      <c r="H914" t="s">
        <v>8246</v>
      </c>
      <c r="I914">
        <v>1442644651</v>
      </c>
      <c r="J914">
        <v>1440052651</v>
      </c>
      <c r="K914" t="b">
        <v>0</v>
      </c>
      <c r="L914">
        <v>0</v>
      </c>
      <c r="M914" t="b">
        <v>0</v>
      </c>
      <c r="N914" t="s">
        <v>8305</v>
      </c>
      <c r="O914" s="3">
        <f>E914/D914</f>
        <v>0</v>
      </c>
      <c r="P914" s="4" t="e">
        <f>E914/L914</f>
        <v>#DIV/0!</v>
      </c>
      <c r="Q914" t="s">
        <v>8324</v>
      </c>
      <c r="R914" t="s">
        <v>8337</v>
      </c>
      <c r="S914" s="12">
        <f>(((J914/60)/60)/24)+DATE(1970,1,1)</f>
        <v>42236.276053240741</v>
      </c>
      <c r="T914" s="12">
        <f>(((I914/60)/60)/24)+DATE(1970,1,1)</f>
        <v>42266.276053240741</v>
      </c>
    </row>
    <row r="915" spans="1:20" ht="43.2" x14ac:dyDescent="0.3">
      <c r="A915">
        <v>3628</v>
      </c>
      <c r="B915" s="1" t="s">
        <v>3626</v>
      </c>
      <c r="C915" s="1" t="s">
        <v>7738</v>
      </c>
      <c r="D915" s="4">
        <v>100000</v>
      </c>
      <c r="E915" s="4">
        <v>0</v>
      </c>
      <c r="F915" t="s">
        <v>8221</v>
      </c>
      <c r="G915" t="s">
        <v>8224</v>
      </c>
      <c r="H915" t="s">
        <v>8246</v>
      </c>
      <c r="I915">
        <v>1450040396</v>
      </c>
      <c r="J915">
        <v>1444852796</v>
      </c>
      <c r="K915" t="b">
        <v>0</v>
      </c>
      <c r="L915">
        <v>0</v>
      </c>
      <c r="M915" t="b">
        <v>0</v>
      </c>
      <c r="N915" t="s">
        <v>8305</v>
      </c>
      <c r="O915" s="3">
        <f>E915/D915</f>
        <v>0</v>
      </c>
      <c r="P915" s="4" t="e">
        <f>E915/L915</f>
        <v>#DIV/0!</v>
      </c>
      <c r="Q915" t="s">
        <v>8324</v>
      </c>
      <c r="R915" t="s">
        <v>8337</v>
      </c>
      <c r="S915" s="12">
        <f>(((J915/60)/60)/24)+DATE(1970,1,1)</f>
        <v>42291.833287037036</v>
      </c>
      <c r="T915" s="12">
        <f>(((I915/60)/60)/24)+DATE(1970,1,1)</f>
        <v>42351.874953703707</v>
      </c>
    </row>
    <row r="916" spans="1:20" ht="43.2" x14ac:dyDescent="0.3">
      <c r="A916">
        <v>3636</v>
      </c>
      <c r="B916" s="1" t="s">
        <v>3634</v>
      </c>
      <c r="C916" s="1" t="s">
        <v>7746</v>
      </c>
      <c r="D916" s="4">
        <v>150000</v>
      </c>
      <c r="E916" s="4">
        <v>0</v>
      </c>
      <c r="F916" t="s">
        <v>8221</v>
      </c>
      <c r="G916" t="s">
        <v>8224</v>
      </c>
      <c r="H916" t="s">
        <v>8246</v>
      </c>
      <c r="I916">
        <v>1442248829</v>
      </c>
      <c r="J916">
        <v>1439224829</v>
      </c>
      <c r="K916" t="b">
        <v>0</v>
      </c>
      <c r="L916">
        <v>0</v>
      </c>
      <c r="M916" t="b">
        <v>0</v>
      </c>
      <c r="N916" t="s">
        <v>8305</v>
      </c>
      <c r="O916" s="3">
        <f>E916/D916</f>
        <v>0</v>
      </c>
      <c r="P916" s="4" t="e">
        <f>E916/L916</f>
        <v>#DIV/0!</v>
      </c>
      <c r="Q916" t="s">
        <v>8324</v>
      </c>
      <c r="R916" t="s">
        <v>8337</v>
      </c>
      <c r="S916" s="12">
        <f>(((J916/60)/60)/24)+DATE(1970,1,1)</f>
        <v>42226.694780092599</v>
      </c>
      <c r="T916" s="12">
        <f>(((I916/60)/60)/24)+DATE(1970,1,1)</f>
        <v>42261.694780092599</v>
      </c>
    </row>
    <row r="917" spans="1:20" ht="43.2" x14ac:dyDescent="0.3">
      <c r="A917">
        <v>3641</v>
      </c>
      <c r="B917" s="1" t="s">
        <v>3639</v>
      </c>
      <c r="C917" s="1" t="s">
        <v>7751</v>
      </c>
      <c r="D917" s="4">
        <v>3000</v>
      </c>
      <c r="E917" s="4">
        <v>0</v>
      </c>
      <c r="F917" t="s">
        <v>8221</v>
      </c>
      <c r="G917" t="s">
        <v>8224</v>
      </c>
      <c r="H917" t="s">
        <v>8246</v>
      </c>
      <c r="I917">
        <v>1412485200</v>
      </c>
      <c r="J917">
        <v>1410966179</v>
      </c>
      <c r="K917" t="b">
        <v>0</v>
      </c>
      <c r="L917">
        <v>0</v>
      </c>
      <c r="M917" t="b">
        <v>0</v>
      </c>
      <c r="N917" t="s">
        <v>8305</v>
      </c>
      <c r="O917" s="3">
        <f>E917/D917</f>
        <v>0</v>
      </c>
      <c r="P917" s="4" t="e">
        <f>E917/L917</f>
        <v>#DIV/0!</v>
      </c>
      <c r="Q917" t="s">
        <v>8324</v>
      </c>
      <c r="R917" t="s">
        <v>8337</v>
      </c>
      <c r="S917" s="12">
        <f>(((J917/60)/60)/24)+DATE(1970,1,1)</f>
        <v>41899.627071759263</v>
      </c>
      <c r="T917" s="12">
        <f>(((I917/60)/60)/24)+DATE(1970,1,1)</f>
        <v>41917.208333333336</v>
      </c>
    </row>
    <row r="918" spans="1:20" ht="43.2" x14ac:dyDescent="0.3">
      <c r="A918">
        <v>3643</v>
      </c>
      <c r="B918" s="1" t="s">
        <v>3641</v>
      </c>
      <c r="C918" s="1" t="s">
        <v>7753</v>
      </c>
      <c r="D918" s="4">
        <v>25000</v>
      </c>
      <c r="E918" s="4">
        <v>0</v>
      </c>
      <c r="F918" t="s">
        <v>8221</v>
      </c>
      <c r="G918" t="s">
        <v>8224</v>
      </c>
      <c r="H918" t="s">
        <v>8246</v>
      </c>
      <c r="I918">
        <v>1447734439</v>
      </c>
      <c r="J918">
        <v>1444274839</v>
      </c>
      <c r="K918" t="b">
        <v>0</v>
      </c>
      <c r="L918">
        <v>0</v>
      </c>
      <c r="M918" t="b">
        <v>0</v>
      </c>
      <c r="N918" t="s">
        <v>8305</v>
      </c>
      <c r="O918" s="3">
        <f>E918/D918</f>
        <v>0</v>
      </c>
      <c r="P918" s="4" t="e">
        <f>E918/L918</f>
        <v>#DIV/0!</v>
      </c>
      <c r="Q918" t="s">
        <v>8324</v>
      </c>
      <c r="R918" t="s">
        <v>8337</v>
      </c>
      <c r="S918" s="12">
        <f>(((J918/60)/60)/24)+DATE(1970,1,1)</f>
        <v>42285.143969907411</v>
      </c>
      <c r="T918" s="12">
        <f>(((I918/60)/60)/24)+DATE(1970,1,1)</f>
        <v>42325.185636574075</v>
      </c>
    </row>
    <row r="919" spans="1:20" ht="28.8" x14ac:dyDescent="0.3">
      <c r="A919">
        <v>3733</v>
      </c>
      <c r="B919" s="1" t="s">
        <v>3730</v>
      </c>
      <c r="C919" s="1" t="s">
        <v>7843</v>
      </c>
      <c r="D919" s="4">
        <v>1500</v>
      </c>
      <c r="E919" s="4">
        <v>0</v>
      </c>
      <c r="F919" t="s">
        <v>8221</v>
      </c>
      <c r="G919" t="s">
        <v>8224</v>
      </c>
      <c r="H919" t="s">
        <v>8246</v>
      </c>
      <c r="I919">
        <v>1429396200</v>
      </c>
      <c r="J919">
        <v>1428539708</v>
      </c>
      <c r="K919" t="b">
        <v>0</v>
      </c>
      <c r="L919">
        <v>0</v>
      </c>
      <c r="M919" t="b">
        <v>0</v>
      </c>
      <c r="N919" t="s">
        <v>8271</v>
      </c>
      <c r="O919" s="3">
        <f>E919/D919</f>
        <v>0</v>
      </c>
      <c r="P919" s="4" t="e">
        <f>E919/L919</f>
        <v>#DIV/0!</v>
      </c>
      <c r="Q919" t="s">
        <v>8324</v>
      </c>
      <c r="R919" t="s">
        <v>8326</v>
      </c>
      <c r="S919" s="12">
        <f>(((J919/60)/60)/24)+DATE(1970,1,1)</f>
        <v>42103.024398148147</v>
      </c>
      <c r="T919" s="12">
        <f>(((I919/60)/60)/24)+DATE(1970,1,1)</f>
        <v>42112.9375</v>
      </c>
    </row>
    <row r="920" spans="1:20" ht="28.8" x14ac:dyDescent="0.3">
      <c r="A920">
        <v>3741</v>
      </c>
      <c r="B920" s="1" t="s">
        <v>3738</v>
      </c>
      <c r="C920" s="1" t="s">
        <v>7851</v>
      </c>
      <c r="D920" s="4">
        <v>20000</v>
      </c>
      <c r="E920" s="4">
        <v>0</v>
      </c>
      <c r="F920" t="s">
        <v>8221</v>
      </c>
      <c r="G920" t="s">
        <v>8224</v>
      </c>
      <c r="H920" t="s">
        <v>8246</v>
      </c>
      <c r="I920">
        <v>1450389950</v>
      </c>
      <c r="J920">
        <v>1447797950</v>
      </c>
      <c r="K920" t="b">
        <v>0</v>
      </c>
      <c r="L920">
        <v>0</v>
      </c>
      <c r="M920" t="b">
        <v>0</v>
      </c>
      <c r="N920" t="s">
        <v>8271</v>
      </c>
      <c r="O920" s="3">
        <f>E920/D920</f>
        <v>0</v>
      </c>
      <c r="P920" s="4" t="e">
        <f>E920/L920</f>
        <v>#DIV/0!</v>
      </c>
      <c r="Q920" t="s">
        <v>8324</v>
      </c>
      <c r="R920" t="s">
        <v>8326</v>
      </c>
      <c r="S920" s="12">
        <f>(((J920/60)/60)/24)+DATE(1970,1,1)</f>
        <v>42325.920717592591</v>
      </c>
      <c r="T920" s="12">
        <f>(((I920/60)/60)/24)+DATE(1970,1,1)</f>
        <v>42355.920717592591</v>
      </c>
    </row>
    <row r="921" spans="1:20" ht="28.8" x14ac:dyDescent="0.3">
      <c r="A921">
        <v>3743</v>
      </c>
      <c r="B921" s="1" t="s">
        <v>3740</v>
      </c>
      <c r="C921" s="1" t="s">
        <v>7853</v>
      </c>
      <c r="D921" s="4">
        <v>2200</v>
      </c>
      <c r="E921" s="4">
        <v>0</v>
      </c>
      <c r="F921" t="s">
        <v>8221</v>
      </c>
      <c r="G921" t="s">
        <v>8224</v>
      </c>
      <c r="H921" t="s">
        <v>8246</v>
      </c>
      <c r="I921">
        <v>1404406964</v>
      </c>
      <c r="J921">
        <v>1401814964</v>
      </c>
      <c r="K921" t="b">
        <v>0</v>
      </c>
      <c r="L921">
        <v>0</v>
      </c>
      <c r="M921" t="b">
        <v>0</v>
      </c>
      <c r="N921" t="s">
        <v>8271</v>
      </c>
      <c r="O921" s="3">
        <f>E921/D921</f>
        <v>0</v>
      </c>
      <c r="P921" s="4" t="e">
        <f>E921/L921</f>
        <v>#DIV/0!</v>
      </c>
      <c r="Q921" t="s">
        <v>8324</v>
      </c>
      <c r="R921" t="s">
        <v>8326</v>
      </c>
      <c r="S921" s="12">
        <f>(((J921/60)/60)/24)+DATE(1970,1,1)</f>
        <v>41793.710231481484</v>
      </c>
      <c r="T921" s="12">
        <f>(((I921/60)/60)/24)+DATE(1970,1,1)</f>
        <v>41823.710231481484</v>
      </c>
    </row>
    <row r="922" spans="1:20" ht="43.2" x14ac:dyDescent="0.3">
      <c r="A922">
        <v>3744</v>
      </c>
      <c r="B922" s="1" t="s">
        <v>3741</v>
      </c>
      <c r="C922" s="1" t="s">
        <v>7854</v>
      </c>
      <c r="D922" s="4">
        <v>1200</v>
      </c>
      <c r="E922" s="4">
        <v>0</v>
      </c>
      <c r="F922" t="s">
        <v>8221</v>
      </c>
      <c r="G922" t="s">
        <v>8224</v>
      </c>
      <c r="H922" t="s">
        <v>8246</v>
      </c>
      <c r="I922">
        <v>1404532740</v>
      </c>
      <c r="J922">
        <v>1401823952</v>
      </c>
      <c r="K922" t="b">
        <v>0</v>
      </c>
      <c r="L922">
        <v>0</v>
      </c>
      <c r="M922" t="b">
        <v>0</v>
      </c>
      <c r="N922" t="s">
        <v>8271</v>
      </c>
      <c r="O922" s="3">
        <f>E922/D922</f>
        <v>0</v>
      </c>
      <c r="P922" s="4" t="e">
        <f>E922/L922</f>
        <v>#DIV/0!</v>
      </c>
      <c r="Q922" t="s">
        <v>8324</v>
      </c>
      <c r="R922" t="s">
        <v>8326</v>
      </c>
      <c r="S922" s="12">
        <f>(((J922/60)/60)/24)+DATE(1970,1,1)</f>
        <v>41793.814259259263</v>
      </c>
      <c r="T922" s="12">
        <f>(((I922/60)/60)/24)+DATE(1970,1,1)</f>
        <v>41825.165972222225</v>
      </c>
    </row>
    <row r="923" spans="1:20" ht="43.2" x14ac:dyDescent="0.3">
      <c r="A923">
        <v>3790</v>
      </c>
      <c r="B923" s="1" t="s">
        <v>3787</v>
      </c>
      <c r="C923" s="1" t="s">
        <v>7900</v>
      </c>
      <c r="D923" s="4">
        <v>15000</v>
      </c>
      <c r="E923" s="4">
        <v>0</v>
      </c>
      <c r="F923" t="s">
        <v>8221</v>
      </c>
      <c r="G923" t="s">
        <v>8224</v>
      </c>
      <c r="H923" t="s">
        <v>8246</v>
      </c>
      <c r="I923">
        <v>1479834023</v>
      </c>
      <c r="J923">
        <v>1477238423</v>
      </c>
      <c r="K923" t="b">
        <v>0</v>
      </c>
      <c r="L923">
        <v>0</v>
      </c>
      <c r="M923" t="b">
        <v>0</v>
      </c>
      <c r="N923" t="s">
        <v>8305</v>
      </c>
      <c r="O923" s="3">
        <f>E923/D923</f>
        <v>0</v>
      </c>
      <c r="P923" s="4" t="e">
        <f>E923/L923</f>
        <v>#DIV/0!</v>
      </c>
      <c r="Q923" t="s">
        <v>8324</v>
      </c>
      <c r="R923" t="s">
        <v>8337</v>
      </c>
      <c r="S923" s="12">
        <f>(((J923/60)/60)/24)+DATE(1970,1,1)</f>
        <v>42666.666932870372</v>
      </c>
      <c r="T923" s="12">
        <f>(((I923/60)/60)/24)+DATE(1970,1,1)</f>
        <v>42696.708599537036</v>
      </c>
    </row>
    <row r="924" spans="1:20" ht="28.8" x14ac:dyDescent="0.3">
      <c r="A924">
        <v>3791</v>
      </c>
      <c r="B924" s="1" t="s">
        <v>3788</v>
      </c>
      <c r="C924" s="1" t="s">
        <v>7901</v>
      </c>
      <c r="D924" s="4">
        <v>1500</v>
      </c>
      <c r="E924" s="4">
        <v>0</v>
      </c>
      <c r="F924" t="s">
        <v>8221</v>
      </c>
      <c r="G924" t="s">
        <v>8224</v>
      </c>
      <c r="H924" t="s">
        <v>8246</v>
      </c>
      <c r="I924">
        <v>1404664592</v>
      </c>
      <c r="J924">
        <v>1399480592</v>
      </c>
      <c r="K924" t="b">
        <v>0</v>
      </c>
      <c r="L924">
        <v>0</v>
      </c>
      <c r="M924" t="b">
        <v>0</v>
      </c>
      <c r="N924" t="s">
        <v>8305</v>
      </c>
      <c r="O924" s="3">
        <f>E924/D924</f>
        <v>0</v>
      </c>
      <c r="P924" s="4" t="e">
        <f>E924/L924</f>
        <v>#DIV/0!</v>
      </c>
      <c r="Q924" t="s">
        <v>8324</v>
      </c>
      <c r="R924" t="s">
        <v>8337</v>
      </c>
      <c r="S924" s="12">
        <f>(((J924/60)/60)/24)+DATE(1970,1,1)</f>
        <v>41766.692037037035</v>
      </c>
      <c r="T924" s="12">
        <f>(((I924/60)/60)/24)+DATE(1970,1,1)</f>
        <v>41826.692037037035</v>
      </c>
    </row>
    <row r="925" spans="1:20" ht="28.8" x14ac:dyDescent="0.3">
      <c r="A925">
        <v>3802</v>
      </c>
      <c r="B925" s="1" t="s">
        <v>3799</v>
      </c>
      <c r="C925" s="1" t="s">
        <v>7912</v>
      </c>
      <c r="D925" s="4">
        <v>3000</v>
      </c>
      <c r="E925" s="4">
        <v>0</v>
      </c>
      <c r="F925" t="s">
        <v>8221</v>
      </c>
      <c r="G925" t="s">
        <v>8224</v>
      </c>
      <c r="H925" t="s">
        <v>8246</v>
      </c>
      <c r="I925">
        <v>1445482906</v>
      </c>
      <c r="J925">
        <v>1442890906</v>
      </c>
      <c r="K925" t="b">
        <v>0</v>
      </c>
      <c r="L925">
        <v>0</v>
      </c>
      <c r="M925" t="b">
        <v>0</v>
      </c>
      <c r="N925" t="s">
        <v>8305</v>
      </c>
      <c r="O925" s="3">
        <f>E925/D925</f>
        <v>0</v>
      </c>
      <c r="P925" s="4" t="e">
        <f>E925/L925</f>
        <v>#DIV/0!</v>
      </c>
      <c r="Q925" t="s">
        <v>8324</v>
      </c>
      <c r="R925" t="s">
        <v>8337</v>
      </c>
      <c r="S925" s="12">
        <f>(((J925/60)/60)/24)+DATE(1970,1,1)</f>
        <v>42269.126226851848</v>
      </c>
      <c r="T925" s="12">
        <f>(((I925/60)/60)/24)+DATE(1970,1,1)</f>
        <v>42299.126226851848</v>
      </c>
    </row>
    <row r="926" spans="1:20" ht="43.2" x14ac:dyDescent="0.3">
      <c r="A926">
        <v>3804</v>
      </c>
      <c r="B926" s="1" t="s">
        <v>3801</v>
      </c>
      <c r="C926" s="1" t="s">
        <v>7914</v>
      </c>
      <c r="D926" s="4">
        <v>8000</v>
      </c>
      <c r="E926" s="4">
        <v>0</v>
      </c>
      <c r="F926" t="s">
        <v>8221</v>
      </c>
      <c r="G926" t="s">
        <v>8224</v>
      </c>
      <c r="H926" t="s">
        <v>8246</v>
      </c>
      <c r="I926">
        <v>1469948400</v>
      </c>
      <c r="J926">
        <v>1465172024</v>
      </c>
      <c r="K926" t="b">
        <v>0</v>
      </c>
      <c r="L926">
        <v>0</v>
      </c>
      <c r="M926" t="b">
        <v>0</v>
      </c>
      <c r="N926" t="s">
        <v>8305</v>
      </c>
      <c r="O926" s="3">
        <f>E926/D926</f>
        <v>0</v>
      </c>
      <c r="P926" s="4" t="e">
        <f>E926/L926</f>
        <v>#DIV/0!</v>
      </c>
      <c r="Q926" t="s">
        <v>8324</v>
      </c>
      <c r="R926" t="s">
        <v>8337</v>
      </c>
      <c r="S926" s="12">
        <f>(((J926/60)/60)/24)+DATE(1970,1,1)</f>
        <v>42527.00953703704</v>
      </c>
      <c r="T926" s="12">
        <f>(((I926/60)/60)/24)+DATE(1970,1,1)</f>
        <v>42582.291666666672</v>
      </c>
    </row>
    <row r="927" spans="1:20" ht="43.2" x14ac:dyDescent="0.3">
      <c r="A927">
        <v>3863</v>
      </c>
      <c r="B927" s="1" t="s">
        <v>3860</v>
      </c>
      <c r="C927" s="1" t="s">
        <v>7972</v>
      </c>
      <c r="D927" s="4">
        <v>6000</v>
      </c>
      <c r="E927" s="4">
        <v>0</v>
      </c>
      <c r="F927" t="s">
        <v>8221</v>
      </c>
      <c r="G927" t="s">
        <v>8224</v>
      </c>
      <c r="H927" t="s">
        <v>8246</v>
      </c>
      <c r="I927">
        <v>1446739905</v>
      </c>
      <c r="J927">
        <v>1441552305</v>
      </c>
      <c r="K927" t="b">
        <v>0</v>
      </c>
      <c r="L927">
        <v>0</v>
      </c>
      <c r="M927" t="b">
        <v>0</v>
      </c>
      <c r="N927" t="s">
        <v>8271</v>
      </c>
      <c r="O927" s="3">
        <f>E927/D927</f>
        <v>0</v>
      </c>
      <c r="P927" s="4" t="e">
        <f>E927/L927</f>
        <v>#DIV/0!</v>
      </c>
      <c r="Q927" t="s">
        <v>8324</v>
      </c>
      <c r="R927" t="s">
        <v>8326</v>
      </c>
      <c r="S927" s="12">
        <f>(((J927/60)/60)/24)+DATE(1970,1,1)</f>
        <v>42253.633159722223</v>
      </c>
      <c r="T927" s="12">
        <f>(((I927/60)/60)/24)+DATE(1970,1,1)</f>
        <v>42313.674826388888</v>
      </c>
    </row>
    <row r="928" spans="1:20" ht="43.2" x14ac:dyDescent="0.3">
      <c r="A928">
        <v>3892</v>
      </c>
      <c r="B928" s="1" t="s">
        <v>3889</v>
      </c>
      <c r="C928" s="1" t="s">
        <v>8000</v>
      </c>
      <c r="D928" s="4">
        <v>1000</v>
      </c>
      <c r="E928" s="4">
        <v>0</v>
      </c>
      <c r="F928" t="s">
        <v>8221</v>
      </c>
      <c r="G928" t="s">
        <v>8224</v>
      </c>
      <c r="H928" t="s">
        <v>8246</v>
      </c>
      <c r="I928">
        <v>1408863600</v>
      </c>
      <c r="J928">
        <v>1408203557</v>
      </c>
      <c r="K928" t="b">
        <v>0</v>
      </c>
      <c r="L928">
        <v>0</v>
      </c>
      <c r="M928" t="b">
        <v>0</v>
      </c>
      <c r="N928" t="s">
        <v>8271</v>
      </c>
      <c r="O928" s="3">
        <f>E928/D928</f>
        <v>0</v>
      </c>
      <c r="P928" s="4" t="e">
        <f>E928/L928</f>
        <v>#DIV/0!</v>
      </c>
      <c r="Q928" t="s">
        <v>8324</v>
      </c>
      <c r="R928" t="s">
        <v>8326</v>
      </c>
      <c r="S928" s="12">
        <f>(((J928/60)/60)/24)+DATE(1970,1,1)</f>
        <v>41867.652280092596</v>
      </c>
      <c r="T928" s="12">
        <f>(((I928/60)/60)/24)+DATE(1970,1,1)</f>
        <v>41875.291666666664</v>
      </c>
    </row>
    <row r="929" spans="1:20" ht="43.2" x14ac:dyDescent="0.3">
      <c r="A929">
        <v>3903</v>
      </c>
      <c r="B929" s="1" t="s">
        <v>3900</v>
      </c>
      <c r="C929" s="1" t="s">
        <v>8011</v>
      </c>
      <c r="D929" s="4">
        <v>1500</v>
      </c>
      <c r="E929" s="4">
        <v>0</v>
      </c>
      <c r="F929" t="s">
        <v>8221</v>
      </c>
      <c r="G929" t="s">
        <v>8224</v>
      </c>
      <c r="H929" t="s">
        <v>8246</v>
      </c>
      <c r="I929">
        <v>1439581080</v>
      </c>
      <c r="J929">
        <v>1435709765</v>
      </c>
      <c r="K929" t="b">
        <v>0</v>
      </c>
      <c r="L929">
        <v>0</v>
      </c>
      <c r="M929" t="b">
        <v>0</v>
      </c>
      <c r="N929" t="s">
        <v>8271</v>
      </c>
      <c r="O929" s="3">
        <f>E929/D929</f>
        <v>0</v>
      </c>
      <c r="P929" s="4" t="e">
        <f>E929/L929</f>
        <v>#DIV/0!</v>
      </c>
      <c r="Q929" t="s">
        <v>8324</v>
      </c>
      <c r="R929" t="s">
        <v>8326</v>
      </c>
      <c r="S929" s="12">
        <f>(((J929/60)/60)/24)+DATE(1970,1,1)</f>
        <v>42186.01116898148</v>
      </c>
      <c r="T929" s="12">
        <f>(((I929/60)/60)/24)+DATE(1970,1,1)</f>
        <v>42230.818055555559</v>
      </c>
    </row>
    <row r="930" spans="1:20" ht="43.2" x14ac:dyDescent="0.3">
      <c r="A930">
        <v>3916</v>
      </c>
      <c r="B930" s="1" t="s">
        <v>3913</v>
      </c>
      <c r="C930" s="1" t="s">
        <v>8024</v>
      </c>
      <c r="D930" s="4">
        <v>2000</v>
      </c>
      <c r="E930" s="4">
        <v>0</v>
      </c>
      <c r="F930" t="s">
        <v>8221</v>
      </c>
      <c r="G930" t="s">
        <v>8232</v>
      </c>
      <c r="H930" t="s">
        <v>8253</v>
      </c>
      <c r="I930">
        <v>1464952752</v>
      </c>
      <c r="J930">
        <v>1462360752</v>
      </c>
      <c r="K930" t="b">
        <v>0</v>
      </c>
      <c r="L930">
        <v>0</v>
      </c>
      <c r="M930" t="b">
        <v>0</v>
      </c>
      <c r="N930" t="s">
        <v>8271</v>
      </c>
      <c r="O930" s="3">
        <f>E930/D930</f>
        <v>0</v>
      </c>
      <c r="P930" s="4" t="e">
        <f>E930/L930</f>
        <v>#DIV/0!</v>
      </c>
      <c r="Q930" t="s">
        <v>8324</v>
      </c>
      <c r="R930" t="s">
        <v>8326</v>
      </c>
      <c r="S930" s="12">
        <f>(((J930/60)/60)/24)+DATE(1970,1,1)</f>
        <v>42494.471666666665</v>
      </c>
      <c r="T930" s="12">
        <f>(((I930/60)/60)/24)+DATE(1970,1,1)</f>
        <v>42524.471666666665</v>
      </c>
    </row>
    <row r="931" spans="1:20" ht="43.2" x14ac:dyDescent="0.3">
      <c r="A931">
        <v>3921</v>
      </c>
      <c r="B931" s="1" t="s">
        <v>3918</v>
      </c>
      <c r="C931" s="1" t="s">
        <v>8029</v>
      </c>
      <c r="D931" s="4">
        <v>3000</v>
      </c>
      <c r="E931" s="4">
        <v>0</v>
      </c>
      <c r="F931" t="s">
        <v>8221</v>
      </c>
      <c r="G931" t="s">
        <v>8225</v>
      </c>
      <c r="H931" t="s">
        <v>8247</v>
      </c>
      <c r="I931">
        <v>1414346400</v>
      </c>
      <c r="J931">
        <v>1413291655</v>
      </c>
      <c r="K931" t="b">
        <v>0</v>
      </c>
      <c r="L931">
        <v>0</v>
      </c>
      <c r="M931" t="b">
        <v>0</v>
      </c>
      <c r="N931" t="s">
        <v>8271</v>
      </c>
      <c r="O931" s="3">
        <f>E931/D931</f>
        <v>0</v>
      </c>
      <c r="P931" s="4" t="e">
        <f>E931/L931</f>
        <v>#DIV/0!</v>
      </c>
      <c r="Q931" t="s">
        <v>8324</v>
      </c>
      <c r="R931" t="s">
        <v>8326</v>
      </c>
      <c r="S931" s="12">
        <f>(((J931/60)/60)/24)+DATE(1970,1,1)</f>
        <v>41926.542303240742</v>
      </c>
      <c r="T931" s="12">
        <f>(((I931/60)/60)/24)+DATE(1970,1,1)</f>
        <v>41938.75</v>
      </c>
    </row>
    <row r="932" spans="1:20" ht="43.2" x14ac:dyDescent="0.3">
      <c r="A932">
        <v>3930</v>
      </c>
      <c r="B932" s="1" t="s">
        <v>3927</v>
      </c>
      <c r="C932" s="1" t="s">
        <v>8038</v>
      </c>
      <c r="D932" s="4">
        <v>10000</v>
      </c>
      <c r="E932" s="4">
        <v>0</v>
      </c>
      <c r="F932" t="s">
        <v>8221</v>
      </c>
      <c r="G932" t="s">
        <v>8226</v>
      </c>
      <c r="H932" t="s">
        <v>8248</v>
      </c>
      <c r="I932">
        <v>1459490400</v>
      </c>
      <c r="J932">
        <v>1457078868</v>
      </c>
      <c r="K932" t="b">
        <v>0</v>
      </c>
      <c r="L932">
        <v>0</v>
      </c>
      <c r="M932" t="b">
        <v>0</v>
      </c>
      <c r="N932" t="s">
        <v>8271</v>
      </c>
      <c r="O932" s="3">
        <f>E932/D932</f>
        <v>0</v>
      </c>
      <c r="P932" s="4" t="e">
        <f>E932/L932</f>
        <v>#DIV/0!</v>
      </c>
      <c r="Q932" t="s">
        <v>8324</v>
      </c>
      <c r="R932" t="s">
        <v>8326</v>
      </c>
      <c r="S932" s="12">
        <f>(((J932/60)/60)/24)+DATE(1970,1,1)</f>
        <v>42433.338749999995</v>
      </c>
      <c r="T932" s="12">
        <f>(((I932/60)/60)/24)+DATE(1970,1,1)</f>
        <v>42461.25</v>
      </c>
    </row>
    <row r="933" spans="1:20" ht="43.2" x14ac:dyDescent="0.3">
      <c r="A933">
        <v>3931</v>
      </c>
      <c r="B933" s="1" t="s">
        <v>3928</v>
      </c>
      <c r="C933" s="1" t="s">
        <v>8039</v>
      </c>
      <c r="D933" s="4">
        <v>8000</v>
      </c>
      <c r="E933" s="4">
        <v>0</v>
      </c>
      <c r="F933" t="s">
        <v>8221</v>
      </c>
      <c r="G933" t="s">
        <v>8224</v>
      </c>
      <c r="H933" t="s">
        <v>8246</v>
      </c>
      <c r="I933">
        <v>1441510707</v>
      </c>
      <c r="J933">
        <v>1439350707</v>
      </c>
      <c r="K933" t="b">
        <v>0</v>
      </c>
      <c r="L933">
        <v>0</v>
      </c>
      <c r="M933" t="b">
        <v>0</v>
      </c>
      <c r="N933" t="s">
        <v>8271</v>
      </c>
      <c r="O933" s="3">
        <f>E933/D933</f>
        <v>0</v>
      </c>
      <c r="P933" s="4" t="e">
        <f>E933/L933</f>
        <v>#DIV/0!</v>
      </c>
      <c r="Q933" t="s">
        <v>8324</v>
      </c>
      <c r="R933" t="s">
        <v>8326</v>
      </c>
      <c r="S933" s="12">
        <f>(((J933/60)/60)/24)+DATE(1970,1,1)</f>
        <v>42228.151701388888</v>
      </c>
      <c r="T933" s="12">
        <f>(((I933/60)/60)/24)+DATE(1970,1,1)</f>
        <v>42253.151701388888</v>
      </c>
    </row>
    <row r="934" spans="1:20" ht="43.2" x14ac:dyDescent="0.3">
      <c r="A934">
        <v>3936</v>
      </c>
      <c r="B934" s="1" t="s">
        <v>3933</v>
      </c>
      <c r="C934" s="1" t="s">
        <v>8044</v>
      </c>
      <c r="D934" s="4">
        <v>20000</v>
      </c>
      <c r="E934" s="4">
        <v>0</v>
      </c>
      <c r="F934" t="s">
        <v>8221</v>
      </c>
      <c r="G934" t="s">
        <v>8224</v>
      </c>
      <c r="H934" t="s">
        <v>8246</v>
      </c>
      <c r="I934">
        <v>1480576720</v>
      </c>
      <c r="J934">
        <v>1477981120</v>
      </c>
      <c r="K934" t="b">
        <v>0</v>
      </c>
      <c r="L934">
        <v>0</v>
      </c>
      <c r="M934" t="b">
        <v>0</v>
      </c>
      <c r="N934" t="s">
        <v>8271</v>
      </c>
      <c r="O934" s="3">
        <f>E934/D934</f>
        <v>0</v>
      </c>
      <c r="P934" s="4" t="e">
        <f>E934/L934</f>
        <v>#DIV/0!</v>
      </c>
      <c r="Q934" t="s">
        <v>8324</v>
      </c>
      <c r="R934" t="s">
        <v>8326</v>
      </c>
      <c r="S934" s="12">
        <f>(((J934/60)/60)/24)+DATE(1970,1,1)</f>
        <v>42675.262962962966</v>
      </c>
      <c r="T934" s="12">
        <f>(((I934/60)/60)/24)+DATE(1970,1,1)</f>
        <v>42705.304629629631</v>
      </c>
    </row>
    <row r="935" spans="1:20" ht="43.2" x14ac:dyDescent="0.3">
      <c r="A935">
        <v>3942</v>
      </c>
      <c r="B935" s="1" t="s">
        <v>3939</v>
      </c>
      <c r="C935" s="1" t="s">
        <v>8050</v>
      </c>
      <c r="D935" s="4">
        <v>1200</v>
      </c>
      <c r="E935" s="4">
        <v>0</v>
      </c>
      <c r="F935" t="s">
        <v>8221</v>
      </c>
      <c r="G935" t="s">
        <v>8224</v>
      </c>
      <c r="H935" t="s">
        <v>8246</v>
      </c>
      <c r="I935">
        <v>1434490914</v>
      </c>
      <c r="J935">
        <v>1429306914</v>
      </c>
      <c r="K935" t="b">
        <v>0</v>
      </c>
      <c r="L935">
        <v>0</v>
      </c>
      <c r="M935" t="b">
        <v>0</v>
      </c>
      <c r="N935" t="s">
        <v>8271</v>
      </c>
      <c r="O935" s="3">
        <f>E935/D935</f>
        <v>0</v>
      </c>
      <c r="P935" s="4" t="e">
        <f>E935/L935</f>
        <v>#DIV/0!</v>
      </c>
      <c r="Q935" t="s">
        <v>8324</v>
      </c>
      <c r="R935" t="s">
        <v>8326</v>
      </c>
      <c r="S935" s="12">
        <f>(((J935/60)/60)/24)+DATE(1970,1,1)</f>
        <v>42111.904097222221</v>
      </c>
      <c r="T935" s="12">
        <f>(((I935/60)/60)/24)+DATE(1970,1,1)</f>
        <v>42171.904097222221</v>
      </c>
    </row>
    <row r="936" spans="1:20" ht="43.2" x14ac:dyDescent="0.3">
      <c r="A936">
        <v>3944</v>
      </c>
      <c r="B936" s="1" t="s">
        <v>3941</v>
      </c>
      <c r="C936" s="1" t="s">
        <v>8052</v>
      </c>
      <c r="D936" s="4">
        <v>5000</v>
      </c>
      <c r="E936" s="4">
        <v>0</v>
      </c>
      <c r="F936" t="s">
        <v>8221</v>
      </c>
      <c r="G936" t="s">
        <v>8224</v>
      </c>
      <c r="H936" t="s">
        <v>8246</v>
      </c>
      <c r="I936">
        <v>1440690875</v>
      </c>
      <c r="J936">
        <v>1438098875</v>
      </c>
      <c r="K936" t="b">
        <v>0</v>
      </c>
      <c r="L936">
        <v>0</v>
      </c>
      <c r="M936" t="b">
        <v>0</v>
      </c>
      <c r="N936" t="s">
        <v>8271</v>
      </c>
      <c r="O936" s="3">
        <f>E936/D936</f>
        <v>0</v>
      </c>
      <c r="P936" s="4" t="e">
        <f>E936/L936</f>
        <v>#DIV/0!</v>
      </c>
      <c r="Q936" t="s">
        <v>8324</v>
      </c>
      <c r="R936" t="s">
        <v>8326</v>
      </c>
      <c r="S936" s="12">
        <f>(((J936/60)/60)/24)+DATE(1970,1,1)</f>
        <v>42213.662905092591</v>
      </c>
      <c r="T936" s="12">
        <f>(((I936/60)/60)/24)+DATE(1970,1,1)</f>
        <v>42243.662905092591</v>
      </c>
    </row>
    <row r="937" spans="1:20" ht="43.2" x14ac:dyDescent="0.3">
      <c r="A937">
        <v>3948</v>
      </c>
      <c r="B937" s="1" t="s">
        <v>3945</v>
      </c>
      <c r="C937" s="1" t="s">
        <v>8056</v>
      </c>
      <c r="D937" s="4">
        <v>30000</v>
      </c>
      <c r="E937" s="4">
        <v>0</v>
      </c>
      <c r="F937" t="s">
        <v>8221</v>
      </c>
      <c r="G937" t="s">
        <v>8226</v>
      </c>
      <c r="H937" t="s">
        <v>8248</v>
      </c>
      <c r="I937">
        <v>1410076123</v>
      </c>
      <c r="J937">
        <v>1404892123</v>
      </c>
      <c r="K937" t="b">
        <v>0</v>
      </c>
      <c r="L937">
        <v>0</v>
      </c>
      <c r="M937" t="b">
        <v>0</v>
      </c>
      <c r="N937" t="s">
        <v>8271</v>
      </c>
      <c r="O937" s="3">
        <f>E937/D937</f>
        <v>0</v>
      </c>
      <c r="P937" s="4" t="e">
        <f>E937/L937</f>
        <v>#DIV/0!</v>
      </c>
      <c r="Q937" t="s">
        <v>8324</v>
      </c>
      <c r="R937" t="s">
        <v>8326</v>
      </c>
      <c r="S937" s="12">
        <f>(((J937/60)/60)/24)+DATE(1970,1,1)</f>
        <v>41829.325497685182</v>
      </c>
      <c r="T937" s="12">
        <f>(((I937/60)/60)/24)+DATE(1970,1,1)</f>
        <v>41889.325497685182</v>
      </c>
    </row>
    <row r="938" spans="1:20" ht="43.2" x14ac:dyDescent="0.3">
      <c r="A938">
        <v>3953</v>
      </c>
      <c r="B938" s="1" t="s">
        <v>3950</v>
      </c>
      <c r="C938" s="1" t="s">
        <v>8060</v>
      </c>
      <c r="D938" s="4">
        <v>17600</v>
      </c>
      <c r="E938" s="4">
        <v>0</v>
      </c>
      <c r="F938" t="s">
        <v>8221</v>
      </c>
      <c r="G938" t="s">
        <v>8224</v>
      </c>
      <c r="H938" t="s">
        <v>8246</v>
      </c>
      <c r="I938">
        <v>1469834940</v>
      </c>
      <c r="J938">
        <v>1467162586</v>
      </c>
      <c r="K938" t="b">
        <v>0</v>
      </c>
      <c r="L938">
        <v>0</v>
      </c>
      <c r="M938" t="b">
        <v>0</v>
      </c>
      <c r="N938" t="s">
        <v>8271</v>
      </c>
      <c r="O938" s="3">
        <f>E938/D938</f>
        <v>0</v>
      </c>
      <c r="P938" s="4" t="e">
        <f>E938/L938</f>
        <v>#DIV/0!</v>
      </c>
      <c r="Q938" t="s">
        <v>8324</v>
      </c>
      <c r="R938" t="s">
        <v>8326</v>
      </c>
      <c r="S938" s="12">
        <f>(((J938/60)/60)/24)+DATE(1970,1,1)</f>
        <v>42550.048449074078</v>
      </c>
      <c r="T938" s="12">
        <f>(((I938/60)/60)/24)+DATE(1970,1,1)</f>
        <v>42580.978472222225</v>
      </c>
    </row>
    <row r="939" spans="1:20" ht="43.2" x14ac:dyDescent="0.3">
      <c r="A939">
        <v>3954</v>
      </c>
      <c r="B939" s="1" t="s">
        <v>3951</v>
      </c>
      <c r="C939" s="1" t="s">
        <v>8061</v>
      </c>
      <c r="D939" s="4">
        <v>25000</v>
      </c>
      <c r="E939" s="4">
        <v>0</v>
      </c>
      <c r="F939" t="s">
        <v>8221</v>
      </c>
      <c r="G939" t="s">
        <v>8229</v>
      </c>
      <c r="H939" t="s">
        <v>8251</v>
      </c>
      <c r="I939">
        <v>1405352264</v>
      </c>
      <c r="J939">
        <v>1400168264</v>
      </c>
      <c r="K939" t="b">
        <v>0</v>
      </c>
      <c r="L939">
        <v>0</v>
      </c>
      <c r="M939" t="b">
        <v>0</v>
      </c>
      <c r="N939" t="s">
        <v>8271</v>
      </c>
      <c r="O939" s="3">
        <f>E939/D939</f>
        <v>0</v>
      </c>
      <c r="P939" s="4" t="e">
        <f>E939/L939</f>
        <v>#DIV/0!</v>
      </c>
      <c r="Q939" t="s">
        <v>8324</v>
      </c>
      <c r="R939" t="s">
        <v>8326</v>
      </c>
      <c r="S939" s="12">
        <f>(((J939/60)/60)/24)+DATE(1970,1,1)</f>
        <v>41774.651203703703</v>
      </c>
      <c r="T939" s="12">
        <f>(((I939/60)/60)/24)+DATE(1970,1,1)</f>
        <v>41834.651203703703</v>
      </c>
    </row>
    <row r="940" spans="1:20" ht="43.2" x14ac:dyDescent="0.3">
      <c r="A940">
        <v>3956</v>
      </c>
      <c r="B940" s="1" t="s">
        <v>3953</v>
      </c>
      <c r="C940" s="1" t="s">
        <v>8063</v>
      </c>
      <c r="D940" s="4">
        <v>5500</v>
      </c>
      <c r="E940" s="4">
        <v>0</v>
      </c>
      <c r="F940" t="s">
        <v>8221</v>
      </c>
      <c r="G940" t="s">
        <v>8224</v>
      </c>
      <c r="H940" t="s">
        <v>8246</v>
      </c>
      <c r="I940">
        <v>1461543600</v>
      </c>
      <c r="J940">
        <v>1459203727</v>
      </c>
      <c r="K940" t="b">
        <v>0</v>
      </c>
      <c r="L940">
        <v>0</v>
      </c>
      <c r="M940" t="b">
        <v>0</v>
      </c>
      <c r="N940" t="s">
        <v>8271</v>
      </c>
      <c r="O940" s="3">
        <f>E940/D940</f>
        <v>0</v>
      </c>
      <c r="P940" s="4" t="e">
        <f>E940/L940</f>
        <v>#DIV/0!</v>
      </c>
      <c r="Q940" t="s">
        <v>8324</v>
      </c>
      <c r="R940" t="s">
        <v>8326</v>
      </c>
      <c r="S940" s="12">
        <f>(((J940/60)/60)/24)+DATE(1970,1,1)</f>
        <v>42457.932025462964</v>
      </c>
      <c r="T940" s="12">
        <f>(((I940/60)/60)/24)+DATE(1970,1,1)</f>
        <v>42485.013888888891</v>
      </c>
    </row>
    <row r="941" spans="1:20" ht="43.2" x14ac:dyDescent="0.3">
      <c r="A941">
        <v>3963</v>
      </c>
      <c r="B941" s="1" t="s">
        <v>3960</v>
      </c>
      <c r="C941" s="1" t="s">
        <v>8070</v>
      </c>
      <c r="D941" s="4">
        <v>10000</v>
      </c>
      <c r="E941" s="4">
        <v>0</v>
      </c>
      <c r="F941" t="s">
        <v>8221</v>
      </c>
      <c r="G941" t="s">
        <v>8229</v>
      </c>
      <c r="H941" t="s">
        <v>8251</v>
      </c>
      <c r="I941">
        <v>1447821717</v>
      </c>
      <c r="J941">
        <v>1445226117</v>
      </c>
      <c r="K941" t="b">
        <v>0</v>
      </c>
      <c r="L941">
        <v>0</v>
      </c>
      <c r="M941" t="b">
        <v>0</v>
      </c>
      <c r="N941" t="s">
        <v>8271</v>
      </c>
      <c r="O941" s="3">
        <f>E941/D941</f>
        <v>0</v>
      </c>
      <c r="P941" s="4" t="e">
        <f>E941/L941</f>
        <v>#DIV/0!</v>
      </c>
      <c r="Q941" t="s">
        <v>8324</v>
      </c>
      <c r="R941" t="s">
        <v>8326</v>
      </c>
      <c r="S941" s="12">
        <f>(((J941/60)/60)/24)+DATE(1970,1,1)</f>
        <v>42296.154131944444</v>
      </c>
      <c r="T941" s="12">
        <f>(((I941/60)/60)/24)+DATE(1970,1,1)</f>
        <v>42326.195798611108</v>
      </c>
    </row>
    <row r="942" spans="1:20" ht="28.8" x14ac:dyDescent="0.3">
      <c r="A942">
        <v>940</v>
      </c>
      <c r="B942" s="1" t="s">
        <v>941</v>
      </c>
      <c r="C942" s="1" t="s">
        <v>5050</v>
      </c>
      <c r="D942" s="4">
        <v>9000</v>
      </c>
      <c r="E942" s="4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3">
        <f>E942/D942</f>
        <v>0.17155555555555554</v>
      </c>
      <c r="P942" s="4">
        <f>E942/L942</f>
        <v>110.28571428571429</v>
      </c>
      <c r="Q942" t="s">
        <v>8323</v>
      </c>
      <c r="R942" t="s">
        <v>8357</v>
      </c>
      <c r="S942" s="12">
        <f>(((J942/60)/60)/24)+DATE(1970,1,1)</f>
        <v>42182.008402777778</v>
      </c>
      <c r="T942" s="12">
        <f>(((I942/60)/60)/24)+DATE(1970,1,1)</f>
        <v>42227.008402777778</v>
      </c>
    </row>
    <row r="943" spans="1:20" ht="43.2" x14ac:dyDescent="0.3">
      <c r="A943">
        <v>941</v>
      </c>
      <c r="B943" s="1" t="s">
        <v>942</v>
      </c>
      <c r="C943" s="1" t="s">
        <v>5051</v>
      </c>
      <c r="D943" s="4">
        <v>50000</v>
      </c>
      <c r="E943" s="4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3">
        <f>E943/D943</f>
        <v>2.3220000000000001E-2</v>
      </c>
      <c r="P943" s="4">
        <f>E943/L943</f>
        <v>37.451612903225808</v>
      </c>
      <c r="Q943" t="s">
        <v>8323</v>
      </c>
      <c r="R943" t="s">
        <v>8357</v>
      </c>
      <c r="S943" s="12">
        <f>(((J943/60)/60)/24)+DATE(1970,1,1)</f>
        <v>42746.096585648149</v>
      </c>
      <c r="T943" s="12">
        <f>(((I943/60)/60)/24)+DATE(1970,1,1)</f>
        <v>42776.096585648149</v>
      </c>
    </row>
    <row r="944" spans="1:20" ht="43.2" x14ac:dyDescent="0.3">
      <c r="A944">
        <v>942</v>
      </c>
      <c r="B944" s="1" t="s">
        <v>943</v>
      </c>
      <c r="C944" s="1" t="s">
        <v>5052</v>
      </c>
      <c r="D944" s="4">
        <v>7500</v>
      </c>
      <c r="E944" s="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3">
        <f>E944/D944</f>
        <v>8.9066666666666669E-2</v>
      </c>
      <c r="P944" s="4">
        <f>E944/L944</f>
        <v>41.75</v>
      </c>
      <c r="Q944" t="s">
        <v>8323</v>
      </c>
      <c r="R944" t="s">
        <v>8357</v>
      </c>
      <c r="S944" s="12">
        <f>(((J944/60)/60)/24)+DATE(1970,1,1)</f>
        <v>42382.843287037031</v>
      </c>
      <c r="T944" s="12">
        <f>(((I944/60)/60)/24)+DATE(1970,1,1)</f>
        <v>42418.843287037031</v>
      </c>
    </row>
    <row r="945" spans="1:20" ht="28.8" x14ac:dyDescent="0.3">
      <c r="A945">
        <v>943</v>
      </c>
      <c r="B945" s="1" t="s">
        <v>944</v>
      </c>
      <c r="C945" s="1" t="s">
        <v>5053</v>
      </c>
      <c r="D945" s="4">
        <v>3000</v>
      </c>
      <c r="E945" s="4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3">
        <f>E945/D945</f>
        <v>9.633333333333334E-2</v>
      </c>
      <c r="P945" s="4">
        <f>E945/L945</f>
        <v>24.083333333333332</v>
      </c>
      <c r="Q945" t="s">
        <v>8323</v>
      </c>
      <c r="R945" t="s">
        <v>8357</v>
      </c>
      <c r="S945" s="12">
        <f>(((J945/60)/60)/24)+DATE(1970,1,1)</f>
        <v>42673.66788194445</v>
      </c>
      <c r="T945" s="12">
        <f>(((I945/60)/60)/24)+DATE(1970,1,1)</f>
        <v>42703.709548611107</v>
      </c>
    </row>
    <row r="946" spans="1:20" ht="43.2" x14ac:dyDescent="0.3">
      <c r="A946">
        <v>944</v>
      </c>
      <c r="B946" s="1" t="s">
        <v>945</v>
      </c>
      <c r="C946" s="1" t="s">
        <v>5054</v>
      </c>
      <c r="D946" s="4">
        <v>50000</v>
      </c>
      <c r="E946" s="4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3">
        <f>E946/D946</f>
        <v>0.13325999999999999</v>
      </c>
      <c r="P946" s="4">
        <f>E946/L946</f>
        <v>69.40625</v>
      </c>
      <c r="Q946" t="s">
        <v>8323</v>
      </c>
      <c r="R946" t="s">
        <v>8357</v>
      </c>
      <c r="S946" s="12">
        <f>(((J946/60)/60)/24)+DATE(1970,1,1)</f>
        <v>42444.583912037036</v>
      </c>
      <c r="T946" s="12">
        <f>(((I946/60)/60)/24)+DATE(1970,1,1)</f>
        <v>42478.583333333328</v>
      </c>
    </row>
    <row r="947" spans="1:20" ht="28.8" x14ac:dyDescent="0.3">
      <c r="A947">
        <v>945</v>
      </c>
      <c r="B947" s="1" t="s">
        <v>946</v>
      </c>
      <c r="C947" s="1" t="s">
        <v>5055</v>
      </c>
      <c r="D947" s="4">
        <v>100000</v>
      </c>
      <c r="E947" s="4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3">
        <f>E947/D947</f>
        <v>2.4840000000000001E-2</v>
      </c>
      <c r="P947" s="4">
        <f>E947/L947</f>
        <v>155.25</v>
      </c>
      <c r="Q947" t="s">
        <v>8323</v>
      </c>
      <c r="R947" t="s">
        <v>8357</v>
      </c>
      <c r="S947" s="12">
        <f>(((J947/60)/60)/24)+DATE(1970,1,1)</f>
        <v>42732.872986111113</v>
      </c>
      <c r="T947" s="12">
        <f>(((I947/60)/60)/24)+DATE(1970,1,1)</f>
        <v>42784.999305555553</v>
      </c>
    </row>
    <row r="948" spans="1:20" ht="28.8" x14ac:dyDescent="0.3">
      <c r="A948">
        <v>946</v>
      </c>
      <c r="B948" s="1" t="s">
        <v>947</v>
      </c>
      <c r="C948" s="1" t="s">
        <v>5056</v>
      </c>
      <c r="D948" s="4">
        <v>15000</v>
      </c>
      <c r="E948" s="4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3">
        <f>E948/D948</f>
        <v>1.9066666666666666E-2</v>
      </c>
      <c r="P948" s="4">
        <f>E948/L948</f>
        <v>57.2</v>
      </c>
      <c r="Q948" t="s">
        <v>8323</v>
      </c>
      <c r="R948" t="s">
        <v>8357</v>
      </c>
      <c r="S948" s="12">
        <f>(((J948/60)/60)/24)+DATE(1970,1,1)</f>
        <v>42592.750555555554</v>
      </c>
      <c r="T948" s="12">
        <f>(((I948/60)/60)/24)+DATE(1970,1,1)</f>
        <v>42622.750555555554</v>
      </c>
    </row>
    <row r="949" spans="1:20" ht="43.2" x14ac:dyDescent="0.3">
      <c r="A949">
        <v>947</v>
      </c>
      <c r="B949" s="1" t="s">
        <v>948</v>
      </c>
      <c r="C949" s="1" t="s">
        <v>5057</v>
      </c>
      <c r="D949" s="4">
        <v>850</v>
      </c>
      <c r="E949" s="4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3">
        <f>E949/D949</f>
        <v>0</v>
      </c>
      <c r="P949" s="4" t="e">
        <f>E949/L949</f>
        <v>#DIV/0!</v>
      </c>
      <c r="Q949" t="s">
        <v>8323</v>
      </c>
      <c r="R949" t="s">
        <v>8357</v>
      </c>
      <c r="S949" s="12">
        <f>(((J949/60)/60)/24)+DATE(1970,1,1)</f>
        <v>42491.781319444446</v>
      </c>
      <c r="T949" s="12">
        <f>(((I949/60)/60)/24)+DATE(1970,1,1)</f>
        <v>42551.781319444446</v>
      </c>
    </row>
    <row r="950" spans="1:20" ht="28.8" x14ac:dyDescent="0.3">
      <c r="A950">
        <v>948</v>
      </c>
      <c r="B950" s="1" t="s">
        <v>949</v>
      </c>
      <c r="C950" s="1" t="s">
        <v>5058</v>
      </c>
      <c r="D950" s="4">
        <v>4000</v>
      </c>
      <c r="E950" s="4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3">
        <f>E950/D950</f>
        <v>0.12</v>
      </c>
      <c r="P950" s="4">
        <f>E950/L950</f>
        <v>60</v>
      </c>
      <c r="Q950" t="s">
        <v>8323</v>
      </c>
      <c r="R950" t="s">
        <v>8357</v>
      </c>
      <c r="S950" s="12">
        <f>(((J950/60)/60)/24)+DATE(1970,1,1)</f>
        <v>42411.828287037039</v>
      </c>
      <c r="T950" s="12">
        <f>(((I950/60)/60)/24)+DATE(1970,1,1)</f>
        <v>42441.828287037039</v>
      </c>
    </row>
    <row r="951" spans="1:20" ht="28.8" x14ac:dyDescent="0.3">
      <c r="A951">
        <v>949</v>
      </c>
      <c r="B951" s="1" t="s">
        <v>950</v>
      </c>
      <c r="C951" s="1" t="s">
        <v>5059</v>
      </c>
      <c r="D951" s="4">
        <v>20000</v>
      </c>
      <c r="E951" s="4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3">
        <f>E951/D951</f>
        <v>1.3650000000000001E-2</v>
      </c>
      <c r="P951" s="4">
        <f>E951/L951</f>
        <v>39</v>
      </c>
      <c r="Q951" t="s">
        <v>8323</v>
      </c>
      <c r="R951" t="s">
        <v>8357</v>
      </c>
      <c r="S951" s="12">
        <f>(((J951/60)/60)/24)+DATE(1970,1,1)</f>
        <v>42361.043703703705</v>
      </c>
      <c r="T951" s="12">
        <f>(((I951/60)/60)/24)+DATE(1970,1,1)</f>
        <v>42421.043703703705</v>
      </c>
    </row>
    <row r="952" spans="1:20" ht="28.8" x14ac:dyDescent="0.3">
      <c r="A952">
        <v>950</v>
      </c>
      <c r="B952" s="1" t="s">
        <v>951</v>
      </c>
      <c r="C952" s="1" t="s">
        <v>5060</v>
      </c>
      <c r="D952" s="4">
        <v>5000</v>
      </c>
      <c r="E952" s="4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3">
        <f>E952/D952</f>
        <v>0.28039999999999998</v>
      </c>
      <c r="P952" s="4">
        <f>E952/L952</f>
        <v>58.416666666666664</v>
      </c>
      <c r="Q952" t="s">
        <v>8323</v>
      </c>
      <c r="R952" t="s">
        <v>8357</v>
      </c>
      <c r="S952" s="12">
        <f>(((J952/60)/60)/24)+DATE(1970,1,1)</f>
        <v>42356.750706018516</v>
      </c>
      <c r="T952" s="12">
        <f>(((I952/60)/60)/24)+DATE(1970,1,1)</f>
        <v>42386.750706018516</v>
      </c>
    </row>
    <row r="953" spans="1:20" x14ac:dyDescent="0.3">
      <c r="A953">
        <v>951</v>
      </c>
      <c r="B953" s="1" t="s">
        <v>952</v>
      </c>
      <c r="C953" s="1" t="s">
        <v>5061</v>
      </c>
      <c r="D953" s="4">
        <v>50000</v>
      </c>
      <c r="E953" s="4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3">
        <f>E953/D953</f>
        <v>0.38390000000000002</v>
      </c>
      <c r="P953" s="4">
        <f>E953/L953</f>
        <v>158.63636363636363</v>
      </c>
      <c r="Q953" t="s">
        <v>8323</v>
      </c>
      <c r="R953" t="s">
        <v>8357</v>
      </c>
      <c r="S953" s="12">
        <f>(((J953/60)/60)/24)+DATE(1970,1,1)</f>
        <v>42480.653611111105</v>
      </c>
      <c r="T953" s="12">
        <f>(((I953/60)/60)/24)+DATE(1970,1,1)</f>
        <v>42525.653611111105</v>
      </c>
    </row>
    <row r="954" spans="1:20" ht="28.8" x14ac:dyDescent="0.3">
      <c r="A954">
        <v>952</v>
      </c>
      <c r="B954" s="1" t="s">
        <v>953</v>
      </c>
      <c r="C954" s="1" t="s">
        <v>5062</v>
      </c>
      <c r="D954" s="4">
        <v>49000</v>
      </c>
      <c r="E954" s="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3">
        <f>E954/D954</f>
        <v>0.39942857142857141</v>
      </c>
      <c r="P954" s="4">
        <f>E954/L954</f>
        <v>99.857142857142861</v>
      </c>
      <c r="Q954" t="s">
        <v>8323</v>
      </c>
      <c r="R954" t="s">
        <v>8357</v>
      </c>
      <c r="S954" s="12">
        <f>(((J954/60)/60)/24)+DATE(1970,1,1)</f>
        <v>42662.613564814819</v>
      </c>
      <c r="T954" s="12">
        <f>(((I954/60)/60)/24)+DATE(1970,1,1)</f>
        <v>42692.655231481483</v>
      </c>
    </row>
    <row r="955" spans="1:20" ht="28.8" x14ac:dyDescent="0.3">
      <c r="A955">
        <v>953</v>
      </c>
      <c r="B955" s="1" t="s">
        <v>954</v>
      </c>
      <c r="C955" s="1" t="s">
        <v>5063</v>
      </c>
      <c r="D955" s="4">
        <v>15000</v>
      </c>
      <c r="E955" s="4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3">
        <f>E955/D955</f>
        <v>8.3999999999999995E-3</v>
      </c>
      <c r="P955" s="4">
        <f>E955/L955</f>
        <v>25.2</v>
      </c>
      <c r="Q955" t="s">
        <v>8323</v>
      </c>
      <c r="R955" t="s">
        <v>8357</v>
      </c>
      <c r="S955" s="12">
        <f>(((J955/60)/60)/24)+DATE(1970,1,1)</f>
        <v>41999.164340277777</v>
      </c>
      <c r="T955" s="12">
        <f>(((I955/60)/60)/24)+DATE(1970,1,1)</f>
        <v>42029.164340277777</v>
      </c>
    </row>
    <row r="956" spans="1:20" ht="43.2" x14ac:dyDescent="0.3">
      <c r="A956">
        <v>954</v>
      </c>
      <c r="B956" s="1" t="s">
        <v>955</v>
      </c>
      <c r="C956" s="1" t="s">
        <v>5064</v>
      </c>
      <c r="D956" s="4">
        <v>15000</v>
      </c>
      <c r="E956" s="4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3">
        <f>E956/D956</f>
        <v>0.43406666666666666</v>
      </c>
      <c r="P956" s="4">
        <f>E956/L956</f>
        <v>89.191780821917803</v>
      </c>
      <c r="Q956" t="s">
        <v>8323</v>
      </c>
      <c r="R956" t="s">
        <v>8357</v>
      </c>
      <c r="S956" s="12">
        <f>(((J956/60)/60)/24)+DATE(1970,1,1)</f>
        <v>42194.833784722221</v>
      </c>
      <c r="T956" s="12">
        <f>(((I956/60)/60)/24)+DATE(1970,1,1)</f>
        <v>42236.833784722221</v>
      </c>
    </row>
    <row r="957" spans="1:20" ht="43.2" x14ac:dyDescent="0.3">
      <c r="A957">
        <v>955</v>
      </c>
      <c r="B957" s="1" t="s">
        <v>956</v>
      </c>
      <c r="C957" s="1" t="s">
        <v>5065</v>
      </c>
      <c r="D957" s="4">
        <v>300000</v>
      </c>
      <c r="E957" s="4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3">
        <f>E957/D957</f>
        <v>5.6613333333333335E-2</v>
      </c>
      <c r="P957" s="4">
        <f>E957/L957</f>
        <v>182.6236559139785</v>
      </c>
      <c r="Q957" t="s">
        <v>8323</v>
      </c>
      <c r="R957" t="s">
        <v>8357</v>
      </c>
      <c r="S957" s="12">
        <f>(((J957/60)/60)/24)+DATE(1970,1,1)</f>
        <v>42586.295138888891</v>
      </c>
      <c r="T957" s="12">
        <f>(((I957/60)/60)/24)+DATE(1970,1,1)</f>
        <v>42626.295138888891</v>
      </c>
    </row>
    <row r="958" spans="1:20" ht="43.2" x14ac:dyDescent="0.3">
      <c r="A958">
        <v>956</v>
      </c>
      <c r="B958" s="1" t="s">
        <v>957</v>
      </c>
      <c r="C958" s="1" t="s">
        <v>5066</v>
      </c>
      <c r="D958" s="4">
        <v>50000</v>
      </c>
      <c r="E958" s="4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3">
        <f>E958/D958</f>
        <v>1.7219999999999999E-2</v>
      </c>
      <c r="P958" s="4">
        <f>E958/L958</f>
        <v>50.647058823529413</v>
      </c>
      <c r="Q958" t="s">
        <v>8323</v>
      </c>
      <c r="R958" t="s">
        <v>8357</v>
      </c>
      <c r="S958" s="12">
        <f>(((J958/60)/60)/24)+DATE(1970,1,1)</f>
        <v>42060.913877314815</v>
      </c>
      <c r="T958" s="12">
        <f>(((I958/60)/60)/24)+DATE(1970,1,1)</f>
        <v>42120.872210648144</v>
      </c>
    </row>
    <row r="959" spans="1:20" ht="28.8" x14ac:dyDescent="0.3">
      <c r="A959">
        <v>957</v>
      </c>
      <c r="B959" s="1" t="s">
        <v>958</v>
      </c>
      <c r="C959" s="1" t="s">
        <v>5067</v>
      </c>
      <c r="D959" s="4">
        <v>12000</v>
      </c>
      <c r="E959" s="4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3">
        <f>E959/D959</f>
        <v>1.9416666666666665E-2</v>
      </c>
      <c r="P959" s="4">
        <f>E959/L959</f>
        <v>33.285714285714285</v>
      </c>
      <c r="Q959" t="s">
        <v>8323</v>
      </c>
      <c r="R959" t="s">
        <v>8357</v>
      </c>
      <c r="S959" s="12">
        <f>(((J959/60)/60)/24)+DATE(1970,1,1)</f>
        <v>42660.552465277782</v>
      </c>
      <c r="T959" s="12">
        <f>(((I959/60)/60)/24)+DATE(1970,1,1)</f>
        <v>42691.594131944439</v>
      </c>
    </row>
    <row r="960" spans="1:20" ht="43.2" x14ac:dyDescent="0.3">
      <c r="A960">
        <v>958</v>
      </c>
      <c r="B960" s="1" t="s">
        <v>959</v>
      </c>
      <c r="C960" s="1" t="s">
        <v>5068</v>
      </c>
      <c r="D960" s="4">
        <v>7777</v>
      </c>
      <c r="E960" s="4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3">
        <f>E960/D960</f>
        <v>0.11328275684711328</v>
      </c>
      <c r="P960" s="4">
        <f>E960/L960</f>
        <v>51.823529411764703</v>
      </c>
      <c r="Q960" t="s">
        <v>8323</v>
      </c>
      <c r="R960" t="s">
        <v>8357</v>
      </c>
      <c r="S960" s="12">
        <f>(((J960/60)/60)/24)+DATE(1970,1,1)</f>
        <v>42082.802812499998</v>
      </c>
      <c r="T960" s="12">
        <f>(((I960/60)/60)/24)+DATE(1970,1,1)</f>
        <v>42104.207638888889</v>
      </c>
    </row>
    <row r="961" spans="1:20" ht="43.2" x14ac:dyDescent="0.3">
      <c r="A961">
        <v>959</v>
      </c>
      <c r="B961" s="1" t="s">
        <v>960</v>
      </c>
      <c r="C961" s="1" t="s">
        <v>5069</v>
      </c>
      <c r="D961" s="4">
        <v>50000</v>
      </c>
      <c r="E961" s="4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3">
        <f>E961/D961</f>
        <v>0.3886</v>
      </c>
      <c r="P961" s="4">
        <f>E961/L961</f>
        <v>113.62573099415205</v>
      </c>
      <c r="Q961" t="s">
        <v>8323</v>
      </c>
      <c r="R961" t="s">
        <v>8357</v>
      </c>
      <c r="S961" s="12">
        <f>(((J961/60)/60)/24)+DATE(1970,1,1)</f>
        <v>41993.174363425926</v>
      </c>
      <c r="T961" s="12">
        <f>(((I961/60)/60)/24)+DATE(1970,1,1)</f>
        <v>42023.174363425926</v>
      </c>
    </row>
    <row r="962" spans="1:20" ht="28.8" x14ac:dyDescent="0.3">
      <c r="A962">
        <v>960</v>
      </c>
      <c r="B962" s="1" t="s">
        <v>961</v>
      </c>
      <c r="C962" s="1" t="s">
        <v>5070</v>
      </c>
      <c r="D962" s="4">
        <v>55650</v>
      </c>
      <c r="E962" s="4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3">
        <f>E962/D962</f>
        <v>0.46100628930817611</v>
      </c>
      <c r="P962" s="4">
        <f>E962/L962</f>
        <v>136.46276595744681</v>
      </c>
      <c r="Q962" t="s">
        <v>8323</v>
      </c>
      <c r="R962" t="s">
        <v>8357</v>
      </c>
      <c r="S962" s="12">
        <f>(((J962/60)/60)/24)+DATE(1970,1,1)</f>
        <v>42766.626793981486</v>
      </c>
      <c r="T962" s="12">
        <f>(((I962/60)/60)/24)+DATE(1970,1,1)</f>
        <v>42808.585127314815</v>
      </c>
    </row>
    <row r="963" spans="1:20" ht="28.8" x14ac:dyDescent="0.3">
      <c r="A963">
        <v>961</v>
      </c>
      <c r="B963" s="1" t="s">
        <v>962</v>
      </c>
      <c r="C963" s="1" t="s">
        <v>5071</v>
      </c>
      <c r="D963" s="4">
        <v>95000</v>
      </c>
      <c r="E963" s="4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3">
        <f>E963/D963</f>
        <v>0.42188421052631581</v>
      </c>
      <c r="P963" s="4">
        <f>E963/L963</f>
        <v>364.35454545454547</v>
      </c>
      <c r="Q963" t="s">
        <v>8323</v>
      </c>
      <c r="R963" t="s">
        <v>8357</v>
      </c>
      <c r="S963" s="12">
        <f>(((J963/60)/60)/24)+DATE(1970,1,1)</f>
        <v>42740.693692129629</v>
      </c>
      <c r="T963" s="12">
        <f>(((I963/60)/60)/24)+DATE(1970,1,1)</f>
        <v>42786.791666666672</v>
      </c>
    </row>
    <row r="964" spans="1:20" ht="43.2" x14ac:dyDescent="0.3">
      <c r="A964">
        <v>962</v>
      </c>
      <c r="B964" s="1" t="s">
        <v>963</v>
      </c>
      <c r="C964" s="1" t="s">
        <v>5072</v>
      </c>
      <c r="D964" s="4">
        <v>2500</v>
      </c>
      <c r="E964" s="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3">
        <f>E964/D964</f>
        <v>0.2848</v>
      </c>
      <c r="P964" s="4">
        <f>E964/L964</f>
        <v>19.243243243243242</v>
      </c>
      <c r="Q964" t="s">
        <v>8323</v>
      </c>
      <c r="R964" t="s">
        <v>8357</v>
      </c>
      <c r="S964" s="12">
        <f>(((J964/60)/60)/24)+DATE(1970,1,1)</f>
        <v>42373.712418981479</v>
      </c>
      <c r="T964" s="12">
        <f>(((I964/60)/60)/24)+DATE(1970,1,1)</f>
        <v>42411.712418981479</v>
      </c>
    </row>
    <row r="965" spans="1:20" ht="28.8" x14ac:dyDescent="0.3">
      <c r="A965">
        <v>963</v>
      </c>
      <c r="B965" s="1" t="s">
        <v>964</v>
      </c>
      <c r="C965" s="1" t="s">
        <v>5073</v>
      </c>
      <c r="D965" s="4">
        <v>35000</v>
      </c>
      <c r="E965" s="4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3">
        <f>E965/D965</f>
        <v>1.0771428571428571E-2</v>
      </c>
      <c r="P965" s="4">
        <f>E965/L965</f>
        <v>41.888888888888886</v>
      </c>
      <c r="Q965" t="s">
        <v>8323</v>
      </c>
      <c r="R965" t="s">
        <v>8357</v>
      </c>
      <c r="S965" s="12">
        <f>(((J965/60)/60)/24)+DATE(1970,1,1)</f>
        <v>42625.635636574079</v>
      </c>
      <c r="T965" s="12">
        <f>(((I965/60)/60)/24)+DATE(1970,1,1)</f>
        <v>42660.635636574079</v>
      </c>
    </row>
    <row r="966" spans="1:20" ht="43.2" x14ac:dyDescent="0.3">
      <c r="A966">
        <v>964</v>
      </c>
      <c r="B966" s="1" t="s">
        <v>965</v>
      </c>
      <c r="C966" s="1" t="s">
        <v>5074</v>
      </c>
      <c r="D966" s="4">
        <v>110000</v>
      </c>
      <c r="E966" s="4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3">
        <f>E966/D966</f>
        <v>7.9909090909090902E-3</v>
      </c>
      <c r="P966" s="4">
        <f>E966/L966</f>
        <v>30.310344827586206</v>
      </c>
      <c r="Q966" t="s">
        <v>8323</v>
      </c>
      <c r="R966" t="s">
        <v>8357</v>
      </c>
      <c r="S966" s="12">
        <f>(((J966/60)/60)/24)+DATE(1970,1,1)</f>
        <v>42208.628692129627</v>
      </c>
      <c r="T966" s="12">
        <f>(((I966/60)/60)/24)+DATE(1970,1,1)</f>
        <v>42248.628692129627</v>
      </c>
    </row>
    <row r="967" spans="1:20" ht="43.2" x14ac:dyDescent="0.3">
      <c r="A967">
        <v>965</v>
      </c>
      <c r="B967" s="1" t="s">
        <v>966</v>
      </c>
      <c r="C967" s="1" t="s">
        <v>5075</v>
      </c>
      <c r="D967" s="4">
        <v>25000</v>
      </c>
      <c r="E967" s="4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3">
        <f>E967/D967</f>
        <v>1.192E-2</v>
      </c>
      <c r="P967" s="4">
        <f>E967/L967</f>
        <v>49.666666666666664</v>
      </c>
      <c r="Q967" t="s">
        <v>8323</v>
      </c>
      <c r="R967" t="s">
        <v>8357</v>
      </c>
      <c r="S967" s="12">
        <f>(((J967/60)/60)/24)+DATE(1970,1,1)</f>
        <v>42637.016736111109</v>
      </c>
      <c r="T967" s="12">
        <f>(((I967/60)/60)/24)+DATE(1970,1,1)</f>
        <v>42669.165972222225</v>
      </c>
    </row>
    <row r="968" spans="1:20" ht="28.8" x14ac:dyDescent="0.3">
      <c r="A968">
        <v>966</v>
      </c>
      <c r="B968" s="1" t="s">
        <v>967</v>
      </c>
      <c r="C968" s="1" t="s">
        <v>5076</v>
      </c>
      <c r="D968" s="4">
        <v>12000</v>
      </c>
      <c r="E968" s="4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3">
        <f>E968/D968</f>
        <v>0.14799999999999999</v>
      </c>
      <c r="P968" s="4">
        <f>E968/L968</f>
        <v>59.2</v>
      </c>
      <c r="Q968" t="s">
        <v>8323</v>
      </c>
      <c r="R968" t="s">
        <v>8357</v>
      </c>
      <c r="S968" s="12">
        <f>(((J968/60)/60)/24)+DATE(1970,1,1)</f>
        <v>42619.635787037041</v>
      </c>
      <c r="T968" s="12">
        <f>(((I968/60)/60)/24)+DATE(1970,1,1)</f>
        <v>42649.635787037041</v>
      </c>
    </row>
    <row r="969" spans="1:20" ht="28.8" x14ac:dyDescent="0.3">
      <c r="A969">
        <v>967</v>
      </c>
      <c r="B969" s="1" t="s">
        <v>968</v>
      </c>
      <c r="C969" s="1" t="s">
        <v>5077</v>
      </c>
      <c r="D969" s="4">
        <v>20000</v>
      </c>
      <c r="E969" s="4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3">
        <f>E969/D969</f>
        <v>0.17810000000000001</v>
      </c>
      <c r="P969" s="4">
        <f>E969/L969</f>
        <v>43.97530864197531</v>
      </c>
      <c r="Q969" t="s">
        <v>8323</v>
      </c>
      <c r="R969" t="s">
        <v>8357</v>
      </c>
      <c r="S969" s="12">
        <f>(((J969/60)/60)/24)+DATE(1970,1,1)</f>
        <v>42422.254328703704</v>
      </c>
      <c r="T969" s="12">
        <f>(((I969/60)/60)/24)+DATE(1970,1,1)</f>
        <v>42482.21266203704</v>
      </c>
    </row>
    <row r="970" spans="1:20" ht="43.2" x14ac:dyDescent="0.3">
      <c r="A970">
        <v>968</v>
      </c>
      <c r="B970" s="1" t="s">
        <v>969</v>
      </c>
      <c r="C970" s="1" t="s">
        <v>5078</v>
      </c>
      <c r="D970" s="4">
        <v>8000</v>
      </c>
      <c r="E970" s="4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3">
        <f>E970/D970</f>
        <v>1.325E-2</v>
      </c>
      <c r="P970" s="4">
        <f>E970/L970</f>
        <v>26.5</v>
      </c>
      <c r="Q970" t="s">
        <v>8323</v>
      </c>
      <c r="R970" t="s">
        <v>8357</v>
      </c>
      <c r="S970" s="12">
        <f>(((J970/60)/60)/24)+DATE(1970,1,1)</f>
        <v>41836.847615740742</v>
      </c>
      <c r="T970" s="12">
        <f>(((I970/60)/60)/24)+DATE(1970,1,1)</f>
        <v>41866.847615740742</v>
      </c>
    </row>
    <row r="971" spans="1:20" x14ac:dyDescent="0.3">
      <c r="A971">
        <v>969</v>
      </c>
      <c r="B971" s="1" t="s">
        <v>970</v>
      </c>
      <c r="C971" s="1" t="s">
        <v>5079</v>
      </c>
      <c r="D971" s="4">
        <v>30000</v>
      </c>
      <c r="E971" s="4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3">
        <f>E971/D971</f>
        <v>0.46666666666666667</v>
      </c>
      <c r="P971" s="4">
        <f>E971/L971</f>
        <v>1272.7272727272727</v>
      </c>
      <c r="Q971" t="s">
        <v>8323</v>
      </c>
      <c r="R971" t="s">
        <v>8357</v>
      </c>
      <c r="S971" s="12">
        <f>(((J971/60)/60)/24)+DATE(1970,1,1)</f>
        <v>42742.30332175926</v>
      </c>
      <c r="T971" s="12">
        <f>(((I971/60)/60)/24)+DATE(1970,1,1)</f>
        <v>42775.30332175926</v>
      </c>
    </row>
    <row r="972" spans="1:20" ht="43.2" x14ac:dyDescent="0.3">
      <c r="A972">
        <v>970</v>
      </c>
      <c r="B972" s="1" t="s">
        <v>971</v>
      </c>
      <c r="C972" s="1" t="s">
        <v>5080</v>
      </c>
      <c r="D972" s="4">
        <v>5000</v>
      </c>
      <c r="E972" s="4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3">
        <f>E972/D972</f>
        <v>0.4592</v>
      </c>
      <c r="P972" s="4">
        <f>E972/L972</f>
        <v>164</v>
      </c>
      <c r="Q972" t="s">
        <v>8323</v>
      </c>
      <c r="R972" t="s">
        <v>8357</v>
      </c>
      <c r="S972" s="12">
        <f>(((J972/60)/60)/24)+DATE(1970,1,1)</f>
        <v>42721.220520833333</v>
      </c>
      <c r="T972" s="12">
        <f>(((I972/60)/60)/24)+DATE(1970,1,1)</f>
        <v>42758.207638888889</v>
      </c>
    </row>
    <row r="973" spans="1:20" ht="43.2" x14ac:dyDescent="0.3">
      <c r="A973">
        <v>971</v>
      </c>
      <c r="B973" s="1" t="s">
        <v>972</v>
      </c>
      <c r="C973" s="1" t="s">
        <v>5081</v>
      </c>
      <c r="D973" s="4">
        <v>100000</v>
      </c>
      <c r="E973" s="4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3">
        <f>E973/D973</f>
        <v>2.2599999999999999E-3</v>
      </c>
      <c r="P973" s="4">
        <f>E973/L973</f>
        <v>45.2</v>
      </c>
      <c r="Q973" t="s">
        <v>8323</v>
      </c>
      <c r="R973" t="s">
        <v>8357</v>
      </c>
      <c r="S973" s="12">
        <f>(((J973/60)/60)/24)+DATE(1970,1,1)</f>
        <v>42111.709027777775</v>
      </c>
      <c r="T973" s="12">
        <f>(((I973/60)/60)/24)+DATE(1970,1,1)</f>
        <v>42156.709027777775</v>
      </c>
    </row>
    <row r="974" spans="1:20" ht="43.2" x14ac:dyDescent="0.3">
      <c r="A974">
        <v>972</v>
      </c>
      <c r="B974" s="1" t="s">
        <v>973</v>
      </c>
      <c r="C974" s="1" t="s">
        <v>5082</v>
      </c>
      <c r="D974" s="4">
        <v>20000</v>
      </c>
      <c r="E974" s="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3">
        <f>E974/D974</f>
        <v>0.34625</v>
      </c>
      <c r="P974" s="4">
        <f>E974/L974</f>
        <v>153.88888888888889</v>
      </c>
      <c r="Q974" t="s">
        <v>8323</v>
      </c>
      <c r="R974" t="s">
        <v>8357</v>
      </c>
      <c r="S974" s="12">
        <f>(((J974/60)/60)/24)+DATE(1970,1,1)</f>
        <v>41856.865717592591</v>
      </c>
      <c r="T974" s="12">
        <f>(((I974/60)/60)/24)+DATE(1970,1,1)</f>
        <v>41886.290972222225</v>
      </c>
    </row>
    <row r="975" spans="1:20" ht="43.2" x14ac:dyDescent="0.3">
      <c r="A975">
        <v>973</v>
      </c>
      <c r="B975" s="1" t="s">
        <v>974</v>
      </c>
      <c r="C975" s="1" t="s">
        <v>5083</v>
      </c>
      <c r="D975" s="4">
        <v>20000</v>
      </c>
      <c r="E975" s="4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3">
        <f>E975/D975</f>
        <v>2.0549999999999999E-2</v>
      </c>
      <c r="P975" s="4">
        <f>E975/L975</f>
        <v>51.375</v>
      </c>
      <c r="Q975" t="s">
        <v>8323</v>
      </c>
      <c r="R975" t="s">
        <v>8357</v>
      </c>
      <c r="S975" s="12">
        <f>(((J975/60)/60)/24)+DATE(1970,1,1)</f>
        <v>42257.014965277776</v>
      </c>
      <c r="T975" s="12">
        <f>(((I975/60)/60)/24)+DATE(1970,1,1)</f>
        <v>42317.056631944448</v>
      </c>
    </row>
    <row r="976" spans="1:20" ht="28.8" x14ac:dyDescent="0.3">
      <c r="A976">
        <v>974</v>
      </c>
      <c r="B976" s="1" t="s">
        <v>975</v>
      </c>
      <c r="C976" s="1" t="s">
        <v>5084</v>
      </c>
      <c r="D976" s="4">
        <v>50000</v>
      </c>
      <c r="E976" s="4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3">
        <f>E976/D976</f>
        <v>5.5999999999999999E-3</v>
      </c>
      <c r="P976" s="4">
        <f>E976/L976</f>
        <v>93.333333333333329</v>
      </c>
      <c r="Q976" t="s">
        <v>8323</v>
      </c>
      <c r="R976" t="s">
        <v>8357</v>
      </c>
      <c r="S976" s="12">
        <f>(((J976/60)/60)/24)+DATE(1970,1,1)</f>
        <v>42424.749490740738</v>
      </c>
      <c r="T976" s="12">
        <f>(((I976/60)/60)/24)+DATE(1970,1,1)</f>
        <v>42454.707824074074</v>
      </c>
    </row>
    <row r="977" spans="1:20" ht="43.2" x14ac:dyDescent="0.3">
      <c r="A977">
        <v>975</v>
      </c>
      <c r="B977" s="1" t="s">
        <v>976</v>
      </c>
      <c r="C977" s="1" t="s">
        <v>5085</v>
      </c>
      <c r="D977" s="4">
        <v>100000</v>
      </c>
      <c r="E977" s="4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3">
        <f>E977/D977</f>
        <v>2.6069999999999999E-2</v>
      </c>
      <c r="P977" s="4">
        <f>E977/L977</f>
        <v>108.625</v>
      </c>
      <c r="Q977" t="s">
        <v>8323</v>
      </c>
      <c r="R977" t="s">
        <v>8357</v>
      </c>
      <c r="S977" s="12">
        <f>(((J977/60)/60)/24)+DATE(1970,1,1)</f>
        <v>42489.696585648147</v>
      </c>
      <c r="T977" s="12">
        <f>(((I977/60)/60)/24)+DATE(1970,1,1)</f>
        <v>42549.696585648147</v>
      </c>
    </row>
    <row r="978" spans="1:20" ht="43.2" x14ac:dyDescent="0.3">
      <c r="A978">
        <v>976</v>
      </c>
      <c r="B978" s="1" t="s">
        <v>977</v>
      </c>
      <c r="C978" s="1" t="s">
        <v>5086</v>
      </c>
      <c r="D978" s="4">
        <v>150000</v>
      </c>
      <c r="E978" s="4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3">
        <f>E978/D978</f>
        <v>1.9259999999999999E-2</v>
      </c>
      <c r="P978" s="4">
        <f>E978/L978</f>
        <v>160.5</v>
      </c>
      <c r="Q978" t="s">
        <v>8323</v>
      </c>
      <c r="R978" t="s">
        <v>8357</v>
      </c>
      <c r="S978" s="12">
        <f>(((J978/60)/60)/24)+DATE(1970,1,1)</f>
        <v>42185.058993055558</v>
      </c>
      <c r="T978" s="12">
        <f>(((I978/60)/60)/24)+DATE(1970,1,1)</f>
        <v>42230.058993055558</v>
      </c>
    </row>
    <row r="979" spans="1:20" ht="43.2" x14ac:dyDescent="0.3">
      <c r="A979">
        <v>977</v>
      </c>
      <c r="B979" s="1" t="s">
        <v>978</v>
      </c>
      <c r="C979" s="1" t="s">
        <v>5087</v>
      </c>
      <c r="D979" s="4">
        <v>2700</v>
      </c>
      <c r="E979" s="4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3">
        <f>E979/D979</f>
        <v>0.33666666666666667</v>
      </c>
      <c r="P979" s="4">
        <f>E979/L979</f>
        <v>75.75</v>
      </c>
      <c r="Q979" t="s">
        <v>8323</v>
      </c>
      <c r="R979" t="s">
        <v>8357</v>
      </c>
      <c r="S979" s="12">
        <f>(((J979/60)/60)/24)+DATE(1970,1,1)</f>
        <v>42391.942094907412</v>
      </c>
      <c r="T979" s="12">
        <f>(((I979/60)/60)/24)+DATE(1970,1,1)</f>
        <v>42421.942094907412</v>
      </c>
    </row>
    <row r="980" spans="1:20" ht="28.8" x14ac:dyDescent="0.3">
      <c r="A980">
        <v>978</v>
      </c>
      <c r="B980" s="1" t="s">
        <v>979</v>
      </c>
      <c r="C980" s="1" t="s">
        <v>5088</v>
      </c>
      <c r="D980" s="4">
        <v>172889</v>
      </c>
      <c r="E980" s="4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3">
        <f>E980/D980</f>
        <v>0.5626326718299024</v>
      </c>
      <c r="P980" s="4">
        <f>E980/L980</f>
        <v>790.83739837398377</v>
      </c>
      <c r="Q980" t="s">
        <v>8323</v>
      </c>
      <c r="R980" t="s">
        <v>8357</v>
      </c>
      <c r="S980" s="12">
        <f>(((J980/60)/60)/24)+DATE(1970,1,1)</f>
        <v>42395.309039351851</v>
      </c>
      <c r="T980" s="12">
        <f>(((I980/60)/60)/24)+DATE(1970,1,1)</f>
        <v>42425.309039351851</v>
      </c>
    </row>
    <row r="981" spans="1:20" ht="43.2" x14ac:dyDescent="0.3">
      <c r="A981">
        <v>979</v>
      </c>
      <c r="B981" s="1" t="s">
        <v>980</v>
      </c>
      <c r="C981" s="1" t="s">
        <v>5089</v>
      </c>
      <c r="D981" s="4">
        <v>35000</v>
      </c>
      <c r="E981" s="4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3">
        <f>E981/D981</f>
        <v>0.82817600000000002</v>
      </c>
      <c r="P981" s="4">
        <f>E981/L981</f>
        <v>301.93916666666667</v>
      </c>
      <c r="Q981" t="s">
        <v>8323</v>
      </c>
      <c r="R981" t="s">
        <v>8357</v>
      </c>
      <c r="S981" s="12">
        <f>(((J981/60)/60)/24)+DATE(1970,1,1)</f>
        <v>42506.416990740734</v>
      </c>
      <c r="T981" s="12">
        <f>(((I981/60)/60)/24)+DATE(1970,1,1)</f>
        <v>42541.790972222225</v>
      </c>
    </row>
    <row r="982" spans="1:20" ht="43.2" x14ac:dyDescent="0.3">
      <c r="A982">
        <v>980</v>
      </c>
      <c r="B982" s="1" t="s">
        <v>981</v>
      </c>
      <c r="C982" s="1" t="s">
        <v>5090</v>
      </c>
      <c r="D982" s="4">
        <v>10000</v>
      </c>
      <c r="E982" s="4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3">
        <f>E982/D982</f>
        <v>0.14860000000000001</v>
      </c>
      <c r="P982" s="4">
        <f>E982/L982</f>
        <v>47.935483870967744</v>
      </c>
      <c r="Q982" t="s">
        <v>8323</v>
      </c>
      <c r="R982" t="s">
        <v>8357</v>
      </c>
      <c r="S982" s="12">
        <f>(((J982/60)/60)/24)+DATE(1970,1,1)</f>
        <v>41928.904189814813</v>
      </c>
      <c r="T982" s="12">
        <f>(((I982/60)/60)/24)+DATE(1970,1,1)</f>
        <v>41973.945856481485</v>
      </c>
    </row>
    <row r="983" spans="1:20" ht="43.2" x14ac:dyDescent="0.3">
      <c r="A983">
        <v>981</v>
      </c>
      <c r="B983" s="1" t="s">
        <v>982</v>
      </c>
      <c r="C983" s="1" t="s">
        <v>5091</v>
      </c>
      <c r="D983" s="4">
        <v>88888</v>
      </c>
      <c r="E983" s="4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3">
        <f>E983/D983</f>
        <v>1.2375123751237513E-4</v>
      </c>
      <c r="P983" s="4">
        <f>E983/L983</f>
        <v>2.75</v>
      </c>
      <c r="Q983" t="s">
        <v>8323</v>
      </c>
      <c r="R983" t="s">
        <v>8357</v>
      </c>
      <c r="S983" s="12">
        <f>(((J983/60)/60)/24)+DATE(1970,1,1)</f>
        <v>41830.947013888886</v>
      </c>
      <c r="T983" s="12">
        <f>(((I983/60)/60)/24)+DATE(1970,1,1)</f>
        <v>41860.947013888886</v>
      </c>
    </row>
    <row r="984" spans="1:20" ht="28.8" x14ac:dyDescent="0.3">
      <c r="A984">
        <v>982</v>
      </c>
      <c r="B984" s="1" t="s">
        <v>983</v>
      </c>
      <c r="C984" s="1" t="s">
        <v>5092</v>
      </c>
      <c r="D984" s="4">
        <v>17500</v>
      </c>
      <c r="E984" s="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3">
        <f>E984/D984</f>
        <v>1.7142857142857143E-4</v>
      </c>
      <c r="P984" s="4">
        <f>E984/L984</f>
        <v>1</v>
      </c>
      <c r="Q984" t="s">
        <v>8323</v>
      </c>
      <c r="R984" t="s">
        <v>8357</v>
      </c>
      <c r="S984" s="12">
        <f>(((J984/60)/60)/24)+DATE(1970,1,1)</f>
        <v>42615.753310185188</v>
      </c>
      <c r="T984" s="12">
        <f>(((I984/60)/60)/24)+DATE(1970,1,1)</f>
        <v>42645.753310185188</v>
      </c>
    </row>
    <row r="985" spans="1:20" ht="43.2" x14ac:dyDescent="0.3">
      <c r="A985">
        <v>983</v>
      </c>
      <c r="B985" s="1" t="s">
        <v>984</v>
      </c>
      <c r="C985" s="1" t="s">
        <v>5093</v>
      </c>
      <c r="D985" s="4">
        <v>104219</v>
      </c>
      <c r="E985" s="4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3">
        <f>E985/D985</f>
        <v>0.2950613611721471</v>
      </c>
      <c r="P985" s="4">
        <f>E985/L985</f>
        <v>171.79329608938548</v>
      </c>
      <c r="Q985" t="s">
        <v>8323</v>
      </c>
      <c r="R985" t="s">
        <v>8357</v>
      </c>
      <c r="S985" s="12">
        <f>(((J985/60)/60)/24)+DATE(1970,1,1)</f>
        <v>42574.667650462965</v>
      </c>
      <c r="T985" s="12">
        <f>(((I985/60)/60)/24)+DATE(1970,1,1)</f>
        <v>42605.870833333334</v>
      </c>
    </row>
    <row r="986" spans="1:20" ht="57.6" x14ac:dyDescent="0.3">
      <c r="A986">
        <v>984</v>
      </c>
      <c r="B986" s="1" t="s">
        <v>985</v>
      </c>
      <c r="C986" s="1" t="s">
        <v>5094</v>
      </c>
      <c r="D986" s="4">
        <v>10000</v>
      </c>
      <c r="E986" s="4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3">
        <f>E986/D986</f>
        <v>1.06E-2</v>
      </c>
      <c r="P986" s="4">
        <f>E986/L986</f>
        <v>35.333333333333336</v>
      </c>
      <c r="Q986" t="s">
        <v>8323</v>
      </c>
      <c r="R986" t="s">
        <v>8357</v>
      </c>
      <c r="S986" s="12">
        <f>(((J986/60)/60)/24)+DATE(1970,1,1)</f>
        <v>42061.11583333333</v>
      </c>
      <c r="T986" s="12">
        <f>(((I986/60)/60)/24)+DATE(1970,1,1)</f>
        <v>42091.074166666673</v>
      </c>
    </row>
    <row r="987" spans="1:20" ht="43.2" x14ac:dyDescent="0.3">
      <c r="A987">
        <v>985</v>
      </c>
      <c r="B987" s="1" t="s">
        <v>986</v>
      </c>
      <c r="C987" s="1" t="s">
        <v>5095</v>
      </c>
      <c r="D987" s="4">
        <v>30000</v>
      </c>
      <c r="E987" s="4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3">
        <f>E987/D987</f>
        <v>6.2933333333333327E-2</v>
      </c>
      <c r="P987" s="4">
        <f>E987/L987</f>
        <v>82.086956521739125</v>
      </c>
      <c r="Q987" t="s">
        <v>8323</v>
      </c>
      <c r="R987" t="s">
        <v>8357</v>
      </c>
      <c r="S987" s="12">
        <f>(((J987/60)/60)/24)+DATE(1970,1,1)</f>
        <v>42339.967708333337</v>
      </c>
      <c r="T987" s="12">
        <f>(((I987/60)/60)/24)+DATE(1970,1,1)</f>
        <v>42369.958333333328</v>
      </c>
    </row>
    <row r="988" spans="1:20" ht="43.2" x14ac:dyDescent="0.3">
      <c r="A988">
        <v>986</v>
      </c>
      <c r="B988" s="1" t="s">
        <v>987</v>
      </c>
      <c r="C988" s="1" t="s">
        <v>5096</v>
      </c>
      <c r="D988" s="4">
        <v>20000</v>
      </c>
      <c r="E988" s="4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3">
        <f>E988/D988</f>
        <v>0.1275</v>
      </c>
      <c r="P988" s="4">
        <f>E988/L988</f>
        <v>110.8695652173913</v>
      </c>
      <c r="Q988" t="s">
        <v>8323</v>
      </c>
      <c r="R988" t="s">
        <v>8357</v>
      </c>
      <c r="S988" s="12">
        <f>(((J988/60)/60)/24)+DATE(1970,1,1)</f>
        <v>42324.767361111109</v>
      </c>
      <c r="T988" s="12">
        <f>(((I988/60)/60)/24)+DATE(1970,1,1)</f>
        <v>42379</v>
      </c>
    </row>
    <row r="989" spans="1:20" ht="43.2" x14ac:dyDescent="0.3">
      <c r="A989">
        <v>987</v>
      </c>
      <c r="B989" s="1" t="s">
        <v>988</v>
      </c>
      <c r="C989" s="1" t="s">
        <v>5097</v>
      </c>
      <c r="D989" s="4">
        <v>50000</v>
      </c>
      <c r="E989" s="4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3">
        <f>E989/D989</f>
        <v>0.13220000000000001</v>
      </c>
      <c r="P989" s="4">
        <f>E989/L989</f>
        <v>161.21951219512195</v>
      </c>
      <c r="Q989" t="s">
        <v>8323</v>
      </c>
      <c r="R989" t="s">
        <v>8357</v>
      </c>
      <c r="S989" s="12">
        <f>(((J989/60)/60)/24)+DATE(1970,1,1)</f>
        <v>41773.294560185182</v>
      </c>
      <c r="T989" s="12">
        <f>(((I989/60)/60)/24)+DATE(1970,1,1)</f>
        <v>41813.294560185182</v>
      </c>
    </row>
    <row r="990" spans="1:20" ht="43.2" x14ac:dyDescent="0.3">
      <c r="A990">
        <v>988</v>
      </c>
      <c r="B990" s="1" t="s">
        <v>989</v>
      </c>
      <c r="C990" s="1" t="s">
        <v>5098</v>
      </c>
      <c r="D990" s="4">
        <v>5000</v>
      </c>
      <c r="E990" s="4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3">
        <f>E990/D990</f>
        <v>0</v>
      </c>
      <c r="P990" s="4" t="e">
        <f>E990/L990</f>
        <v>#DIV/0!</v>
      </c>
      <c r="Q990" t="s">
        <v>8323</v>
      </c>
      <c r="R990" t="s">
        <v>8357</v>
      </c>
      <c r="S990" s="12">
        <f>(((J990/60)/60)/24)+DATE(1970,1,1)</f>
        <v>42614.356770833328</v>
      </c>
      <c r="T990" s="12">
        <f>(((I990/60)/60)/24)+DATE(1970,1,1)</f>
        <v>42644.356770833328</v>
      </c>
    </row>
    <row r="991" spans="1:20" x14ac:dyDescent="0.3">
      <c r="A991">
        <v>989</v>
      </c>
      <c r="B991" s="1" t="s">
        <v>990</v>
      </c>
      <c r="C991" s="1" t="s">
        <v>5099</v>
      </c>
      <c r="D991" s="4">
        <v>10000</v>
      </c>
      <c r="E991" s="4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3">
        <f>E991/D991</f>
        <v>0.16769999999999999</v>
      </c>
      <c r="P991" s="4">
        <f>E991/L991</f>
        <v>52.40625</v>
      </c>
      <c r="Q991" t="s">
        <v>8323</v>
      </c>
      <c r="R991" t="s">
        <v>8357</v>
      </c>
      <c r="S991" s="12">
        <f>(((J991/60)/60)/24)+DATE(1970,1,1)</f>
        <v>42611.933969907404</v>
      </c>
      <c r="T991" s="12">
        <f>(((I991/60)/60)/24)+DATE(1970,1,1)</f>
        <v>42641.933969907404</v>
      </c>
    </row>
    <row r="992" spans="1:20" ht="43.2" x14ac:dyDescent="0.3">
      <c r="A992">
        <v>990</v>
      </c>
      <c r="B992" s="1" t="s">
        <v>991</v>
      </c>
      <c r="C992" s="1" t="s">
        <v>5100</v>
      </c>
      <c r="D992" s="4">
        <v>25000</v>
      </c>
      <c r="E992" s="4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3">
        <f>E992/D992</f>
        <v>1.0399999999999999E-3</v>
      </c>
      <c r="P992" s="4">
        <f>E992/L992</f>
        <v>13</v>
      </c>
      <c r="Q992" t="s">
        <v>8323</v>
      </c>
      <c r="R992" t="s">
        <v>8357</v>
      </c>
      <c r="S992" s="12">
        <f>(((J992/60)/60)/24)+DATE(1970,1,1)</f>
        <v>41855.784305555557</v>
      </c>
      <c r="T992" s="12">
        <f>(((I992/60)/60)/24)+DATE(1970,1,1)</f>
        <v>41885.784305555557</v>
      </c>
    </row>
    <row r="993" spans="1:20" ht="57.6" x14ac:dyDescent="0.3">
      <c r="A993">
        <v>991</v>
      </c>
      <c r="B993" s="1" t="s">
        <v>992</v>
      </c>
      <c r="C993" s="1" t="s">
        <v>5101</v>
      </c>
      <c r="D993" s="4">
        <v>5000</v>
      </c>
      <c r="E993" s="4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3">
        <f>E993/D993</f>
        <v>4.24E-2</v>
      </c>
      <c r="P993" s="4">
        <f>E993/L993</f>
        <v>30.285714285714285</v>
      </c>
      <c r="Q993" t="s">
        <v>8323</v>
      </c>
      <c r="R993" t="s">
        <v>8357</v>
      </c>
      <c r="S993" s="12">
        <f>(((J993/60)/60)/24)+DATE(1970,1,1)</f>
        <v>42538.75680555556</v>
      </c>
      <c r="T993" s="12">
        <f>(((I993/60)/60)/24)+DATE(1970,1,1)</f>
        <v>42563.785416666666</v>
      </c>
    </row>
    <row r="994" spans="1:20" ht="28.8" x14ac:dyDescent="0.3">
      <c r="A994">
        <v>992</v>
      </c>
      <c r="B994" s="1" t="s">
        <v>993</v>
      </c>
      <c r="C994" s="1" t="s">
        <v>5102</v>
      </c>
      <c r="D994" s="4">
        <v>100000</v>
      </c>
      <c r="E994" s="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3">
        <f>E994/D994</f>
        <v>4.6699999999999997E-3</v>
      </c>
      <c r="P994" s="4">
        <f>E994/L994</f>
        <v>116.75</v>
      </c>
      <c r="Q994" t="s">
        <v>8323</v>
      </c>
      <c r="R994" t="s">
        <v>8357</v>
      </c>
      <c r="S994" s="12">
        <f>(((J994/60)/60)/24)+DATE(1970,1,1)</f>
        <v>42437.924988425926</v>
      </c>
      <c r="T994" s="12">
        <f>(((I994/60)/60)/24)+DATE(1970,1,1)</f>
        <v>42497.883321759262</v>
      </c>
    </row>
    <row r="995" spans="1:20" ht="43.2" x14ac:dyDescent="0.3">
      <c r="A995">
        <v>993</v>
      </c>
      <c r="B995" s="1" t="s">
        <v>994</v>
      </c>
      <c r="C995" s="1" t="s">
        <v>5103</v>
      </c>
      <c r="D995" s="4">
        <v>70000</v>
      </c>
      <c r="E995" s="4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3">
        <f>E995/D995</f>
        <v>0.25087142857142858</v>
      </c>
      <c r="P995" s="4">
        <f>E995/L995</f>
        <v>89.59693877551021</v>
      </c>
      <c r="Q995" t="s">
        <v>8323</v>
      </c>
      <c r="R995" t="s">
        <v>8357</v>
      </c>
      <c r="S995" s="12">
        <f>(((J995/60)/60)/24)+DATE(1970,1,1)</f>
        <v>42652.964907407411</v>
      </c>
      <c r="T995" s="12">
        <f>(((I995/60)/60)/24)+DATE(1970,1,1)</f>
        <v>42686.208333333328</v>
      </c>
    </row>
    <row r="996" spans="1:20" ht="57.6" x14ac:dyDescent="0.3">
      <c r="A996">
        <v>994</v>
      </c>
      <c r="B996" s="1" t="s">
        <v>995</v>
      </c>
      <c r="C996" s="1" t="s">
        <v>5104</v>
      </c>
      <c r="D996" s="4">
        <v>200000</v>
      </c>
      <c r="E996" s="4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3">
        <f>E996/D996</f>
        <v>2.3345000000000001E-2</v>
      </c>
      <c r="P996" s="4">
        <f>E996/L996</f>
        <v>424.45454545454544</v>
      </c>
      <c r="Q996" t="s">
        <v>8323</v>
      </c>
      <c r="R996" t="s">
        <v>8357</v>
      </c>
      <c r="S996" s="12">
        <f>(((J996/60)/60)/24)+DATE(1970,1,1)</f>
        <v>41921.263078703705</v>
      </c>
      <c r="T996" s="12">
        <f>(((I996/60)/60)/24)+DATE(1970,1,1)</f>
        <v>41973.957638888889</v>
      </c>
    </row>
    <row r="997" spans="1:20" ht="43.2" x14ac:dyDescent="0.3">
      <c r="A997">
        <v>995</v>
      </c>
      <c r="B997" s="1" t="s">
        <v>996</v>
      </c>
      <c r="C997" s="1" t="s">
        <v>5105</v>
      </c>
      <c r="D997" s="4">
        <v>10000</v>
      </c>
      <c r="E997" s="4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3">
        <f>E997/D997</f>
        <v>7.2599999999999998E-2</v>
      </c>
      <c r="P997" s="4">
        <f>E997/L997</f>
        <v>80.666666666666671</v>
      </c>
      <c r="Q997" t="s">
        <v>8323</v>
      </c>
      <c r="R997" t="s">
        <v>8357</v>
      </c>
      <c r="S997" s="12">
        <f>(((J997/60)/60)/24)+DATE(1970,1,1)</f>
        <v>41947.940740740742</v>
      </c>
      <c r="T997" s="12">
        <f>(((I997/60)/60)/24)+DATE(1970,1,1)</f>
        <v>41972.666666666672</v>
      </c>
    </row>
    <row r="998" spans="1:20" ht="28.8" x14ac:dyDescent="0.3">
      <c r="A998">
        <v>996</v>
      </c>
      <c r="B998" s="1" t="s">
        <v>997</v>
      </c>
      <c r="C998" s="1" t="s">
        <v>5106</v>
      </c>
      <c r="D998" s="4">
        <v>4000</v>
      </c>
      <c r="E998" s="4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3">
        <f>E998/D998</f>
        <v>1.6250000000000001E-2</v>
      </c>
      <c r="P998" s="4">
        <f>E998/L998</f>
        <v>13</v>
      </c>
      <c r="Q998" t="s">
        <v>8323</v>
      </c>
      <c r="R998" t="s">
        <v>8357</v>
      </c>
      <c r="S998" s="12">
        <f>(((J998/60)/60)/24)+DATE(1970,1,1)</f>
        <v>41817.866435185184</v>
      </c>
      <c r="T998" s="12">
        <f>(((I998/60)/60)/24)+DATE(1970,1,1)</f>
        <v>41847.643750000003</v>
      </c>
    </row>
    <row r="999" spans="1:20" ht="28.8" x14ac:dyDescent="0.3">
      <c r="A999">
        <v>997</v>
      </c>
      <c r="B999" s="1" t="s">
        <v>998</v>
      </c>
      <c r="C999" s="1" t="s">
        <v>5107</v>
      </c>
      <c r="D999" s="4">
        <v>5000</v>
      </c>
      <c r="E999" s="4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3">
        <f>E999/D999</f>
        <v>1.2999999999999999E-2</v>
      </c>
      <c r="P999" s="4">
        <f>E999/L999</f>
        <v>8.125</v>
      </c>
      <c r="Q999" t="s">
        <v>8323</v>
      </c>
      <c r="R999" t="s">
        <v>8357</v>
      </c>
      <c r="S999" s="12">
        <f>(((J999/60)/60)/24)+DATE(1970,1,1)</f>
        <v>41941.10297453704</v>
      </c>
      <c r="T999" s="12">
        <f>(((I999/60)/60)/24)+DATE(1970,1,1)</f>
        <v>41971.144641203704</v>
      </c>
    </row>
    <row r="1000" spans="1:20" ht="28.8" x14ac:dyDescent="0.3">
      <c r="A1000">
        <v>998</v>
      </c>
      <c r="B1000" s="1" t="s">
        <v>999</v>
      </c>
      <c r="C1000" s="1" t="s">
        <v>5108</v>
      </c>
      <c r="D1000" s="4">
        <v>60000</v>
      </c>
      <c r="E1000" s="4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3">
        <f>E1000/D1000</f>
        <v>0.58558333333333334</v>
      </c>
      <c r="P1000" s="4">
        <f>E1000/L1000</f>
        <v>153.42794759825327</v>
      </c>
      <c r="Q1000" t="s">
        <v>8323</v>
      </c>
      <c r="R1000" t="s">
        <v>8357</v>
      </c>
      <c r="S1000" s="12">
        <f>(((J1000/60)/60)/24)+DATE(1970,1,1)</f>
        <v>42282.168993055559</v>
      </c>
      <c r="T1000" s="12">
        <f>(((I1000/60)/60)/24)+DATE(1970,1,1)</f>
        <v>42327.210659722223</v>
      </c>
    </row>
    <row r="1001" spans="1:20" ht="28.8" x14ac:dyDescent="0.3">
      <c r="A1001">
        <v>999</v>
      </c>
      <c r="B1001" s="1" t="s">
        <v>1000</v>
      </c>
      <c r="C1001" s="1" t="s">
        <v>5109</v>
      </c>
      <c r="D1001" s="4">
        <v>150000</v>
      </c>
      <c r="E1001" s="4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3">
        <f>E1001/D1001</f>
        <v>7.7886666666666673E-2</v>
      </c>
      <c r="P1001" s="4">
        <f>E1001/L1001</f>
        <v>292.07499999999999</v>
      </c>
      <c r="Q1001" t="s">
        <v>8323</v>
      </c>
      <c r="R1001" t="s">
        <v>8357</v>
      </c>
      <c r="S1001" s="12">
        <f>(((J1001/60)/60)/24)+DATE(1970,1,1)</f>
        <v>41926.29965277778</v>
      </c>
      <c r="T1001" s="12">
        <f>(((I1001/60)/60)/24)+DATE(1970,1,1)</f>
        <v>41956.334722222222</v>
      </c>
    </row>
    <row r="1002" spans="1:20" ht="28.8" x14ac:dyDescent="0.3">
      <c r="A1002">
        <v>1000</v>
      </c>
      <c r="B1002" s="1" t="s">
        <v>1001</v>
      </c>
      <c r="C1002" s="1" t="s">
        <v>5110</v>
      </c>
      <c r="D1002" s="4">
        <v>894700</v>
      </c>
      <c r="E1002" s="4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3">
        <f>E1002/D1002</f>
        <v>2.2157147647256063E-2</v>
      </c>
      <c r="P1002" s="4">
        <f>E1002/L1002</f>
        <v>3304</v>
      </c>
      <c r="Q1002" t="s">
        <v>8323</v>
      </c>
      <c r="R1002" t="s">
        <v>8357</v>
      </c>
      <c r="S1002" s="12">
        <f>(((J1002/60)/60)/24)+DATE(1970,1,1)</f>
        <v>42749.059722222228</v>
      </c>
      <c r="T1002" s="12">
        <f>(((I1002/60)/60)/24)+DATE(1970,1,1)</f>
        <v>42809.018055555556</v>
      </c>
    </row>
    <row r="1003" spans="1:20" ht="43.2" x14ac:dyDescent="0.3">
      <c r="A1003">
        <v>1001</v>
      </c>
      <c r="B1003" s="1" t="s">
        <v>1002</v>
      </c>
      <c r="C1003" s="1" t="s">
        <v>5111</v>
      </c>
      <c r="D1003" s="4">
        <v>5000</v>
      </c>
      <c r="E1003" s="4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3">
        <f>E1003/D1003</f>
        <v>1.04</v>
      </c>
      <c r="P1003" s="4">
        <f>E1003/L1003</f>
        <v>1300</v>
      </c>
      <c r="Q1003" t="s">
        <v>8323</v>
      </c>
      <c r="R1003" t="s">
        <v>8357</v>
      </c>
      <c r="S1003" s="12">
        <f>(((J1003/60)/60)/24)+DATE(1970,1,1)</f>
        <v>42720.720057870371</v>
      </c>
      <c r="T1003" s="12">
        <f>(((I1003/60)/60)/24)+DATE(1970,1,1)</f>
        <v>42765.720057870371</v>
      </c>
    </row>
    <row r="1004" spans="1:20" ht="43.2" x14ac:dyDescent="0.3">
      <c r="A1004">
        <v>1002</v>
      </c>
      <c r="B1004" s="1" t="s">
        <v>1003</v>
      </c>
      <c r="C1004" s="1" t="s">
        <v>5112</v>
      </c>
      <c r="D1004" s="4">
        <v>9999</v>
      </c>
      <c r="E1004" s="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3">
        <f>E1004/D1004</f>
        <v>0.29602960296029601</v>
      </c>
      <c r="P1004" s="4">
        <f>E1004/L1004</f>
        <v>134.54545454545453</v>
      </c>
      <c r="Q1004" t="s">
        <v>8323</v>
      </c>
      <c r="R1004" t="s">
        <v>8357</v>
      </c>
      <c r="S1004" s="12">
        <f>(((J1004/60)/60)/24)+DATE(1970,1,1)</f>
        <v>42325.684189814812</v>
      </c>
      <c r="T1004" s="12">
        <f>(((I1004/60)/60)/24)+DATE(1970,1,1)</f>
        <v>42355.249305555553</v>
      </c>
    </row>
    <row r="1005" spans="1:20" ht="28.8" x14ac:dyDescent="0.3">
      <c r="A1005">
        <v>1003</v>
      </c>
      <c r="B1005" s="1" t="s">
        <v>1004</v>
      </c>
      <c r="C1005" s="1" t="s">
        <v>5113</v>
      </c>
      <c r="D1005" s="4">
        <v>20000</v>
      </c>
      <c r="E1005" s="4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3">
        <f>E1005/D1005</f>
        <v>0.16055</v>
      </c>
      <c r="P1005" s="4">
        <f>E1005/L1005</f>
        <v>214.06666666666666</v>
      </c>
      <c r="Q1005" t="s">
        <v>8323</v>
      </c>
      <c r="R1005" t="s">
        <v>8357</v>
      </c>
      <c r="S1005" s="12">
        <f>(((J1005/60)/60)/24)+DATE(1970,1,1)</f>
        <v>42780.709039351852</v>
      </c>
      <c r="T1005" s="12">
        <f>(((I1005/60)/60)/24)+DATE(1970,1,1)</f>
        <v>42810.667372685188</v>
      </c>
    </row>
    <row r="1006" spans="1:20" ht="28.8" x14ac:dyDescent="0.3">
      <c r="A1006">
        <v>1004</v>
      </c>
      <c r="B1006" s="1" t="s">
        <v>1005</v>
      </c>
      <c r="C1006" s="1" t="s">
        <v>5114</v>
      </c>
      <c r="D1006" s="4">
        <v>25000</v>
      </c>
      <c r="E1006" s="4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3">
        <f>E1006/D1006</f>
        <v>0.82208000000000003</v>
      </c>
      <c r="P1006" s="4">
        <f>E1006/L1006</f>
        <v>216.33684210526314</v>
      </c>
      <c r="Q1006" t="s">
        <v>8323</v>
      </c>
      <c r="R1006" t="s">
        <v>8357</v>
      </c>
      <c r="S1006" s="12">
        <f>(((J1006/60)/60)/24)+DATE(1970,1,1)</f>
        <v>42388.708645833336</v>
      </c>
      <c r="T1006" s="12">
        <f>(((I1006/60)/60)/24)+DATE(1970,1,1)</f>
        <v>42418.708645833336</v>
      </c>
    </row>
    <row r="1007" spans="1:20" ht="28.8" x14ac:dyDescent="0.3">
      <c r="A1007">
        <v>1005</v>
      </c>
      <c r="B1007" s="1" t="s">
        <v>1006</v>
      </c>
      <c r="C1007" s="1" t="s">
        <v>5115</v>
      </c>
      <c r="D1007" s="4">
        <v>200000</v>
      </c>
      <c r="E1007" s="4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3">
        <f>E1007/D1007</f>
        <v>0.75051000000000001</v>
      </c>
      <c r="P1007" s="4">
        <f>E1007/L1007</f>
        <v>932.31055900621118</v>
      </c>
      <c r="Q1007" t="s">
        <v>8323</v>
      </c>
      <c r="R1007" t="s">
        <v>8357</v>
      </c>
      <c r="S1007" s="12">
        <f>(((J1007/60)/60)/24)+DATE(1970,1,1)</f>
        <v>42276.624803240738</v>
      </c>
      <c r="T1007" s="12">
        <f>(((I1007/60)/60)/24)+DATE(1970,1,1)</f>
        <v>42307.624803240738</v>
      </c>
    </row>
    <row r="1008" spans="1:20" ht="28.8" x14ac:dyDescent="0.3">
      <c r="A1008">
        <v>1006</v>
      </c>
      <c r="B1008" s="1" t="s">
        <v>1007</v>
      </c>
      <c r="C1008" s="1" t="s">
        <v>5116</v>
      </c>
      <c r="D1008" s="4">
        <v>4000</v>
      </c>
      <c r="E1008" s="4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3">
        <f>E1008/D1008</f>
        <v>5.8500000000000003E-2</v>
      </c>
      <c r="P1008" s="4">
        <f>E1008/L1008</f>
        <v>29.25</v>
      </c>
      <c r="Q1008" t="s">
        <v>8323</v>
      </c>
      <c r="R1008" t="s">
        <v>8357</v>
      </c>
      <c r="S1008" s="12">
        <f>(((J1008/60)/60)/24)+DATE(1970,1,1)</f>
        <v>41977.040185185186</v>
      </c>
      <c r="T1008" s="12">
        <f>(((I1008/60)/60)/24)+DATE(1970,1,1)</f>
        <v>41985.299305555556</v>
      </c>
    </row>
    <row r="1009" spans="1:20" ht="28.8" x14ac:dyDescent="0.3">
      <c r="A1009">
        <v>1007</v>
      </c>
      <c r="B1009" s="1" t="s">
        <v>1008</v>
      </c>
      <c r="C1009" s="1" t="s">
        <v>5117</v>
      </c>
      <c r="D1009" s="4">
        <v>30000</v>
      </c>
      <c r="E1009" s="4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3">
        <f>E1009/D1009</f>
        <v>0.44319999999999998</v>
      </c>
      <c r="P1009" s="4">
        <f>E1009/L1009</f>
        <v>174.94736842105263</v>
      </c>
      <c r="Q1009" t="s">
        <v>8323</v>
      </c>
      <c r="R1009" t="s">
        <v>8357</v>
      </c>
      <c r="S1009" s="12">
        <f>(((J1009/60)/60)/24)+DATE(1970,1,1)</f>
        <v>42676.583599537036</v>
      </c>
      <c r="T1009" s="12">
        <f>(((I1009/60)/60)/24)+DATE(1970,1,1)</f>
        <v>42718.6252662037</v>
      </c>
    </row>
    <row r="1010" spans="1:20" ht="43.2" x14ac:dyDescent="0.3">
      <c r="A1010">
        <v>1008</v>
      </c>
      <c r="B1010" s="1" t="s">
        <v>1009</v>
      </c>
      <c r="C1010" s="1" t="s">
        <v>5118</v>
      </c>
      <c r="D1010" s="4">
        <v>93500</v>
      </c>
      <c r="E1010" s="4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3">
        <f>E1010/D1010</f>
        <v>2.6737967914438501E-3</v>
      </c>
      <c r="P1010" s="4">
        <f>E1010/L1010</f>
        <v>250</v>
      </c>
      <c r="Q1010" t="s">
        <v>8323</v>
      </c>
      <c r="R1010" t="s">
        <v>8357</v>
      </c>
      <c r="S1010" s="12">
        <f>(((J1010/60)/60)/24)+DATE(1970,1,1)</f>
        <v>42702.809201388889</v>
      </c>
      <c r="T1010" s="12">
        <f>(((I1010/60)/60)/24)+DATE(1970,1,1)</f>
        <v>42732.809201388889</v>
      </c>
    </row>
    <row r="1011" spans="1:20" ht="43.2" x14ac:dyDescent="0.3">
      <c r="A1011">
        <v>1009</v>
      </c>
      <c r="B1011" s="1" t="s">
        <v>1010</v>
      </c>
      <c r="C1011" s="1" t="s">
        <v>5119</v>
      </c>
      <c r="D1011" s="4">
        <v>50000</v>
      </c>
      <c r="E1011" s="4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3">
        <f>E1011/D1011</f>
        <v>0.1313</v>
      </c>
      <c r="P1011" s="4">
        <f>E1011/L1011</f>
        <v>65</v>
      </c>
      <c r="Q1011" t="s">
        <v>8323</v>
      </c>
      <c r="R1011" t="s">
        <v>8357</v>
      </c>
      <c r="S1011" s="12">
        <f>(((J1011/60)/60)/24)+DATE(1970,1,1)</f>
        <v>42510.604699074072</v>
      </c>
      <c r="T1011" s="12">
        <f>(((I1011/60)/60)/24)+DATE(1970,1,1)</f>
        <v>42540.604699074072</v>
      </c>
    </row>
    <row r="1012" spans="1:20" ht="43.2" x14ac:dyDescent="0.3">
      <c r="A1012">
        <v>1010</v>
      </c>
      <c r="B1012" s="1" t="s">
        <v>1011</v>
      </c>
      <c r="C1012" s="1" t="s">
        <v>5120</v>
      </c>
      <c r="D1012" s="4">
        <v>115250</v>
      </c>
      <c r="E1012" s="4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3">
        <f>E1012/D1012</f>
        <v>1.9088937093275488E-3</v>
      </c>
      <c r="P1012" s="4">
        <f>E1012/L1012</f>
        <v>55</v>
      </c>
      <c r="Q1012" t="s">
        <v>8323</v>
      </c>
      <c r="R1012" t="s">
        <v>8357</v>
      </c>
      <c r="S1012" s="12">
        <f>(((J1012/60)/60)/24)+DATE(1970,1,1)</f>
        <v>42561.829421296294</v>
      </c>
      <c r="T1012" s="12">
        <f>(((I1012/60)/60)/24)+DATE(1970,1,1)</f>
        <v>42618.124305555553</v>
      </c>
    </row>
    <row r="1013" spans="1:20" ht="28.8" x14ac:dyDescent="0.3">
      <c r="A1013">
        <v>1011</v>
      </c>
      <c r="B1013" s="1" t="s">
        <v>1012</v>
      </c>
      <c r="C1013" s="1" t="s">
        <v>5121</v>
      </c>
      <c r="D1013" s="4">
        <v>20000</v>
      </c>
      <c r="E1013" s="4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3">
        <f>E1013/D1013</f>
        <v>3.7499999999999999E-3</v>
      </c>
      <c r="P1013" s="4">
        <f>E1013/L1013</f>
        <v>75</v>
      </c>
      <c r="Q1013" t="s">
        <v>8323</v>
      </c>
      <c r="R1013" t="s">
        <v>8357</v>
      </c>
      <c r="S1013" s="12">
        <f>(((J1013/60)/60)/24)+DATE(1970,1,1)</f>
        <v>41946.898090277777</v>
      </c>
      <c r="T1013" s="12">
        <f>(((I1013/60)/60)/24)+DATE(1970,1,1)</f>
        <v>41991.898090277777</v>
      </c>
    </row>
    <row r="1014" spans="1:20" ht="43.2" x14ac:dyDescent="0.3">
      <c r="A1014">
        <v>1012</v>
      </c>
      <c r="B1014" s="1" t="s">
        <v>1013</v>
      </c>
      <c r="C1014" s="1" t="s">
        <v>5122</v>
      </c>
      <c r="D1014" s="4">
        <v>5000</v>
      </c>
      <c r="E1014" s="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3">
        <f>E1014/D1014</f>
        <v>215.35021</v>
      </c>
      <c r="P1014" s="4">
        <f>E1014/L1014</f>
        <v>1389.3561935483872</v>
      </c>
      <c r="Q1014" t="s">
        <v>8323</v>
      </c>
      <c r="R1014" t="s">
        <v>8357</v>
      </c>
      <c r="S1014" s="12">
        <f>(((J1014/60)/60)/24)+DATE(1970,1,1)</f>
        <v>42714.440416666665</v>
      </c>
      <c r="T1014" s="12">
        <f>(((I1014/60)/60)/24)+DATE(1970,1,1)</f>
        <v>42759.440416666665</v>
      </c>
    </row>
    <row r="1015" spans="1:20" ht="43.2" x14ac:dyDescent="0.3">
      <c r="A1015">
        <v>1013</v>
      </c>
      <c r="B1015" s="1" t="s">
        <v>1014</v>
      </c>
      <c r="C1015" s="1" t="s">
        <v>5123</v>
      </c>
      <c r="D1015" s="4">
        <v>25000</v>
      </c>
      <c r="E1015" s="4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3">
        <f>E1015/D1015</f>
        <v>0.34527999999999998</v>
      </c>
      <c r="P1015" s="4">
        <f>E1015/L1015</f>
        <v>95.911111111111111</v>
      </c>
      <c r="Q1015" t="s">
        <v>8323</v>
      </c>
      <c r="R1015" t="s">
        <v>8357</v>
      </c>
      <c r="S1015" s="12">
        <f>(((J1015/60)/60)/24)+DATE(1970,1,1)</f>
        <v>42339.833981481483</v>
      </c>
      <c r="T1015" s="12">
        <f>(((I1015/60)/60)/24)+DATE(1970,1,1)</f>
        <v>42367.833333333328</v>
      </c>
    </row>
    <row r="1016" spans="1:20" ht="28.8" x14ac:dyDescent="0.3">
      <c r="A1016">
        <v>1014</v>
      </c>
      <c r="B1016" s="1" t="s">
        <v>1015</v>
      </c>
      <c r="C1016" s="1" t="s">
        <v>5124</v>
      </c>
      <c r="D1016" s="4">
        <v>10000</v>
      </c>
      <c r="E1016" s="4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3">
        <f>E1016/D1016</f>
        <v>0.30599999999999999</v>
      </c>
      <c r="P1016" s="4">
        <f>E1016/L1016</f>
        <v>191.25</v>
      </c>
      <c r="Q1016" t="s">
        <v>8323</v>
      </c>
      <c r="R1016" t="s">
        <v>8357</v>
      </c>
      <c r="S1016" s="12">
        <f>(((J1016/60)/60)/24)+DATE(1970,1,1)</f>
        <v>41955.002488425926</v>
      </c>
      <c r="T1016" s="12">
        <f>(((I1016/60)/60)/24)+DATE(1970,1,1)</f>
        <v>42005.002488425926</v>
      </c>
    </row>
    <row r="1017" spans="1:20" ht="28.8" x14ac:dyDescent="0.3">
      <c r="A1017">
        <v>1015</v>
      </c>
      <c r="B1017" s="1" t="s">
        <v>1016</v>
      </c>
      <c r="C1017" s="1" t="s">
        <v>5125</v>
      </c>
      <c r="D1017" s="4">
        <v>9000</v>
      </c>
      <c r="E1017" s="4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3">
        <f>E1017/D1017</f>
        <v>2.6666666666666668E-2</v>
      </c>
      <c r="P1017" s="4">
        <f>E1017/L1017</f>
        <v>40</v>
      </c>
      <c r="Q1017" t="s">
        <v>8323</v>
      </c>
      <c r="R1017" t="s">
        <v>8357</v>
      </c>
      <c r="S1017" s="12">
        <f>(((J1017/60)/60)/24)+DATE(1970,1,1)</f>
        <v>42303.878414351857</v>
      </c>
      <c r="T1017" s="12">
        <f>(((I1017/60)/60)/24)+DATE(1970,1,1)</f>
        <v>42333.920081018514</v>
      </c>
    </row>
    <row r="1018" spans="1:20" ht="28.8" x14ac:dyDescent="0.3">
      <c r="A1018">
        <v>1016</v>
      </c>
      <c r="B1018" s="1" t="s">
        <v>1017</v>
      </c>
      <c r="C1018" s="1" t="s">
        <v>5126</v>
      </c>
      <c r="D1018" s="4">
        <v>100000</v>
      </c>
      <c r="E1018" s="4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3">
        <f>E1018/D1018</f>
        <v>2.8420000000000001E-2</v>
      </c>
      <c r="P1018" s="4">
        <f>E1018/L1018</f>
        <v>74.78947368421052</v>
      </c>
      <c r="Q1018" t="s">
        <v>8323</v>
      </c>
      <c r="R1018" t="s">
        <v>8357</v>
      </c>
      <c r="S1018" s="12">
        <f>(((J1018/60)/60)/24)+DATE(1970,1,1)</f>
        <v>42422.107129629629</v>
      </c>
      <c r="T1018" s="12">
        <f>(((I1018/60)/60)/24)+DATE(1970,1,1)</f>
        <v>42467.065462962957</v>
      </c>
    </row>
    <row r="1019" spans="1:20" ht="43.2" x14ac:dyDescent="0.3">
      <c r="A1019">
        <v>1017</v>
      </c>
      <c r="B1019" s="1" t="s">
        <v>1018</v>
      </c>
      <c r="C1019" s="1" t="s">
        <v>5127</v>
      </c>
      <c r="D1019" s="4">
        <v>250000</v>
      </c>
      <c r="E1019" s="4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3">
        <f>E1019/D1019</f>
        <v>0.22878799999999999</v>
      </c>
      <c r="P1019" s="4">
        <f>E1019/L1019</f>
        <v>161.11830985915492</v>
      </c>
      <c r="Q1019" t="s">
        <v>8323</v>
      </c>
      <c r="R1019" t="s">
        <v>8357</v>
      </c>
      <c r="S1019" s="12">
        <f>(((J1019/60)/60)/24)+DATE(1970,1,1)</f>
        <v>42289.675173611111</v>
      </c>
      <c r="T1019" s="12">
        <f>(((I1019/60)/60)/24)+DATE(1970,1,1)</f>
        <v>42329.716840277775</v>
      </c>
    </row>
    <row r="1020" spans="1:20" ht="28.8" x14ac:dyDescent="0.3">
      <c r="A1020">
        <v>1018</v>
      </c>
      <c r="B1020" s="1" t="s">
        <v>1019</v>
      </c>
      <c r="C1020" s="1" t="s">
        <v>5128</v>
      </c>
      <c r="D1020" s="4">
        <v>20000</v>
      </c>
      <c r="E1020" s="4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3">
        <f>E1020/D1020</f>
        <v>3.1050000000000001E-2</v>
      </c>
      <c r="P1020" s="4">
        <f>E1020/L1020</f>
        <v>88.714285714285708</v>
      </c>
      <c r="Q1020" t="s">
        <v>8323</v>
      </c>
      <c r="R1020" t="s">
        <v>8357</v>
      </c>
      <c r="S1020" s="12">
        <f>(((J1020/60)/60)/24)+DATE(1970,1,1)</f>
        <v>42535.492280092592</v>
      </c>
      <c r="T1020" s="12">
        <f>(((I1020/60)/60)/24)+DATE(1970,1,1)</f>
        <v>42565.492280092592</v>
      </c>
    </row>
    <row r="1021" spans="1:20" ht="28.8" x14ac:dyDescent="0.3">
      <c r="A1021">
        <v>1019</v>
      </c>
      <c r="B1021" s="1" t="s">
        <v>1020</v>
      </c>
      <c r="C1021" s="1" t="s">
        <v>5129</v>
      </c>
      <c r="D1021" s="4">
        <v>45000</v>
      </c>
      <c r="E1021" s="4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3">
        <f>E1021/D1021</f>
        <v>0.47333333333333333</v>
      </c>
      <c r="P1021" s="4">
        <f>E1021/L1021</f>
        <v>53.25</v>
      </c>
      <c r="Q1021" t="s">
        <v>8323</v>
      </c>
      <c r="R1021" t="s">
        <v>8357</v>
      </c>
      <c r="S1021" s="12">
        <f>(((J1021/60)/60)/24)+DATE(1970,1,1)</f>
        <v>42009.973946759259</v>
      </c>
      <c r="T1021" s="12">
        <f>(((I1021/60)/60)/24)+DATE(1970,1,1)</f>
        <v>42039.973946759259</v>
      </c>
    </row>
    <row r="1022" spans="1:20" ht="43.2" x14ac:dyDescent="0.3">
      <c r="A1022">
        <v>1020</v>
      </c>
      <c r="B1022" s="1" t="s">
        <v>1021</v>
      </c>
      <c r="C1022" s="1" t="s">
        <v>5130</v>
      </c>
      <c r="D1022" s="4">
        <v>1550</v>
      </c>
      <c r="E1022" s="4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3">
        <f>E1022/D1022</f>
        <v>2.0554838709677421</v>
      </c>
      <c r="P1022" s="4">
        <f>E1022/L1022</f>
        <v>106.2</v>
      </c>
      <c r="Q1022" t="s">
        <v>8320</v>
      </c>
      <c r="R1022" t="s">
        <v>8345</v>
      </c>
      <c r="S1022" s="12">
        <f>(((J1022/60)/60)/24)+DATE(1970,1,1)</f>
        <v>42127.069548611107</v>
      </c>
      <c r="T1022" s="12">
        <f>(((I1022/60)/60)/24)+DATE(1970,1,1)</f>
        <v>42157.032638888893</v>
      </c>
    </row>
    <row r="1023" spans="1:20" ht="28.8" x14ac:dyDescent="0.3">
      <c r="A1023">
        <v>1021</v>
      </c>
      <c r="B1023" s="1" t="s">
        <v>1022</v>
      </c>
      <c r="C1023" s="1" t="s">
        <v>5131</v>
      </c>
      <c r="D1023" s="4">
        <v>3000</v>
      </c>
      <c r="E1023" s="4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3">
        <f>E1023/D1023</f>
        <v>3.5180366666666667</v>
      </c>
      <c r="P1023" s="4">
        <f>E1023/L1023</f>
        <v>22.079728033472804</v>
      </c>
      <c r="Q1023" t="s">
        <v>8320</v>
      </c>
      <c r="R1023" t="s">
        <v>8345</v>
      </c>
      <c r="S1023" s="12">
        <f>(((J1023/60)/60)/24)+DATE(1970,1,1)</f>
        <v>42271.251979166671</v>
      </c>
      <c r="T1023" s="12">
        <f>(((I1023/60)/60)/24)+DATE(1970,1,1)</f>
        <v>42294.166666666672</v>
      </c>
    </row>
    <row r="1024" spans="1:20" ht="28.8" x14ac:dyDescent="0.3">
      <c r="A1024">
        <v>1022</v>
      </c>
      <c r="B1024" s="1" t="s">
        <v>1023</v>
      </c>
      <c r="C1024" s="1" t="s">
        <v>5132</v>
      </c>
      <c r="D1024" s="4">
        <v>2000</v>
      </c>
      <c r="E1024" s="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3">
        <f>E1024/D1024</f>
        <v>1.149</v>
      </c>
      <c r="P1024" s="4">
        <f>E1024/L1024</f>
        <v>31.054054054054053</v>
      </c>
      <c r="Q1024" t="s">
        <v>8320</v>
      </c>
      <c r="R1024" t="s">
        <v>8345</v>
      </c>
      <c r="S1024" s="12">
        <f>(((J1024/60)/60)/24)+DATE(1970,1,1)</f>
        <v>42111.646724537044</v>
      </c>
      <c r="T1024" s="12">
        <f>(((I1024/60)/60)/24)+DATE(1970,1,1)</f>
        <v>42141.646724537044</v>
      </c>
    </row>
    <row r="1025" spans="1:20" ht="28.8" x14ac:dyDescent="0.3">
      <c r="A1025">
        <v>1023</v>
      </c>
      <c r="B1025" s="1" t="s">
        <v>1024</v>
      </c>
      <c r="C1025" s="1" t="s">
        <v>5133</v>
      </c>
      <c r="D1025" s="4">
        <v>2000</v>
      </c>
      <c r="E1025" s="4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3">
        <f>E1025/D1025</f>
        <v>2.3715000000000002</v>
      </c>
      <c r="P1025" s="4">
        <f>E1025/L1025</f>
        <v>36.206106870229007</v>
      </c>
      <c r="Q1025" t="s">
        <v>8320</v>
      </c>
      <c r="R1025" t="s">
        <v>8345</v>
      </c>
      <c r="S1025" s="12">
        <f>(((J1025/60)/60)/24)+DATE(1970,1,1)</f>
        <v>42145.919687500005</v>
      </c>
      <c r="T1025" s="12">
        <f>(((I1025/60)/60)/24)+DATE(1970,1,1)</f>
        <v>42175.919687500005</v>
      </c>
    </row>
    <row r="1026" spans="1:20" ht="43.2" x14ac:dyDescent="0.3">
      <c r="A1026">
        <v>1024</v>
      </c>
      <c r="B1026" s="1" t="s">
        <v>1025</v>
      </c>
      <c r="C1026" s="1" t="s">
        <v>5134</v>
      </c>
      <c r="D1026" s="4">
        <v>20000</v>
      </c>
      <c r="E1026" s="4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3">
        <f>E1026/D1026</f>
        <v>1.1863774999999999</v>
      </c>
      <c r="P1026" s="4">
        <f>E1026/L1026</f>
        <v>388.9762295081967</v>
      </c>
      <c r="Q1026" t="s">
        <v>8320</v>
      </c>
      <c r="R1026" t="s">
        <v>8345</v>
      </c>
      <c r="S1026" s="12">
        <f>(((J1026/60)/60)/24)+DATE(1970,1,1)</f>
        <v>42370.580590277779</v>
      </c>
      <c r="T1026" s="12">
        <f>(((I1026/60)/60)/24)+DATE(1970,1,1)</f>
        <v>42400.580590277779</v>
      </c>
    </row>
    <row r="1027" spans="1:20" ht="28.8" x14ac:dyDescent="0.3">
      <c r="A1027">
        <v>1025</v>
      </c>
      <c r="B1027" s="1" t="s">
        <v>1026</v>
      </c>
      <c r="C1027" s="1" t="s">
        <v>5135</v>
      </c>
      <c r="D1027" s="4">
        <v>70000</v>
      </c>
      <c r="E1027" s="4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3">
        <f>E1027/D1027</f>
        <v>1.099283142857143</v>
      </c>
      <c r="P1027" s="4">
        <f>E1027/L1027</f>
        <v>71.848571428571432</v>
      </c>
      <c r="Q1027" t="s">
        <v>8320</v>
      </c>
      <c r="R1027" t="s">
        <v>8345</v>
      </c>
      <c r="S1027" s="12">
        <f>(((J1027/60)/60)/24)+DATE(1970,1,1)</f>
        <v>42049.833761574075</v>
      </c>
      <c r="T1027" s="12">
        <f>(((I1027/60)/60)/24)+DATE(1970,1,1)</f>
        <v>42079.792094907403</v>
      </c>
    </row>
    <row r="1028" spans="1:20" ht="43.2" x14ac:dyDescent="0.3">
      <c r="A1028">
        <v>1026</v>
      </c>
      <c r="B1028" s="1" t="s">
        <v>1027</v>
      </c>
      <c r="C1028" s="1" t="s">
        <v>5136</v>
      </c>
      <c r="D1028" s="4">
        <v>7000</v>
      </c>
      <c r="E1028" s="4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3">
        <f>E1028/D1028</f>
        <v>1.0000828571428571</v>
      </c>
      <c r="P1028" s="4">
        <f>E1028/L1028</f>
        <v>57.381803278688523</v>
      </c>
      <c r="Q1028" t="s">
        <v>8320</v>
      </c>
      <c r="R1028" t="s">
        <v>8345</v>
      </c>
      <c r="S1028" s="12">
        <f>(((J1028/60)/60)/24)+DATE(1970,1,1)</f>
        <v>42426.407592592594</v>
      </c>
      <c r="T1028" s="12">
        <f>(((I1028/60)/60)/24)+DATE(1970,1,1)</f>
        <v>42460.365925925929</v>
      </c>
    </row>
    <row r="1029" spans="1:20" ht="43.2" x14ac:dyDescent="0.3">
      <c r="A1029">
        <v>1027</v>
      </c>
      <c r="B1029" s="1" t="s">
        <v>1028</v>
      </c>
      <c r="C1029" s="1" t="s">
        <v>5137</v>
      </c>
      <c r="D1029" s="4">
        <v>7501</v>
      </c>
      <c r="E1029" s="4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3">
        <f>E1029/D1029</f>
        <v>1.0309292094387414</v>
      </c>
      <c r="P1029" s="4">
        <f>E1029/L1029</f>
        <v>69.666666666666671</v>
      </c>
      <c r="Q1029" t="s">
        <v>8320</v>
      </c>
      <c r="R1029" t="s">
        <v>8345</v>
      </c>
      <c r="S1029" s="12">
        <f>(((J1029/60)/60)/24)+DATE(1970,1,1)</f>
        <v>41905.034108796295</v>
      </c>
      <c r="T1029" s="12">
        <f>(((I1029/60)/60)/24)+DATE(1970,1,1)</f>
        <v>41935.034108796295</v>
      </c>
    </row>
    <row r="1030" spans="1:20" ht="43.2" x14ac:dyDescent="0.3">
      <c r="A1030">
        <v>1028</v>
      </c>
      <c r="B1030" s="1" t="s">
        <v>1029</v>
      </c>
      <c r="C1030" s="1" t="s">
        <v>5138</v>
      </c>
      <c r="D1030" s="4">
        <v>10000</v>
      </c>
      <c r="E1030" s="4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3">
        <f>E1030/D1030</f>
        <v>1.1727000000000001</v>
      </c>
      <c r="P1030" s="4">
        <f>E1030/L1030</f>
        <v>45.988235294117644</v>
      </c>
      <c r="Q1030" t="s">
        <v>8320</v>
      </c>
      <c r="R1030" t="s">
        <v>8345</v>
      </c>
      <c r="S1030" s="12">
        <f>(((J1030/60)/60)/24)+DATE(1970,1,1)</f>
        <v>42755.627372685187</v>
      </c>
      <c r="T1030" s="12">
        <f>(((I1030/60)/60)/24)+DATE(1970,1,1)</f>
        <v>42800.833333333328</v>
      </c>
    </row>
    <row r="1031" spans="1:20" ht="28.8" x14ac:dyDescent="0.3">
      <c r="A1031">
        <v>1029</v>
      </c>
      <c r="B1031" s="1" t="s">
        <v>1030</v>
      </c>
      <c r="C1031" s="1" t="s">
        <v>5139</v>
      </c>
      <c r="D1031" s="4">
        <v>10000</v>
      </c>
      <c r="E1031" s="4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3">
        <f>E1031/D1031</f>
        <v>1.1175999999999999</v>
      </c>
      <c r="P1031" s="4">
        <f>E1031/L1031</f>
        <v>79.262411347517727</v>
      </c>
      <c r="Q1031" t="s">
        <v>8320</v>
      </c>
      <c r="R1031" t="s">
        <v>8345</v>
      </c>
      <c r="S1031" s="12">
        <f>(((J1031/60)/60)/24)+DATE(1970,1,1)</f>
        <v>42044.711886574078</v>
      </c>
      <c r="T1031" s="12">
        <f>(((I1031/60)/60)/24)+DATE(1970,1,1)</f>
        <v>42098.915972222225</v>
      </c>
    </row>
    <row r="1032" spans="1:20" x14ac:dyDescent="0.3">
      <c r="A1032">
        <v>1030</v>
      </c>
      <c r="B1032" s="1" t="s">
        <v>1031</v>
      </c>
      <c r="C1032" s="1" t="s">
        <v>5140</v>
      </c>
      <c r="D1032" s="4">
        <v>2000</v>
      </c>
      <c r="E1032" s="4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3">
        <f>E1032/D1032</f>
        <v>3.4209999999999998</v>
      </c>
      <c r="P1032" s="4">
        <f>E1032/L1032</f>
        <v>43.031446540880502</v>
      </c>
      <c r="Q1032" t="s">
        <v>8320</v>
      </c>
      <c r="R1032" t="s">
        <v>8345</v>
      </c>
      <c r="S1032" s="12">
        <f>(((J1032/60)/60)/24)+DATE(1970,1,1)</f>
        <v>42611.483206018514</v>
      </c>
      <c r="T1032" s="12">
        <f>(((I1032/60)/60)/24)+DATE(1970,1,1)</f>
        <v>42625.483206018514</v>
      </c>
    </row>
    <row r="1033" spans="1:20" ht="43.2" x14ac:dyDescent="0.3">
      <c r="A1033">
        <v>1031</v>
      </c>
      <c r="B1033" s="1" t="s">
        <v>1032</v>
      </c>
      <c r="C1033" s="1" t="s">
        <v>5141</v>
      </c>
      <c r="D1033" s="4">
        <v>10000</v>
      </c>
      <c r="E1033" s="4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3">
        <f>E1033/D1033</f>
        <v>1.0740000000000001</v>
      </c>
      <c r="P1033" s="4">
        <f>E1033/L1033</f>
        <v>108.48484848484848</v>
      </c>
      <c r="Q1033" t="s">
        <v>8320</v>
      </c>
      <c r="R1033" t="s">
        <v>8345</v>
      </c>
      <c r="S1033" s="12">
        <f>(((J1033/60)/60)/24)+DATE(1970,1,1)</f>
        <v>42324.764004629629</v>
      </c>
      <c r="T1033" s="12">
        <f>(((I1033/60)/60)/24)+DATE(1970,1,1)</f>
        <v>42354.764004629629</v>
      </c>
    </row>
    <row r="1034" spans="1:20" x14ac:dyDescent="0.3">
      <c r="A1034">
        <v>1032</v>
      </c>
      <c r="B1034" s="1" t="s">
        <v>1033</v>
      </c>
      <c r="C1034" s="1" t="s">
        <v>5142</v>
      </c>
      <c r="D1034" s="4">
        <v>5400</v>
      </c>
      <c r="E1034" s="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3">
        <f>E1034/D1034</f>
        <v>1.0849703703703704</v>
      </c>
      <c r="P1034" s="4">
        <f>E1034/L1034</f>
        <v>61.029583333333335</v>
      </c>
      <c r="Q1034" t="s">
        <v>8320</v>
      </c>
      <c r="R1034" t="s">
        <v>8345</v>
      </c>
      <c r="S1034" s="12">
        <f>(((J1034/60)/60)/24)+DATE(1970,1,1)</f>
        <v>42514.666956018518</v>
      </c>
      <c r="T1034" s="12">
        <f>(((I1034/60)/60)/24)+DATE(1970,1,1)</f>
        <v>42544.666956018518</v>
      </c>
    </row>
    <row r="1035" spans="1:20" ht="43.2" x14ac:dyDescent="0.3">
      <c r="A1035">
        <v>1033</v>
      </c>
      <c r="B1035" s="1" t="s">
        <v>1034</v>
      </c>
      <c r="C1035" s="1" t="s">
        <v>5143</v>
      </c>
      <c r="D1035" s="4">
        <v>1328</v>
      </c>
      <c r="E1035" s="4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3">
        <f>E1035/D1035</f>
        <v>1.0286144578313252</v>
      </c>
      <c r="P1035" s="4">
        <f>E1035/L1035</f>
        <v>50.592592592592595</v>
      </c>
      <c r="Q1035" t="s">
        <v>8320</v>
      </c>
      <c r="R1035" t="s">
        <v>8345</v>
      </c>
      <c r="S1035" s="12">
        <f>(((J1035/60)/60)/24)+DATE(1970,1,1)</f>
        <v>42688.732407407413</v>
      </c>
      <c r="T1035" s="12">
        <f>(((I1035/60)/60)/24)+DATE(1970,1,1)</f>
        <v>42716.732407407413</v>
      </c>
    </row>
    <row r="1036" spans="1:20" ht="43.2" x14ac:dyDescent="0.3">
      <c r="A1036">
        <v>1034</v>
      </c>
      <c r="B1036" s="1" t="s">
        <v>1035</v>
      </c>
      <c r="C1036" s="1" t="s">
        <v>5144</v>
      </c>
      <c r="D1036" s="4">
        <v>5000</v>
      </c>
      <c r="E1036" s="4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3">
        <f>E1036/D1036</f>
        <v>1.3000180000000001</v>
      </c>
      <c r="P1036" s="4">
        <f>E1036/L1036</f>
        <v>39.157168674698795</v>
      </c>
      <c r="Q1036" t="s">
        <v>8320</v>
      </c>
      <c r="R1036" t="s">
        <v>8345</v>
      </c>
      <c r="S1036" s="12">
        <f>(((J1036/60)/60)/24)+DATE(1970,1,1)</f>
        <v>42555.166712962964</v>
      </c>
      <c r="T1036" s="12">
        <f>(((I1036/60)/60)/24)+DATE(1970,1,1)</f>
        <v>42587.165972222225</v>
      </c>
    </row>
    <row r="1037" spans="1:20" ht="43.2" x14ac:dyDescent="0.3">
      <c r="A1037">
        <v>1035</v>
      </c>
      <c r="B1037" s="1" t="s">
        <v>1036</v>
      </c>
      <c r="C1037" s="1" t="s">
        <v>5145</v>
      </c>
      <c r="D1037" s="4">
        <v>4600</v>
      </c>
      <c r="E1037" s="4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3">
        <f>E1037/D1037</f>
        <v>1.0765217391304347</v>
      </c>
      <c r="P1037" s="4">
        <f>E1037/L1037</f>
        <v>65.15789473684211</v>
      </c>
      <c r="Q1037" t="s">
        <v>8320</v>
      </c>
      <c r="R1037" t="s">
        <v>8345</v>
      </c>
      <c r="S1037" s="12">
        <f>(((J1037/60)/60)/24)+DATE(1970,1,1)</f>
        <v>42016.641435185185</v>
      </c>
      <c r="T1037" s="12">
        <f>(((I1037/60)/60)/24)+DATE(1970,1,1)</f>
        <v>42046.641435185185</v>
      </c>
    </row>
    <row r="1038" spans="1:20" ht="28.8" x14ac:dyDescent="0.3">
      <c r="A1038">
        <v>1036</v>
      </c>
      <c r="B1038" s="1" t="s">
        <v>1037</v>
      </c>
      <c r="C1038" s="1" t="s">
        <v>5146</v>
      </c>
      <c r="D1038" s="4">
        <v>4500</v>
      </c>
      <c r="E1038" s="4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3">
        <f>E1038/D1038</f>
        <v>1.1236044444444444</v>
      </c>
      <c r="P1038" s="4">
        <f>E1038/L1038</f>
        <v>23.963127962085309</v>
      </c>
      <c r="Q1038" t="s">
        <v>8320</v>
      </c>
      <c r="R1038" t="s">
        <v>8345</v>
      </c>
      <c r="S1038" s="12">
        <f>(((J1038/60)/60)/24)+DATE(1970,1,1)</f>
        <v>41249.448958333334</v>
      </c>
      <c r="T1038" s="12">
        <f>(((I1038/60)/60)/24)+DATE(1970,1,1)</f>
        <v>41281.333333333336</v>
      </c>
    </row>
    <row r="1039" spans="1:20" ht="43.2" x14ac:dyDescent="0.3">
      <c r="A1039">
        <v>1037</v>
      </c>
      <c r="B1039" s="1" t="s">
        <v>1038</v>
      </c>
      <c r="C1039" s="1" t="s">
        <v>5147</v>
      </c>
      <c r="D1039" s="4">
        <v>1000</v>
      </c>
      <c r="E1039" s="4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3">
        <f>E1039/D1039</f>
        <v>1.0209999999999999</v>
      </c>
      <c r="P1039" s="4">
        <f>E1039/L1039</f>
        <v>48.61904761904762</v>
      </c>
      <c r="Q1039" t="s">
        <v>8320</v>
      </c>
      <c r="R1039" t="s">
        <v>8345</v>
      </c>
      <c r="S1039" s="12">
        <f>(((J1039/60)/60)/24)+DATE(1970,1,1)</f>
        <v>42119.822476851856</v>
      </c>
      <c r="T1039" s="12">
        <f>(((I1039/60)/60)/24)+DATE(1970,1,1)</f>
        <v>42142.208333333328</v>
      </c>
    </row>
    <row r="1040" spans="1:20" ht="43.2" x14ac:dyDescent="0.3">
      <c r="A1040">
        <v>1038</v>
      </c>
      <c r="B1040" s="1" t="s">
        <v>1039</v>
      </c>
      <c r="C1040" s="1" t="s">
        <v>5148</v>
      </c>
      <c r="D1040" s="4">
        <v>1500</v>
      </c>
      <c r="E1040" s="4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3">
        <f>E1040/D1040</f>
        <v>1.4533333333333334</v>
      </c>
      <c r="P1040" s="4">
        <f>E1040/L1040</f>
        <v>35.73770491803279</v>
      </c>
      <c r="Q1040" t="s">
        <v>8320</v>
      </c>
      <c r="R1040" t="s">
        <v>8345</v>
      </c>
      <c r="S1040" s="12">
        <f>(((J1040/60)/60)/24)+DATE(1970,1,1)</f>
        <v>42418.231747685189</v>
      </c>
      <c r="T1040" s="12">
        <f>(((I1040/60)/60)/24)+DATE(1970,1,1)</f>
        <v>42448.190081018518</v>
      </c>
    </row>
    <row r="1041" spans="1:20" ht="43.2" x14ac:dyDescent="0.3">
      <c r="A1041">
        <v>1039</v>
      </c>
      <c r="B1041" s="1" t="s">
        <v>1040</v>
      </c>
      <c r="C1041" s="1" t="s">
        <v>5149</v>
      </c>
      <c r="D1041" s="4">
        <v>500</v>
      </c>
      <c r="E1041" s="4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3">
        <f>E1041/D1041</f>
        <v>1.282</v>
      </c>
      <c r="P1041" s="4">
        <f>E1041/L1041</f>
        <v>21.366666666666667</v>
      </c>
      <c r="Q1041" t="s">
        <v>8320</v>
      </c>
      <c r="R1041" t="s">
        <v>8345</v>
      </c>
      <c r="S1041" s="12">
        <f>(((J1041/60)/60)/24)+DATE(1970,1,1)</f>
        <v>42692.109328703707</v>
      </c>
      <c r="T1041" s="12">
        <f>(((I1041/60)/60)/24)+DATE(1970,1,1)</f>
        <v>42717.332638888889</v>
      </c>
    </row>
    <row r="1042" spans="1:20" ht="43.2" x14ac:dyDescent="0.3">
      <c r="A1042">
        <v>1040</v>
      </c>
      <c r="B1042" s="1" t="s">
        <v>1041</v>
      </c>
      <c r="C1042" s="1" t="s">
        <v>5150</v>
      </c>
      <c r="D1042" s="4">
        <v>85000</v>
      </c>
      <c r="E1042" s="4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3">
        <f>E1042/D1042</f>
        <v>2.9411764705882353E-3</v>
      </c>
      <c r="P1042" s="4">
        <f>E1042/L1042</f>
        <v>250</v>
      </c>
      <c r="Q1042" t="s">
        <v>8319</v>
      </c>
      <c r="R1042" t="s">
        <v>8350</v>
      </c>
      <c r="S1042" s="12">
        <f>(((J1042/60)/60)/24)+DATE(1970,1,1)</f>
        <v>42579.708437499998</v>
      </c>
      <c r="T1042" s="12">
        <f>(((I1042/60)/60)/24)+DATE(1970,1,1)</f>
        <v>42609.708437499998</v>
      </c>
    </row>
    <row r="1043" spans="1:20" ht="28.8" x14ac:dyDescent="0.3">
      <c r="A1043">
        <v>1041</v>
      </c>
      <c r="B1043" s="1" t="s">
        <v>1042</v>
      </c>
      <c r="C1043" s="1" t="s">
        <v>5151</v>
      </c>
      <c r="D1043" s="4">
        <v>50</v>
      </c>
      <c r="E1043" s="4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3">
        <f>E1043/D1043</f>
        <v>0</v>
      </c>
      <c r="P1043" s="4" t="e">
        <f>E1043/L1043</f>
        <v>#DIV/0!</v>
      </c>
      <c r="Q1043" t="s">
        <v>8319</v>
      </c>
      <c r="R1043" t="s">
        <v>8350</v>
      </c>
      <c r="S1043" s="12">
        <f>(((J1043/60)/60)/24)+DATE(1970,1,1)</f>
        <v>41831.060092592597</v>
      </c>
      <c r="T1043" s="12">
        <f>(((I1043/60)/60)/24)+DATE(1970,1,1)</f>
        <v>41851.060092592597</v>
      </c>
    </row>
    <row r="1044" spans="1:20" ht="43.2" x14ac:dyDescent="0.3">
      <c r="A1044">
        <v>1042</v>
      </c>
      <c r="B1044" s="1" t="s">
        <v>1043</v>
      </c>
      <c r="C1044" s="1" t="s">
        <v>5152</v>
      </c>
      <c r="D1044" s="4">
        <v>650</v>
      </c>
      <c r="E1044" s="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3">
        <f>E1044/D1044</f>
        <v>1.5384615384615385E-2</v>
      </c>
      <c r="P1044" s="4">
        <f>E1044/L1044</f>
        <v>10</v>
      </c>
      <c r="Q1044" t="s">
        <v>8319</v>
      </c>
      <c r="R1044" t="s">
        <v>8350</v>
      </c>
      <c r="S1044" s="12">
        <f>(((J1044/60)/60)/24)+DATE(1970,1,1)</f>
        <v>41851.696157407408</v>
      </c>
      <c r="T1044" s="12">
        <f>(((I1044/60)/60)/24)+DATE(1970,1,1)</f>
        <v>41894.416666666664</v>
      </c>
    </row>
    <row r="1045" spans="1:20" ht="28.8" x14ac:dyDescent="0.3">
      <c r="A1045">
        <v>1043</v>
      </c>
      <c r="B1045" s="1" t="s">
        <v>1044</v>
      </c>
      <c r="C1045" s="1" t="s">
        <v>5153</v>
      </c>
      <c r="D1045" s="4">
        <v>100000</v>
      </c>
      <c r="E1045" s="4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3">
        <f>E1045/D1045</f>
        <v>8.5370000000000001E-2</v>
      </c>
      <c r="P1045" s="4">
        <f>E1045/L1045</f>
        <v>29.236301369863014</v>
      </c>
      <c r="Q1045" t="s">
        <v>8319</v>
      </c>
      <c r="R1045" t="s">
        <v>8350</v>
      </c>
      <c r="S1045" s="12">
        <f>(((J1045/60)/60)/24)+DATE(1970,1,1)</f>
        <v>42114.252951388888</v>
      </c>
      <c r="T1045" s="12">
        <f>(((I1045/60)/60)/24)+DATE(1970,1,1)</f>
        <v>42144.252951388888</v>
      </c>
    </row>
    <row r="1046" spans="1:20" ht="43.2" x14ac:dyDescent="0.3">
      <c r="A1046">
        <v>1044</v>
      </c>
      <c r="B1046" s="1" t="s">
        <v>1045</v>
      </c>
      <c r="C1046" s="1" t="s">
        <v>5154</v>
      </c>
      <c r="D1046" s="4">
        <v>7000</v>
      </c>
      <c r="E1046" s="4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3">
        <f>E1046/D1046</f>
        <v>8.571428571428571E-4</v>
      </c>
      <c r="P1046" s="4">
        <f>E1046/L1046</f>
        <v>3</v>
      </c>
      <c r="Q1046" t="s">
        <v>8319</v>
      </c>
      <c r="R1046" t="s">
        <v>8350</v>
      </c>
      <c r="S1046" s="12">
        <f>(((J1046/60)/60)/24)+DATE(1970,1,1)</f>
        <v>42011.925937499997</v>
      </c>
      <c r="T1046" s="12">
        <f>(((I1046/60)/60)/24)+DATE(1970,1,1)</f>
        <v>42068.852083333331</v>
      </c>
    </row>
    <row r="1047" spans="1:20" ht="28.8" x14ac:dyDescent="0.3">
      <c r="A1047">
        <v>1045</v>
      </c>
      <c r="B1047" s="1" t="s">
        <v>1046</v>
      </c>
      <c r="C1047" s="1" t="s">
        <v>5155</v>
      </c>
      <c r="D1047" s="4">
        <v>10000</v>
      </c>
      <c r="E1047" s="4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3">
        <f>E1047/D1047</f>
        <v>2.6599999999999999E-2</v>
      </c>
      <c r="P1047" s="4">
        <f>E1047/L1047</f>
        <v>33.25</v>
      </c>
      <c r="Q1047" t="s">
        <v>8319</v>
      </c>
      <c r="R1047" t="s">
        <v>8350</v>
      </c>
      <c r="S1047" s="12">
        <f>(((J1047/60)/60)/24)+DATE(1970,1,1)</f>
        <v>41844.874421296299</v>
      </c>
      <c r="T1047" s="12">
        <f>(((I1047/60)/60)/24)+DATE(1970,1,1)</f>
        <v>41874.874421296299</v>
      </c>
    </row>
    <row r="1048" spans="1:20" ht="43.2" x14ac:dyDescent="0.3">
      <c r="A1048">
        <v>1046</v>
      </c>
      <c r="B1048" s="1" t="s">
        <v>1047</v>
      </c>
      <c r="C1048" s="1" t="s">
        <v>5156</v>
      </c>
      <c r="D1048" s="4">
        <v>3000</v>
      </c>
      <c r="E1048" s="4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3">
        <f>E1048/D1048</f>
        <v>0</v>
      </c>
      <c r="P1048" s="4" t="e">
        <f>E1048/L1048</f>
        <v>#DIV/0!</v>
      </c>
      <c r="Q1048" t="s">
        <v>8319</v>
      </c>
      <c r="R1048" t="s">
        <v>8350</v>
      </c>
      <c r="S1048" s="12">
        <f>(((J1048/60)/60)/24)+DATE(1970,1,1)</f>
        <v>42319.851388888885</v>
      </c>
      <c r="T1048" s="12">
        <f>(((I1048/60)/60)/24)+DATE(1970,1,1)</f>
        <v>42364.851388888885</v>
      </c>
    </row>
    <row r="1049" spans="1:20" ht="28.8" x14ac:dyDescent="0.3">
      <c r="A1049">
        <v>1047</v>
      </c>
      <c r="B1049" s="1" t="s">
        <v>1048</v>
      </c>
      <c r="C1049" s="1" t="s">
        <v>5157</v>
      </c>
      <c r="D1049" s="4">
        <v>2000</v>
      </c>
      <c r="E1049" s="4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3">
        <f>E1049/D1049</f>
        <v>5.0000000000000001E-4</v>
      </c>
      <c r="P1049" s="4">
        <f>E1049/L1049</f>
        <v>1</v>
      </c>
      <c r="Q1049" t="s">
        <v>8319</v>
      </c>
      <c r="R1049" t="s">
        <v>8350</v>
      </c>
      <c r="S1049" s="12">
        <f>(((J1049/60)/60)/24)+DATE(1970,1,1)</f>
        <v>41918.818460648145</v>
      </c>
      <c r="T1049" s="12">
        <f>(((I1049/60)/60)/24)+DATE(1970,1,1)</f>
        <v>41948.860127314816</v>
      </c>
    </row>
    <row r="1050" spans="1:20" ht="43.2" x14ac:dyDescent="0.3">
      <c r="A1050">
        <v>1048</v>
      </c>
      <c r="B1050" s="1" t="s">
        <v>1049</v>
      </c>
      <c r="C1050" s="1" t="s">
        <v>5158</v>
      </c>
      <c r="D1050" s="4">
        <v>15000</v>
      </c>
      <c r="E1050" s="4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3">
        <f>E1050/D1050</f>
        <v>1.4133333333333333E-2</v>
      </c>
      <c r="P1050" s="4">
        <f>E1050/L1050</f>
        <v>53</v>
      </c>
      <c r="Q1050" t="s">
        <v>8319</v>
      </c>
      <c r="R1050" t="s">
        <v>8350</v>
      </c>
      <c r="S1050" s="12">
        <f>(((J1050/60)/60)/24)+DATE(1970,1,1)</f>
        <v>42598.053113425922</v>
      </c>
      <c r="T1050" s="12">
        <f>(((I1050/60)/60)/24)+DATE(1970,1,1)</f>
        <v>42638.053113425922</v>
      </c>
    </row>
    <row r="1051" spans="1:20" x14ac:dyDescent="0.3">
      <c r="A1051">
        <v>1049</v>
      </c>
      <c r="B1051" s="1" t="s">
        <v>1050</v>
      </c>
      <c r="C1051" s="1" t="s">
        <v>5159</v>
      </c>
      <c r="D1051" s="4">
        <v>12000</v>
      </c>
      <c r="E1051" s="4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3">
        <f>E1051/D1051</f>
        <v>0</v>
      </c>
      <c r="P1051" s="4" t="e">
        <f>E1051/L1051</f>
        <v>#DIV/0!</v>
      </c>
      <c r="Q1051" t="s">
        <v>8319</v>
      </c>
      <c r="R1051" t="s">
        <v>8350</v>
      </c>
      <c r="S1051" s="12">
        <f>(((J1051/60)/60)/24)+DATE(1970,1,1)</f>
        <v>42382.431076388893</v>
      </c>
      <c r="T1051" s="12">
        <f>(((I1051/60)/60)/24)+DATE(1970,1,1)</f>
        <v>42412.431076388893</v>
      </c>
    </row>
    <row r="1052" spans="1:20" x14ac:dyDescent="0.3">
      <c r="A1052">
        <v>1050</v>
      </c>
      <c r="B1052" s="1" t="s">
        <v>1051</v>
      </c>
      <c r="C1052" s="1" t="s">
        <v>5160</v>
      </c>
      <c r="D1052" s="4">
        <v>2500</v>
      </c>
      <c r="E1052" s="4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3">
        <f>E1052/D1052</f>
        <v>0</v>
      </c>
      <c r="P1052" s="4" t="e">
        <f>E1052/L1052</f>
        <v>#DIV/0!</v>
      </c>
      <c r="Q1052" t="s">
        <v>8319</v>
      </c>
      <c r="R1052" t="s">
        <v>8350</v>
      </c>
      <c r="S1052" s="12">
        <f>(((J1052/60)/60)/24)+DATE(1970,1,1)</f>
        <v>42231.7971875</v>
      </c>
      <c r="T1052" s="12">
        <f>(((I1052/60)/60)/24)+DATE(1970,1,1)</f>
        <v>42261.7971875</v>
      </c>
    </row>
    <row r="1053" spans="1:20" ht="43.2" x14ac:dyDescent="0.3">
      <c r="A1053">
        <v>1051</v>
      </c>
      <c r="B1053" s="1" t="s">
        <v>1052</v>
      </c>
      <c r="C1053" s="1" t="s">
        <v>5161</v>
      </c>
      <c r="D1053" s="4">
        <v>500</v>
      </c>
      <c r="E1053" s="4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3">
        <f>E1053/D1053</f>
        <v>0</v>
      </c>
      <c r="P1053" s="4" t="e">
        <f>E1053/L1053</f>
        <v>#DIV/0!</v>
      </c>
      <c r="Q1053" t="s">
        <v>8319</v>
      </c>
      <c r="R1053" t="s">
        <v>8350</v>
      </c>
      <c r="S1053" s="12">
        <f>(((J1053/60)/60)/24)+DATE(1970,1,1)</f>
        <v>41850.014178240745</v>
      </c>
      <c r="T1053" s="12">
        <f>(((I1053/60)/60)/24)+DATE(1970,1,1)</f>
        <v>41878.014178240745</v>
      </c>
    </row>
    <row r="1054" spans="1:20" ht="43.2" x14ac:dyDescent="0.3">
      <c r="A1054">
        <v>1052</v>
      </c>
      <c r="B1054" s="1" t="s">
        <v>1053</v>
      </c>
      <c r="C1054" s="1" t="s">
        <v>5162</v>
      </c>
      <c r="D1054" s="4">
        <v>4336</v>
      </c>
      <c r="E1054" s="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3">
        <f>E1054/D1054</f>
        <v>0</v>
      </c>
      <c r="P1054" s="4" t="e">
        <f>E1054/L1054</f>
        <v>#DIV/0!</v>
      </c>
      <c r="Q1054" t="s">
        <v>8319</v>
      </c>
      <c r="R1054" t="s">
        <v>8350</v>
      </c>
      <c r="S1054" s="12">
        <f>(((J1054/60)/60)/24)+DATE(1970,1,1)</f>
        <v>42483.797395833331</v>
      </c>
      <c r="T1054" s="12">
        <f>(((I1054/60)/60)/24)+DATE(1970,1,1)</f>
        <v>42527.839583333334</v>
      </c>
    </row>
    <row r="1055" spans="1:20" ht="43.2" x14ac:dyDescent="0.3">
      <c r="A1055">
        <v>1053</v>
      </c>
      <c r="B1055" s="1" t="s">
        <v>1054</v>
      </c>
      <c r="C1055" s="1" t="s">
        <v>5163</v>
      </c>
      <c r="D1055" s="4">
        <v>1500</v>
      </c>
      <c r="E1055" s="4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3">
        <f>E1055/D1055</f>
        <v>0.01</v>
      </c>
      <c r="P1055" s="4">
        <f>E1055/L1055</f>
        <v>15</v>
      </c>
      <c r="Q1055" t="s">
        <v>8319</v>
      </c>
      <c r="R1055" t="s">
        <v>8350</v>
      </c>
      <c r="S1055" s="12">
        <f>(((J1055/60)/60)/24)+DATE(1970,1,1)</f>
        <v>42775.172824074078</v>
      </c>
      <c r="T1055" s="12">
        <f>(((I1055/60)/60)/24)+DATE(1970,1,1)</f>
        <v>42800.172824074078</v>
      </c>
    </row>
    <row r="1056" spans="1:20" ht="43.2" x14ac:dyDescent="0.3">
      <c r="A1056">
        <v>1054</v>
      </c>
      <c r="B1056" s="1" t="s">
        <v>1055</v>
      </c>
      <c r="C1056" s="1" t="s">
        <v>5164</v>
      </c>
      <c r="D1056" s="4">
        <v>2500</v>
      </c>
      <c r="E1056" s="4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3">
        <f>E1056/D1056</f>
        <v>0</v>
      </c>
      <c r="P1056" s="4" t="e">
        <f>E1056/L1056</f>
        <v>#DIV/0!</v>
      </c>
      <c r="Q1056" t="s">
        <v>8319</v>
      </c>
      <c r="R1056" t="s">
        <v>8350</v>
      </c>
      <c r="S1056" s="12">
        <f>(((J1056/60)/60)/24)+DATE(1970,1,1)</f>
        <v>41831.851840277777</v>
      </c>
      <c r="T1056" s="12">
        <f>(((I1056/60)/60)/24)+DATE(1970,1,1)</f>
        <v>41861.916666666664</v>
      </c>
    </row>
    <row r="1057" spans="1:20" ht="43.2" x14ac:dyDescent="0.3">
      <c r="A1057">
        <v>1055</v>
      </c>
      <c r="B1057" s="1" t="s">
        <v>1056</v>
      </c>
      <c r="C1057" s="1" t="s">
        <v>5165</v>
      </c>
      <c r="D1057" s="4">
        <v>3500</v>
      </c>
      <c r="E1057" s="4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3">
        <f>E1057/D1057</f>
        <v>0</v>
      </c>
      <c r="P1057" s="4" t="e">
        <f>E1057/L1057</f>
        <v>#DIV/0!</v>
      </c>
      <c r="Q1057" t="s">
        <v>8319</v>
      </c>
      <c r="R1057" t="s">
        <v>8350</v>
      </c>
      <c r="S1057" s="12">
        <f>(((J1057/60)/60)/24)+DATE(1970,1,1)</f>
        <v>42406.992418981477</v>
      </c>
      <c r="T1057" s="12">
        <f>(((I1057/60)/60)/24)+DATE(1970,1,1)</f>
        <v>42436.992418981477</v>
      </c>
    </row>
    <row r="1058" spans="1:20" ht="43.2" x14ac:dyDescent="0.3">
      <c r="A1058">
        <v>1056</v>
      </c>
      <c r="B1058" s="1" t="s">
        <v>1057</v>
      </c>
      <c r="C1058" s="1" t="s">
        <v>5166</v>
      </c>
      <c r="D1058" s="4">
        <v>10000</v>
      </c>
      <c r="E1058" s="4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3">
        <f>E1058/D1058</f>
        <v>0</v>
      </c>
      <c r="P1058" s="4" t="e">
        <f>E1058/L1058</f>
        <v>#DIV/0!</v>
      </c>
      <c r="Q1058" t="s">
        <v>8319</v>
      </c>
      <c r="R1058" t="s">
        <v>8350</v>
      </c>
      <c r="S1058" s="12">
        <f>(((J1058/60)/60)/24)+DATE(1970,1,1)</f>
        <v>42058.719641203701</v>
      </c>
      <c r="T1058" s="12">
        <f>(((I1058/60)/60)/24)+DATE(1970,1,1)</f>
        <v>42118.677974537044</v>
      </c>
    </row>
    <row r="1059" spans="1:20" ht="28.8" x14ac:dyDescent="0.3">
      <c r="A1059">
        <v>1057</v>
      </c>
      <c r="B1059" s="1" t="s">
        <v>1058</v>
      </c>
      <c r="C1059" s="1" t="s">
        <v>5167</v>
      </c>
      <c r="D1059" s="4">
        <v>10000</v>
      </c>
      <c r="E1059" s="4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3">
        <f>E1059/D1059</f>
        <v>0</v>
      </c>
      <c r="P1059" s="4" t="e">
        <f>E1059/L1059</f>
        <v>#DIV/0!</v>
      </c>
      <c r="Q1059" t="s">
        <v>8319</v>
      </c>
      <c r="R1059" t="s">
        <v>8350</v>
      </c>
      <c r="S1059" s="12">
        <f>(((J1059/60)/60)/24)+DATE(1970,1,1)</f>
        <v>42678.871331018512</v>
      </c>
      <c r="T1059" s="12">
        <f>(((I1059/60)/60)/24)+DATE(1970,1,1)</f>
        <v>42708.912997685184</v>
      </c>
    </row>
    <row r="1060" spans="1:20" ht="43.2" x14ac:dyDescent="0.3">
      <c r="A1060">
        <v>1058</v>
      </c>
      <c r="B1060" s="1" t="s">
        <v>1059</v>
      </c>
      <c r="C1060" s="1" t="s">
        <v>5168</v>
      </c>
      <c r="D1060" s="4">
        <v>40000</v>
      </c>
      <c r="E1060" s="4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3">
        <f>E1060/D1060</f>
        <v>0</v>
      </c>
      <c r="P1060" s="4" t="e">
        <f>E1060/L1060</f>
        <v>#DIV/0!</v>
      </c>
      <c r="Q1060" t="s">
        <v>8319</v>
      </c>
      <c r="R1060" t="s">
        <v>8350</v>
      </c>
      <c r="S1060" s="12">
        <f>(((J1060/60)/60)/24)+DATE(1970,1,1)</f>
        <v>42047.900960648149</v>
      </c>
      <c r="T1060" s="12">
        <f>(((I1060/60)/60)/24)+DATE(1970,1,1)</f>
        <v>42089</v>
      </c>
    </row>
    <row r="1061" spans="1:20" x14ac:dyDescent="0.3">
      <c r="A1061">
        <v>1059</v>
      </c>
      <c r="B1061" s="1" t="s">
        <v>1060</v>
      </c>
      <c r="C1061" s="1" t="s">
        <v>5169</v>
      </c>
      <c r="D1061" s="4">
        <v>1100</v>
      </c>
      <c r="E1061" s="4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3">
        <f>E1061/D1061</f>
        <v>0</v>
      </c>
      <c r="P1061" s="4" t="e">
        <f>E1061/L1061</f>
        <v>#DIV/0!</v>
      </c>
      <c r="Q1061" t="s">
        <v>8319</v>
      </c>
      <c r="R1061" t="s">
        <v>8350</v>
      </c>
      <c r="S1061" s="12">
        <f>(((J1061/60)/60)/24)+DATE(1970,1,1)</f>
        <v>42046.79</v>
      </c>
      <c r="T1061" s="12">
        <f>(((I1061/60)/60)/24)+DATE(1970,1,1)</f>
        <v>42076.748333333337</v>
      </c>
    </row>
    <row r="1062" spans="1:20" ht="43.2" x14ac:dyDescent="0.3">
      <c r="A1062">
        <v>1060</v>
      </c>
      <c r="B1062" s="1" t="s">
        <v>1061</v>
      </c>
      <c r="C1062" s="1" t="s">
        <v>5170</v>
      </c>
      <c r="D1062" s="4">
        <v>5000</v>
      </c>
      <c r="E1062" s="4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3">
        <f>E1062/D1062</f>
        <v>0.01</v>
      </c>
      <c r="P1062" s="4">
        <f>E1062/L1062</f>
        <v>50</v>
      </c>
      <c r="Q1062" t="s">
        <v>8319</v>
      </c>
      <c r="R1062" t="s">
        <v>8350</v>
      </c>
      <c r="S1062" s="12">
        <f>(((J1062/60)/60)/24)+DATE(1970,1,1)</f>
        <v>42079.913113425922</v>
      </c>
      <c r="T1062" s="12">
        <f>(((I1062/60)/60)/24)+DATE(1970,1,1)</f>
        <v>42109.913113425922</v>
      </c>
    </row>
    <row r="1063" spans="1:20" ht="28.8" x14ac:dyDescent="0.3">
      <c r="A1063">
        <v>1061</v>
      </c>
      <c r="B1063" s="1" t="s">
        <v>1062</v>
      </c>
      <c r="C1063" s="1" t="s">
        <v>5171</v>
      </c>
      <c r="D1063" s="4">
        <v>4000</v>
      </c>
      <c r="E1063" s="4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3">
        <f>E1063/D1063</f>
        <v>0</v>
      </c>
      <c r="P1063" s="4" t="e">
        <f>E1063/L1063</f>
        <v>#DIV/0!</v>
      </c>
      <c r="Q1063" t="s">
        <v>8319</v>
      </c>
      <c r="R1063" t="s">
        <v>8350</v>
      </c>
      <c r="S1063" s="12">
        <f>(((J1063/60)/60)/24)+DATE(1970,1,1)</f>
        <v>42432.276712962965</v>
      </c>
      <c r="T1063" s="12">
        <f>(((I1063/60)/60)/24)+DATE(1970,1,1)</f>
        <v>42492.041666666672</v>
      </c>
    </row>
    <row r="1064" spans="1:20" x14ac:dyDescent="0.3">
      <c r="A1064">
        <v>1062</v>
      </c>
      <c r="B1064" s="1" t="s">
        <v>1063</v>
      </c>
      <c r="C1064" s="1" t="s">
        <v>5172</v>
      </c>
      <c r="D1064" s="4">
        <v>199</v>
      </c>
      <c r="E1064" s="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3">
        <f>E1064/D1064</f>
        <v>0.95477386934673369</v>
      </c>
      <c r="P1064" s="4">
        <f>E1064/L1064</f>
        <v>47.5</v>
      </c>
      <c r="Q1064" t="s">
        <v>8319</v>
      </c>
      <c r="R1064" t="s">
        <v>8350</v>
      </c>
      <c r="S1064" s="12">
        <f>(((J1064/60)/60)/24)+DATE(1970,1,1)</f>
        <v>42556.807187500002</v>
      </c>
      <c r="T1064" s="12">
        <f>(((I1064/60)/60)/24)+DATE(1970,1,1)</f>
        <v>42563.807187500002</v>
      </c>
    </row>
    <row r="1065" spans="1:20" ht="43.2" x14ac:dyDescent="0.3">
      <c r="A1065">
        <v>1063</v>
      </c>
      <c r="B1065" s="1" t="s">
        <v>1064</v>
      </c>
      <c r="C1065" s="1" t="s">
        <v>5173</v>
      </c>
      <c r="D1065" s="4">
        <v>1000</v>
      </c>
      <c r="E1065" s="4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3">
        <f>E1065/D1065</f>
        <v>0</v>
      </c>
      <c r="P1065" s="4" t="e">
        <f>E1065/L1065</f>
        <v>#DIV/0!</v>
      </c>
      <c r="Q1065" t="s">
        <v>8319</v>
      </c>
      <c r="R1065" t="s">
        <v>8350</v>
      </c>
      <c r="S1065" s="12">
        <f>(((J1065/60)/60)/24)+DATE(1970,1,1)</f>
        <v>42583.030810185184</v>
      </c>
      <c r="T1065" s="12">
        <f>(((I1065/60)/60)/24)+DATE(1970,1,1)</f>
        <v>42613.030810185184</v>
      </c>
    </row>
    <row r="1066" spans="1:20" ht="43.2" x14ac:dyDescent="0.3">
      <c r="A1066">
        <v>1064</v>
      </c>
      <c r="B1066" s="1" t="s">
        <v>1065</v>
      </c>
      <c r="C1066" s="1" t="s">
        <v>5174</v>
      </c>
      <c r="D1066" s="4">
        <v>90000</v>
      </c>
      <c r="E1066" s="4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3">
        <f>E1066/D1066</f>
        <v>8.9744444444444446E-2</v>
      </c>
      <c r="P1066" s="4">
        <f>E1066/L1066</f>
        <v>65.666666666666671</v>
      </c>
      <c r="Q1066" t="s">
        <v>8318</v>
      </c>
      <c r="R1066" t="s">
        <v>8354</v>
      </c>
      <c r="S1066" s="12">
        <f>(((J1066/60)/60)/24)+DATE(1970,1,1)</f>
        <v>41417.228043981479</v>
      </c>
      <c r="T1066" s="12">
        <f>(((I1066/60)/60)/24)+DATE(1970,1,1)</f>
        <v>41462.228043981479</v>
      </c>
    </row>
    <row r="1067" spans="1:20" ht="43.2" x14ac:dyDescent="0.3">
      <c r="A1067">
        <v>1065</v>
      </c>
      <c r="B1067" s="1" t="s">
        <v>1066</v>
      </c>
      <c r="C1067" s="1" t="s">
        <v>5175</v>
      </c>
      <c r="D1067" s="4">
        <v>3000</v>
      </c>
      <c r="E1067" s="4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3">
        <f>E1067/D1067</f>
        <v>2.7E-2</v>
      </c>
      <c r="P1067" s="4">
        <f>E1067/L1067</f>
        <v>16.2</v>
      </c>
      <c r="Q1067" t="s">
        <v>8318</v>
      </c>
      <c r="R1067" t="s">
        <v>8354</v>
      </c>
      <c r="S1067" s="12">
        <f>(((J1067/60)/60)/24)+DATE(1970,1,1)</f>
        <v>41661.381041666667</v>
      </c>
      <c r="T1067" s="12">
        <f>(((I1067/60)/60)/24)+DATE(1970,1,1)</f>
        <v>41689.381041666667</v>
      </c>
    </row>
    <row r="1068" spans="1:20" ht="28.8" x14ac:dyDescent="0.3">
      <c r="A1068">
        <v>1066</v>
      </c>
      <c r="B1068" s="1" t="s">
        <v>1067</v>
      </c>
      <c r="C1068" s="1" t="s">
        <v>5176</v>
      </c>
      <c r="D1068" s="4">
        <v>150000</v>
      </c>
      <c r="E1068" s="4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3">
        <f>E1068/D1068</f>
        <v>3.3673333333333333E-2</v>
      </c>
      <c r="P1068" s="4">
        <f>E1068/L1068</f>
        <v>34.128378378378379</v>
      </c>
      <c r="Q1068" t="s">
        <v>8318</v>
      </c>
      <c r="R1068" t="s">
        <v>8354</v>
      </c>
      <c r="S1068" s="12">
        <f>(((J1068/60)/60)/24)+DATE(1970,1,1)</f>
        <v>41445.962754629632</v>
      </c>
      <c r="T1068" s="12">
        <f>(((I1068/60)/60)/24)+DATE(1970,1,1)</f>
        <v>41490.962754629632</v>
      </c>
    </row>
    <row r="1069" spans="1:20" ht="28.8" x14ac:dyDescent="0.3">
      <c r="A1069">
        <v>1067</v>
      </c>
      <c r="B1069" s="1" t="s">
        <v>1068</v>
      </c>
      <c r="C1069" s="1" t="s">
        <v>5177</v>
      </c>
      <c r="D1069" s="4">
        <v>500</v>
      </c>
      <c r="E1069" s="4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3">
        <f>E1069/D1069</f>
        <v>0.26</v>
      </c>
      <c r="P1069" s="4">
        <f>E1069/L1069</f>
        <v>13</v>
      </c>
      <c r="Q1069" t="s">
        <v>8318</v>
      </c>
      <c r="R1069" t="s">
        <v>8354</v>
      </c>
      <c r="S1069" s="12">
        <f>(((J1069/60)/60)/24)+DATE(1970,1,1)</f>
        <v>41599.855682870373</v>
      </c>
      <c r="T1069" s="12">
        <f>(((I1069/60)/60)/24)+DATE(1970,1,1)</f>
        <v>41629.855682870373</v>
      </c>
    </row>
    <row r="1070" spans="1:20" ht="43.2" x14ac:dyDescent="0.3">
      <c r="A1070">
        <v>1068</v>
      </c>
      <c r="B1070" s="1" t="s">
        <v>1069</v>
      </c>
      <c r="C1070" s="1" t="s">
        <v>5178</v>
      </c>
      <c r="D1070" s="4">
        <v>30000</v>
      </c>
      <c r="E1070" s="4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3">
        <f>E1070/D1070</f>
        <v>1.5E-3</v>
      </c>
      <c r="P1070" s="4">
        <f>E1070/L1070</f>
        <v>11.25</v>
      </c>
      <c r="Q1070" t="s">
        <v>8318</v>
      </c>
      <c r="R1070" t="s">
        <v>8354</v>
      </c>
      <c r="S1070" s="12">
        <f>(((J1070/60)/60)/24)+DATE(1970,1,1)</f>
        <v>42440.371111111104</v>
      </c>
      <c r="T1070" s="12">
        <f>(((I1070/60)/60)/24)+DATE(1970,1,1)</f>
        <v>42470.329444444447</v>
      </c>
    </row>
    <row r="1071" spans="1:20" ht="28.8" x14ac:dyDescent="0.3">
      <c r="A1071">
        <v>1069</v>
      </c>
      <c r="B1071" s="1" t="s">
        <v>1070</v>
      </c>
      <c r="C1071" s="1" t="s">
        <v>5179</v>
      </c>
      <c r="D1071" s="4">
        <v>2200</v>
      </c>
      <c r="E1071" s="4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3">
        <f>E1071/D1071</f>
        <v>0.38636363636363635</v>
      </c>
      <c r="P1071" s="4">
        <f>E1071/L1071</f>
        <v>40.476190476190474</v>
      </c>
      <c r="Q1071" t="s">
        <v>8318</v>
      </c>
      <c r="R1071" t="s">
        <v>8354</v>
      </c>
      <c r="S1071" s="12">
        <f>(((J1071/60)/60)/24)+DATE(1970,1,1)</f>
        <v>41572.229849537034</v>
      </c>
      <c r="T1071" s="12">
        <f>(((I1071/60)/60)/24)+DATE(1970,1,1)</f>
        <v>41604.271516203706</v>
      </c>
    </row>
    <row r="1072" spans="1:20" ht="28.8" x14ac:dyDescent="0.3">
      <c r="A1072">
        <v>1070</v>
      </c>
      <c r="B1072" s="1" t="s">
        <v>1071</v>
      </c>
      <c r="C1072" s="1" t="s">
        <v>5180</v>
      </c>
      <c r="D1072" s="4">
        <v>10000</v>
      </c>
      <c r="E1072" s="4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3">
        <f>E1072/D1072</f>
        <v>7.0000000000000001E-3</v>
      </c>
      <c r="P1072" s="4">
        <f>E1072/L1072</f>
        <v>35</v>
      </c>
      <c r="Q1072" t="s">
        <v>8318</v>
      </c>
      <c r="R1072" t="s">
        <v>8354</v>
      </c>
      <c r="S1072" s="12">
        <f>(((J1072/60)/60)/24)+DATE(1970,1,1)</f>
        <v>41163.011828703704</v>
      </c>
      <c r="T1072" s="12">
        <f>(((I1072/60)/60)/24)+DATE(1970,1,1)</f>
        <v>41183.011828703704</v>
      </c>
    </row>
    <row r="1073" spans="1:20" ht="43.2" x14ac:dyDescent="0.3">
      <c r="A1073">
        <v>1071</v>
      </c>
      <c r="B1073" s="1" t="s">
        <v>1072</v>
      </c>
      <c r="C1073" s="1" t="s">
        <v>5181</v>
      </c>
      <c r="D1073" s="4">
        <v>100</v>
      </c>
      <c r="E1073" s="4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3">
        <f>E1073/D1073</f>
        <v>0</v>
      </c>
      <c r="P1073" s="4" t="e">
        <f>E1073/L1073</f>
        <v>#DIV/0!</v>
      </c>
      <c r="Q1073" t="s">
        <v>8318</v>
      </c>
      <c r="R1073" t="s">
        <v>8354</v>
      </c>
      <c r="S1073" s="12">
        <f>(((J1073/60)/60)/24)+DATE(1970,1,1)</f>
        <v>42295.753391203703</v>
      </c>
      <c r="T1073" s="12">
        <f>(((I1073/60)/60)/24)+DATE(1970,1,1)</f>
        <v>42325.795057870375</v>
      </c>
    </row>
    <row r="1074" spans="1:20" ht="43.2" x14ac:dyDescent="0.3">
      <c r="A1074">
        <v>1072</v>
      </c>
      <c r="B1074" s="1" t="s">
        <v>1073</v>
      </c>
      <c r="C1074" s="1" t="s">
        <v>5182</v>
      </c>
      <c r="D1074" s="4">
        <v>75000</v>
      </c>
      <c r="E1074" s="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3">
        <f>E1074/D1074</f>
        <v>6.8000000000000005E-4</v>
      </c>
      <c r="P1074" s="4">
        <f>E1074/L1074</f>
        <v>12.75</v>
      </c>
      <c r="Q1074" t="s">
        <v>8318</v>
      </c>
      <c r="R1074" t="s">
        <v>8354</v>
      </c>
      <c r="S1074" s="12">
        <f>(((J1074/60)/60)/24)+DATE(1970,1,1)</f>
        <v>41645.832141203704</v>
      </c>
      <c r="T1074" s="12">
        <f>(((I1074/60)/60)/24)+DATE(1970,1,1)</f>
        <v>41675.832141203704</v>
      </c>
    </row>
    <row r="1075" spans="1:20" ht="28.8" x14ac:dyDescent="0.3">
      <c r="A1075">
        <v>1073</v>
      </c>
      <c r="B1075" s="1" t="s">
        <v>1074</v>
      </c>
      <c r="C1075" s="1" t="s">
        <v>5183</v>
      </c>
      <c r="D1075" s="4">
        <v>750</v>
      </c>
      <c r="E1075" s="4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3">
        <f>E1075/D1075</f>
        <v>1.3333333333333334E-2</v>
      </c>
      <c r="P1075" s="4">
        <f>E1075/L1075</f>
        <v>10</v>
      </c>
      <c r="Q1075" t="s">
        <v>8318</v>
      </c>
      <c r="R1075" t="s">
        <v>8354</v>
      </c>
      <c r="S1075" s="12">
        <f>(((J1075/60)/60)/24)+DATE(1970,1,1)</f>
        <v>40802.964594907404</v>
      </c>
      <c r="T1075" s="12">
        <f>(((I1075/60)/60)/24)+DATE(1970,1,1)</f>
        <v>40832.964594907404</v>
      </c>
    </row>
    <row r="1076" spans="1:20" ht="43.2" x14ac:dyDescent="0.3">
      <c r="A1076">
        <v>1074</v>
      </c>
      <c r="B1076" s="1" t="s">
        <v>1075</v>
      </c>
      <c r="C1076" s="1" t="s">
        <v>5184</v>
      </c>
      <c r="D1076" s="4">
        <v>54000</v>
      </c>
      <c r="E1076" s="4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3">
        <f>E1076/D1076</f>
        <v>6.3092592592592589E-2</v>
      </c>
      <c r="P1076" s="4">
        <f>E1076/L1076</f>
        <v>113.56666666666666</v>
      </c>
      <c r="Q1076" t="s">
        <v>8318</v>
      </c>
      <c r="R1076" t="s">
        <v>8354</v>
      </c>
      <c r="S1076" s="12">
        <f>(((J1076/60)/60)/24)+DATE(1970,1,1)</f>
        <v>41613.172974537039</v>
      </c>
      <c r="T1076" s="12">
        <f>(((I1076/60)/60)/24)+DATE(1970,1,1)</f>
        <v>41643.172974537039</v>
      </c>
    </row>
    <row r="1077" spans="1:20" ht="28.8" x14ac:dyDescent="0.3">
      <c r="A1077">
        <v>1075</v>
      </c>
      <c r="B1077" s="1" t="s">
        <v>1076</v>
      </c>
      <c r="C1077" s="1" t="s">
        <v>5185</v>
      </c>
      <c r="D1077" s="4">
        <v>1000</v>
      </c>
      <c r="E1077" s="4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3">
        <f>E1077/D1077</f>
        <v>4.4999999999999998E-2</v>
      </c>
      <c r="P1077" s="4">
        <f>E1077/L1077</f>
        <v>15</v>
      </c>
      <c r="Q1077" t="s">
        <v>8318</v>
      </c>
      <c r="R1077" t="s">
        <v>8354</v>
      </c>
      <c r="S1077" s="12">
        <f>(((J1077/60)/60)/24)+DATE(1970,1,1)</f>
        <v>41005.904120370367</v>
      </c>
      <c r="T1077" s="12">
        <f>(((I1077/60)/60)/24)+DATE(1970,1,1)</f>
        <v>41035.904120370367</v>
      </c>
    </row>
    <row r="1078" spans="1:20" ht="43.2" x14ac:dyDescent="0.3">
      <c r="A1078">
        <v>1076</v>
      </c>
      <c r="B1078" s="1" t="s">
        <v>1077</v>
      </c>
      <c r="C1078" s="1" t="s">
        <v>5186</v>
      </c>
      <c r="D1078" s="4">
        <v>75000</v>
      </c>
      <c r="E1078" s="4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3">
        <f>E1078/D1078</f>
        <v>0.62765333333333329</v>
      </c>
      <c r="P1078" s="4">
        <f>E1078/L1078</f>
        <v>48.281025641025643</v>
      </c>
      <c r="Q1078" t="s">
        <v>8318</v>
      </c>
      <c r="R1078" t="s">
        <v>8354</v>
      </c>
      <c r="S1078" s="12">
        <f>(((J1078/60)/60)/24)+DATE(1970,1,1)</f>
        <v>41838.377893518518</v>
      </c>
      <c r="T1078" s="12">
        <f>(((I1078/60)/60)/24)+DATE(1970,1,1)</f>
        <v>41893.377893518518</v>
      </c>
    </row>
    <row r="1079" spans="1:20" ht="28.8" x14ac:dyDescent="0.3">
      <c r="A1079">
        <v>1077</v>
      </c>
      <c r="B1079" s="1" t="s">
        <v>1078</v>
      </c>
      <c r="C1079" s="1" t="s">
        <v>5187</v>
      </c>
      <c r="D1079" s="4">
        <v>25000</v>
      </c>
      <c r="E1079" s="4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3">
        <f>E1079/D1079</f>
        <v>0.29376000000000002</v>
      </c>
      <c r="P1079" s="4">
        <f>E1079/L1079</f>
        <v>43.976047904191617</v>
      </c>
      <c r="Q1079" t="s">
        <v>8318</v>
      </c>
      <c r="R1079" t="s">
        <v>8354</v>
      </c>
      <c r="S1079" s="12">
        <f>(((J1079/60)/60)/24)+DATE(1970,1,1)</f>
        <v>42353.16679398148</v>
      </c>
      <c r="T1079" s="12">
        <f>(((I1079/60)/60)/24)+DATE(1970,1,1)</f>
        <v>42383.16679398148</v>
      </c>
    </row>
    <row r="1080" spans="1:20" ht="43.2" x14ac:dyDescent="0.3">
      <c r="A1080">
        <v>1078</v>
      </c>
      <c r="B1080" s="1" t="s">
        <v>1079</v>
      </c>
      <c r="C1080" s="1" t="s">
        <v>5188</v>
      </c>
      <c r="D1080" s="4">
        <v>600</v>
      </c>
      <c r="E1080" s="4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3">
        <f>E1080/D1080</f>
        <v>7.4999999999999997E-2</v>
      </c>
      <c r="P1080" s="4">
        <f>E1080/L1080</f>
        <v>9</v>
      </c>
      <c r="Q1080" t="s">
        <v>8318</v>
      </c>
      <c r="R1080" t="s">
        <v>8354</v>
      </c>
      <c r="S1080" s="12">
        <f>(((J1080/60)/60)/24)+DATE(1970,1,1)</f>
        <v>40701.195844907408</v>
      </c>
      <c r="T1080" s="12">
        <f>(((I1080/60)/60)/24)+DATE(1970,1,1)</f>
        <v>40746.195844907408</v>
      </c>
    </row>
    <row r="1081" spans="1:20" ht="43.2" x14ac:dyDescent="0.3">
      <c r="A1081">
        <v>1079</v>
      </c>
      <c r="B1081" s="1" t="s">
        <v>1080</v>
      </c>
      <c r="C1081" s="1" t="s">
        <v>5189</v>
      </c>
      <c r="D1081" s="4">
        <v>26000</v>
      </c>
      <c r="E1081" s="4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3">
        <f>E1081/D1081</f>
        <v>2.6076923076923077E-2</v>
      </c>
      <c r="P1081" s="4">
        <f>E1081/L1081</f>
        <v>37.666666666666664</v>
      </c>
      <c r="Q1081" t="s">
        <v>8318</v>
      </c>
      <c r="R1081" t="s">
        <v>8354</v>
      </c>
      <c r="S1081" s="12">
        <f>(((J1081/60)/60)/24)+DATE(1970,1,1)</f>
        <v>42479.566388888896</v>
      </c>
      <c r="T1081" s="12">
        <f>(((I1081/60)/60)/24)+DATE(1970,1,1)</f>
        <v>42504.566388888896</v>
      </c>
    </row>
    <row r="1082" spans="1:20" ht="28.8" x14ac:dyDescent="0.3">
      <c r="A1082">
        <v>1080</v>
      </c>
      <c r="B1082" s="1" t="s">
        <v>1081</v>
      </c>
      <c r="C1082" s="1" t="s">
        <v>5190</v>
      </c>
      <c r="D1082" s="4">
        <v>20000</v>
      </c>
      <c r="E1082" s="4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3">
        <f>E1082/D1082</f>
        <v>9.1050000000000006E-2</v>
      </c>
      <c r="P1082" s="4">
        <f>E1082/L1082</f>
        <v>18.581632653061224</v>
      </c>
      <c r="Q1082" t="s">
        <v>8318</v>
      </c>
      <c r="R1082" t="s">
        <v>8354</v>
      </c>
      <c r="S1082" s="12">
        <f>(((J1082/60)/60)/24)+DATE(1970,1,1)</f>
        <v>41740.138113425928</v>
      </c>
      <c r="T1082" s="12">
        <f>(((I1082/60)/60)/24)+DATE(1970,1,1)</f>
        <v>41770.138113425928</v>
      </c>
    </row>
    <row r="1083" spans="1:20" ht="28.8" x14ac:dyDescent="0.3">
      <c r="A1083">
        <v>1081</v>
      </c>
      <c r="B1083" s="1" t="s">
        <v>1082</v>
      </c>
      <c r="C1083" s="1" t="s">
        <v>5191</v>
      </c>
      <c r="D1083" s="4">
        <v>68000</v>
      </c>
      <c r="E1083" s="4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3">
        <f>E1083/D1083</f>
        <v>1.7647058823529413E-4</v>
      </c>
      <c r="P1083" s="4">
        <f>E1083/L1083</f>
        <v>3</v>
      </c>
      <c r="Q1083" t="s">
        <v>8318</v>
      </c>
      <c r="R1083" t="s">
        <v>8354</v>
      </c>
      <c r="S1083" s="12">
        <f>(((J1083/60)/60)/24)+DATE(1970,1,1)</f>
        <v>42002.926990740743</v>
      </c>
      <c r="T1083" s="12">
        <f>(((I1083/60)/60)/24)+DATE(1970,1,1)</f>
        <v>42032.926990740743</v>
      </c>
    </row>
    <row r="1084" spans="1:20" ht="28.8" x14ac:dyDescent="0.3">
      <c r="A1084">
        <v>1082</v>
      </c>
      <c r="B1084" s="1" t="s">
        <v>1083</v>
      </c>
      <c r="C1084" s="1" t="s">
        <v>5192</v>
      </c>
      <c r="D1084" s="4">
        <v>10000</v>
      </c>
      <c r="E1084" s="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3">
        <f>E1084/D1084</f>
        <v>5.5999999999999999E-3</v>
      </c>
      <c r="P1084" s="4">
        <f>E1084/L1084</f>
        <v>18.666666666666668</v>
      </c>
      <c r="Q1084" t="s">
        <v>8318</v>
      </c>
      <c r="R1084" t="s">
        <v>8354</v>
      </c>
      <c r="S1084" s="12">
        <f>(((J1084/60)/60)/24)+DATE(1970,1,1)</f>
        <v>41101.906111111115</v>
      </c>
      <c r="T1084" s="12">
        <f>(((I1084/60)/60)/24)+DATE(1970,1,1)</f>
        <v>41131.906111111115</v>
      </c>
    </row>
    <row r="1085" spans="1:20" ht="43.2" x14ac:dyDescent="0.3">
      <c r="A1085">
        <v>1083</v>
      </c>
      <c r="B1085" s="1" t="s">
        <v>1084</v>
      </c>
      <c r="C1085" s="1" t="s">
        <v>5193</v>
      </c>
      <c r="D1085" s="4">
        <v>50000</v>
      </c>
      <c r="E1085" s="4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3">
        <f>E1085/D1085</f>
        <v>8.2000000000000007E-3</v>
      </c>
      <c r="P1085" s="4">
        <f>E1085/L1085</f>
        <v>410</v>
      </c>
      <c r="Q1085" t="s">
        <v>8318</v>
      </c>
      <c r="R1085" t="s">
        <v>8354</v>
      </c>
      <c r="S1085" s="12">
        <f>(((J1085/60)/60)/24)+DATE(1970,1,1)</f>
        <v>41793.659525462965</v>
      </c>
      <c r="T1085" s="12">
        <f>(((I1085/60)/60)/24)+DATE(1970,1,1)</f>
        <v>41853.659525462965</v>
      </c>
    </row>
    <row r="1086" spans="1:20" x14ac:dyDescent="0.3">
      <c r="A1086">
        <v>1084</v>
      </c>
      <c r="B1086" s="1" t="s">
        <v>1085</v>
      </c>
      <c r="C1086" s="1" t="s">
        <v>5194</v>
      </c>
      <c r="D1086" s="4">
        <v>550</v>
      </c>
      <c r="E1086" s="4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3">
        <f>E1086/D1086</f>
        <v>0</v>
      </c>
      <c r="P1086" s="4" t="e">
        <f>E1086/L1086</f>
        <v>#DIV/0!</v>
      </c>
      <c r="Q1086" t="s">
        <v>8318</v>
      </c>
      <c r="R1086" t="s">
        <v>8354</v>
      </c>
      <c r="S1086" s="12">
        <f>(((J1086/60)/60)/24)+DATE(1970,1,1)</f>
        <v>41829.912083333329</v>
      </c>
      <c r="T1086" s="12">
        <f>(((I1086/60)/60)/24)+DATE(1970,1,1)</f>
        <v>41859.912083333329</v>
      </c>
    </row>
    <row r="1087" spans="1:20" ht="28.8" x14ac:dyDescent="0.3">
      <c r="A1087">
        <v>1085</v>
      </c>
      <c r="B1087" s="1" t="s">
        <v>1086</v>
      </c>
      <c r="C1087" s="1" t="s">
        <v>5195</v>
      </c>
      <c r="D1087" s="4">
        <v>30000</v>
      </c>
      <c r="E1087" s="4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3">
        <f>E1087/D1087</f>
        <v>3.4200000000000001E-2</v>
      </c>
      <c r="P1087" s="4">
        <f>E1087/L1087</f>
        <v>114</v>
      </c>
      <c r="Q1087" t="s">
        <v>8318</v>
      </c>
      <c r="R1087" t="s">
        <v>8354</v>
      </c>
      <c r="S1087" s="12">
        <f>(((J1087/60)/60)/24)+DATE(1970,1,1)</f>
        <v>42413.671006944445</v>
      </c>
      <c r="T1087" s="12">
        <f>(((I1087/60)/60)/24)+DATE(1970,1,1)</f>
        <v>42443.629340277781</v>
      </c>
    </row>
    <row r="1088" spans="1:20" x14ac:dyDescent="0.3">
      <c r="A1088">
        <v>1086</v>
      </c>
      <c r="B1088" s="1" t="s">
        <v>1087</v>
      </c>
      <c r="C1088" s="1" t="s">
        <v>5196</v>
      </c>
      <c r="D1088" s="4">
        <v>18000</v>
      </c>
      <c r="E1088" s="4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3">
        <f>E1088/D1088</f>
        <v>8.3333333333333339E-4</v>
      </c>
      <c r="P1088" s="4">
        <f>E1088/L1088</f>
        <v>7.5</v>
      </c>
      <c r="Q1088" t="s">
        <v>8318</v>
      </c>
      <c r="R1088" t="s">
        <v>8354</v>
      </c>
      <c r="S1088" s="12">
        <f>(((J1088/60)/60)/24)+DATE(1970,1,1)</f>
        <v>41845.866793981484</v>
      </c>
      <c r="T1088" s="12">
        <f>(((I1088/60)/60)/24)+DATE(1970,1,1)</f>
        <v>41875.866793981484</v>
      </c>
    </row>
    <row r="1089" spans="1:20" ht="43.2" x14ac:dyDescent="0.3">
      <c r="A1089">
        <v>1087</v>
      </c>
      <c r="B1089" s="1" t="s">
        <v>1088</v>
      </c>
      <c r="C1089" s="1" t="s">
        <v>5197</v>
      </c>
      <c r="D1089" s="4">
        <v>1100</v>
      </c>
      <c r="E1089" s="4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3">
        <f>E1089/D1089</f>
        <v>0</v>
      </c>
      <c r="P1089" s="4" t="e">
        <f>E1089/L1089</f>
        <v>#DIV/0!</v>
      </c>
      <c r="Q1089" t="s">
        <v>8318</v>
      </c>
      <c r="R1089" t="s">
        <v>8354</v>
      </c>
      <c r="S1089" s="12">
        <f>(((J1089/60)/60)/24)+DATE(1970,1,1)</f>
        <v>41775.713969907411</v>
      </c>
      <c r="T1089" s="12">
        <f>(((I1089/60)/60)/24)+DATE(1970,1,1)</f>
        <v>41805.713969907411</v>
      </c>
    </row>
    <row r="1090" spans="1:20" ht="28.8" x14ac:dyDescent="0.3">
      <c r="A1090">
        <v>1088</v>
      </c>
      <c r="B1090" s="1" t="s">
        <v>1089</v>
      </c>
      <c r="C1090" s="1" t="s">
        <v>5198</v>
      </c>
      <c r="D1090" s="4">
        <v>45000</v>
      </c>
      <c r="E1090" s="4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3">
        <f>E1090/D1090</f>
        <v>0.14182977777777778</v>
      </c>
      <c r="P1090" s="4">
        <f>E1090/L1090</f>
        <v>43.41727891156463</v>
      </c>
      <c r="Q1090" t="s">
        <v>8318</v>
      </c>
      <c r="R1090" t="s">
        <v>8354</v>
      </c>
      <c r="S1090" s="12">
        <f>(((J1090/60)/60)/24)+DATE(1970,1,1)</f>
        <v>41723.799386574072</v>
      </c>
      <c r="T1090" s="12">
        <f>(((I1090/60)/60)/24)+DATE(1970,1,1)</f>
        <v>41753.799386574072</v>
      </c>
    </row>
    <row r="1091" spans="1:20" ht="28.8" x14ac:dyDescent="0.3">
      <c r="A1091">
        <v>1089</v>
      </c>
      <c r="B1091" s="1" t="s">
        <v>1090</v>
      </c>
      <c r="C1091" s="1" t="s">
        <v>5199</v>
      </c>
      <c r="D1091" s="4">
        <v>15000</v>
      </c>
      <c r="E1091" s="4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3">
        <f>E1091/D1091</f>
        <v>7.8266666666666665E-2</v>
      </c>
      <c r="P1091" s="4">
        <f>E1091/L1091</f>
        <v>23.959183673469386</v>
      </c>
      <c r="Q1091" t="s">
        <v>8318</v>
      </c>
      <c r="R1091" t="s">
        <v>8354</v>
      </c>
      <c r="S1091" s="12">
        <f>(((J1091/60)/60)/24)+DATE(1970,1,1)</f>
        <v>42151.189525462964</v>
      </c>
      <c r="T1091" s="12">
        <f>(((I1091/60)/60)/24)+DATE(1970,1,1)</f>
        <v>42181.189525462964</v>
      </c>
    </row>
    <row r="1092" spans="1:20" ht="43.2" x14ac:dyDescent="0.3">
      <c r="A1092">
        <v>1090</v>
      </c>
      <c r="B1092" s="1" t="s">
        <v>1091</v>
      </c>
      <c r="C1092" s="1" t="s">
        <v>5200</v>
      </c>
      <c r="D1092" s="4">
        <v>12999</v>
      </c>
      <c r="E1092" s="4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3">
        <f>E1092/D1092</f>
        <v>3.8464497269020693E-4</v>
      </c>
      <c r="P1092" s="4">
        <f>E1092/L1092</f>
        <v>5</v>
      </c>
      <c r="Q1092" t="s">
        <v>8318</v>
      </c>
      <c r="R1092" t="s">
        <v>8354</v>
      </c>
      <c r="S1092" s="12">
        <f>(((J1092/60)/60)/24)+DATE(1970,1,1)</f>
        <v>42123.185798611114</v>
      </c>
      <c r="T1092" s="12">
        <f>(((I1092/60)/60)/24)+DATE(1970,1,1)</f>
        <v>42153.185798611114</v>
      </c>
    </row>
    <row r="1093" spans="1:20" ht="43.2" x14ac:dyDescent="0.3">
      <c r="A1093">
        <v>1091</v>
      </c>
      <c r="B1093" s="1" t="s">
        <v>1092</v>
      </c>
      <c r="C1093" s="1" t="s">
        <v>5201</v>
      </c>
      <c r="D1093" s="4">
        <v>200</v>
      </c>
      <c r="E1093" s="4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3">
        <f>E1093/D1093</f>
        <v>0.125</v>
      </c>
      <c r="P1093" s="4">
        <f>E1093/L1093</f>
        <v>12.5</v>
      </c>
      <c r="Q1093" t="s">
        <v>8318</v>
      </c>
      <c r="R1093" t="s">
        <v>8354</v>
      </c>
      <c r="S1093" s="12">
        <f>(((J1093/60)/60)/24)+DATE(1970,1,1)</f>
        <v>42440.820277777777</v>
      </c>
      <c r="T1093" s="12">
        <f>(((I1093/60)/60)/24)+DATE(1970,1,1)</f>
        <v>42470.778611111105</v>
      </c>
    </row>
    <row r="1094" spans="1:20" ht="43.2" x14ac:dyDescent="0.3">
      <c r="A1094">
        <v>1092</v>
      </c>
      <c r="B1094" s="1" t="s">
        <v>1093</v>
      </c>
      <c r="C1094" s="1" t="s">
        <v>5202</v>
      </c>
      <c r="D1094" s="4">
        <v>2000</v>
      </c>
      <c r="E1094" s="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3">
        <f>E1094/D1094</f>
        <v>1.0500000000000001E-2</v>
      </c>
      <c r="P1094" s="4">
        <f>E1094/L1094</f>
        <v>3</v>
      </c>
      <c r="Q1094" t="s">
        <v>8318</v>
      </c>
      <c r="R1094" t="s">
        <v>8354</v>
      </c>
      <c r="S1094" s="12">
        <f>(((J1094/60)/60)/24)+DATE(1970,1,1)</f>
        <v>41250.025902777779</v>
      </c>
      <c r="T1094" s="12">
        <f>(((I1094/60)/60)/24)+DATE(1970,1,1)</f>
        <v>41280.025902777779</v>
      </c>
    </row>
    <row r="1095" spans="1:20" ht="28.8" x14ac:dyDescent="0.3">
      <c r="A1095">
        <v>1093</v>
      </c>
      <c r="B1095" s="1" t="s">
        <v>1094</v>
      </c>
      <c r="C1095" s="1" t="s">
        <v>5203</v>
      </c>
      <c r="D1095" s="4">
        <v>300</v>
      </c>
      <c r="E1095" s="4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3">
        <f>E1095/D1095</f>
        <v>0.14083333333333334</v>
      </c>
      <c r="P1095" s="4">
        <f>E1095/L1095</f>
        <v>10.5625</v>
      </c>
      <c r="Q1095" t="s">
        <v>8318</v>
      </c>
      <c r="R1095" t="s">
        <v>8354</v>
      </c>
      <c r="S1095" s="12">
        <f>(((J1095/60)/60)/24)+DATE(1970,1,1)</f>
        <v>42396.973807870367</v>
      </c>
      <c r="T1095" s="12">
        <f>(((I1095/60)/60)/24)+DATE(1970,1,1)</f>
        <v>42411.973807870367</v>
      </c>
    </row>
    <row r="1096" spans="1:20" ht="43.2" x14ac:dyDescent="0.3">
      <c r="A1096">
        <v>1094</v>
      </c>
      <c r="B1096" s="1" t="s">
        <v>1095</v>
      </c>
      <c r="C1096" s="1" t="s">
        <v>5204</v>
      </c>
      <c r="D1096" s="4">
        <v>18000</v>
      </c>
      <c r="E1096" s="4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3">
        <f>E1096/D1096</f>
        <v>0.18300055555555556</v>
      </c>
      <c r="P1096" s="4">
        <f>E1096/L1096</f>
        <v>122.00037037037038</v>
      </c>
      <c r="Q1096" t="s">
        <v>8318</v>
      </c>
      <c r="R1096" t="s">
        <v>8354</v>
      </c>
      <c r="S1096" s="12">
        <f>(((J1096/60)/60)/24)+DATE(1970,1,1)</f>
        <v>40795.713344907403</v>
      </c>
      <c r="T1096" s="12">
        <f>(((I1096/60)/60)/24)+DATE(1970,1,1)</f>
        <v>40825.713344907403</v>
      </c>
    </row>
    <row r="1097" spans="1:20" ht="43.2" x14ac:dyDescent="0.3">
      <c r="A1097">
        <v>1095</v>
      </c>
      <c r="B1097" s="1" t="s">
        <v>1096</v>
      </c>
      <c r="C1097" s="1" t="s">
        <v>5205</v>
      </c>
      <c r="D1097" s="4">
        <v>500000</v>
      </c>
      <c r="E1097" s="4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3">
        <f>E1097/D1097</f>
        <v>5.0347999999999997E-2</v>
      </c>
      <c r="P1097" s="4">
        <f>E1097/L1097</f>
        <v>267.80851063829789</v>
      </c>
      <c r="Q1097" t="s">
        <v>8318</v>
      </c>
      <c r="R1097" t="s">
        <v>8354</v>
      </c>
      <c r="S1097" s="12">
        <f>(((J1097/60)/60)/24)+DATE(1970,1,1)</f>
        <v>41486.537268518521</v>
      </c>
      <c r="T1097" s="12">
        <f>(((I1097/60)/60)/24)+DATE(1970,1,1)</f>
        <v>41516.537268518521</v>
      </c>
    </row>
    <row r="1098" spans="1:20" ht="43.2" x14ac:dyDescent="0.3">
      <c r="A1098">
        <v>1096</v>
      </c>
      <c r="B1098" s="1" t="s">
        <v>1097</v>
      </c>
      <c r="C1098" s="1" t="s">
        <v>5206</v>
      </c>
      <c r="D1098" s="4">
        <v>12000</v>
      </c>
      <c r="E1098" s="4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3">
        <f>E1098/D1098</f>
        <v>0.17933333333333334</v>
      </c>
      <c r="P1098" s="4">
        <f>E1098/L1098</f>
        <v>74.206896551724142</v>
      </c>
      <c r="Q1098" t="s">
        <v>8318</v>
      </c>
      <c r="R1098" t="s">
        <v>8354</v>
      </c>
      <c r="S1098" s="12">
        <f>(((J1098/60)/60)/24)+DATE(1970,1,1)</f>
        <v>41885.51798611111</v>
      </c>
      <c r="T1098" s="12">
        <f>(((I1098/60)/60)/24)+DATE(1970,1,1)</f>
        <v>41916.145833333336</v>
      </c>
    </row>
    <row r="1099" spans="1:20" ht="28.8" x14ac:dyDescent="0.3">
      <c r="A1099">
        <v>1097</v>
      </c>
      <c r="B1099" s="1" t="s">
        <v>1098</v>
      </c>
      <c r="C1099" s="1" t="s">
        <v>5207</v>
      </c>
      <c r="D1099" s="4">
        <v>100000</v>
      </c>
      <c r="E1099" s="4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3">
        <f>E1099/D1099</f>
        <v>4.6999999999999999E-4</v>
      </c>
      <c r="P1099" s="4">
        <f>E1099/L1099</f>
        <v>6.7142857142857144</v>
      </c>
      <c r="Q1099" t="s">
        <v>8318</v>
      </c>
      <c r="R1099" t="s">
        <v>8354</v>
      </c>
      <c r="S1099" s="12">
        <f>(((J1099/60)/60)/24)+DATE(1970,1,1)</f>
        <v>41660.792557870373</v>
      </c>
      <c r="T1099" s="12">
        <f>(((I1099/60)/60)/24)+DATE(1970,1,1)</f>
        <v>41700.792557870373</v>
      </c>
    </row>
    <row r="1100" spans="1:20" ht="28.8" x14ac:dyDescent="0.3">
      <c r="A1100">
        <v>1098</v>
      </c>
      <c r="B1100" s="1" t="s">
        <v>1099</v>
      </c>
      <c r="C1100" s="1" t="s">
        <v>5208</v>
      </c>
      <c r="D1100" s="4">
        <v>25000</v>
      </c>
      <c r="E1100" s="4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3">
        <f>E1100/D1100</f>
        <v>7.2120000000000004E-2</v>
      </c>
      <c r="P1100" s="4">
        <f>E1100/L1100</f>
        <v>81.954545454545453</v>
      </c>
      <c r="Q1100" t="s">
        <v>8318</v>
      </c>
      <c r="R1100" t="s">
        <v>8354</v>
      </c>
      <c r="S1100" s="12">
        <f>(((J1100/60)/60)/24)+DATE(1970,1,1)</f>
        <v>41712.762673611112</v>
      </c>
      <c r="T1100" s="12">
        <f>(((I1100/60)/60)/24)+DATE(1970,1,1)</f>
        <v>41742.762673611112</v>
      </c>
    </row>
    <row r="1101" spans="1:20" ht="43.2" x14ac:dyDescent="0.3">
      <c r="A1101">
        <v>1099</v>
      </c>
      <c r="B1101" s="1" t="s">
        <v>1100</v>
      </c>
      <c r="C1101" s="1" t="s">
        <v>5209</v>
      </c>
      <c r="D1101" s="4">
        <v>5000</v>
      </c>
      <c r="E1101" s="4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3">
        <f>E1101/D1101</f>
        <v>5.0000000000000001E-3</v>
      </c>
      <c r="P1101" s="4">
        <f>E1101/L1101</f>
        <v>25</v>
      </c>
      <c r="Q1101" t="s">
        <v>8318</v>
      </c>
      <c r="R1101" t="s">
        <v>8354</v>
      </c>
      <c r="S1101" s="12">
        <f>(((J1101/60)/60)/24)+DATE(1970,1,1)</f>
        <v>42107.836435185185</v>
      </c>
      <c r="T1101" s="12">
        <f>(((I1101/60)/60)/24)+DATE(1970,1,1)</f>
        <v>42137.836435185185</v>
      </c>
    </row>
    <row r="1102" spans="1:20" ht="28.8" x14ac:dyDescent="0.3">
      <c r="A1102">
        <v>1100</v>
      </c>
      <c r="B1102" s="1" t="s">
        <v>1101</v>
      </c>
      <c r="C1102" s="1" t="s">
        <v>5210</v>
      </c>
      <c r="D1102" s="4">
        <v>4000</v>
      </c>
      <c r="E1102" s="4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3">
        <f>E1102/D1102</f>
        <v>2.5000000000000001E-2</v>
      </c>
      <c r="P1102" s="4">
        <f>E1102/L1102</f>
        <v>10</v>
      </c>
      <c r="Q1102" t="s">
        <v>8318</v>
      </c>
      <c r="R1102" t="s">
        <v>8354</v>
      </c>
      <c r="S1102" s="12">
        <f>(((J1102/60)/60)/24)+DATE(1970,1,1)</f>
        <v>42384.110775462963</v>
      </c>
      <c r="T1102" s="12">
        <f>(((I1102/60)/60)/24)+DATE(1970,1,1)</f>
        <v>42414.110775462963</v>
      </c>
    </row>
    <row r="1103" spans="1:20" ht="28.8" x14ac:dyDescent="0.3">
      <c r="A1103">
        <v>1101</v>
      </c>
      <c r="B1103" s="1" t="s">
        <v>1102</v>
      </c>
      <c r="C1103" s="1" t="s">
        <v>5211</v>
      </c>
      <c r="D1103" s="4">
        <v>100000</v>
      </c>
      <c r="E1103" s="4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3">
        <f>E1103/D1103</f>
        <v>4.0999999999999999E-4</v>
      </c>
      <c r="P1103" s="4">
        <f>E1103/L1103</f>
        <v>6.833333333333333</v>
      </c>
      <c r="Q1103" t="s">
        <v>8318</v>
      </c>
      <c r="R1103" t="s">
        <v>8354</v>
      </c>
      <c r="S1103" s="12">
        <f>(((J1103/60)/60)/24)+DATE(1970,1,1)</f>
        <v>42538.77243055556</v>
      </c>
      <c r="T1103" s="12">
        <f>(((I1103/60)/60)/24)+DATE(1970,1,1)</f>
        <v>42565.758333333331</v>
      </c>
    </row>
    <row r="1104" spans="1:20" ht="43.2" x14ac:dyDescent="0.3">
      <c r="A1104">
        <v>1102</v>
      </c>
      <c r="B1104" s="1" t="s">
        <v>1103</v>
      </c>
      <c r="C1104" s="1" t="s">
        <v>5212</v>
      </c>
      <c r="D1104" s="4">
        <v>8000</v>
      </c>
      <c r="E1104" s="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3">
        <f>E1104/D1104</f>
        <v>5.3124999999999999E-2</v>
      </c>
      <c r="P1104" s="4">
        <f>E1104/L1104</f>
        <v>17.708333333333332</v>
      </c>
      <c r="Q1104" t="s">
        <v>8318</v>
      </c>
      <c r="R1104" t="s">
        <v>8354</v>
      </c>
      <c r="S1104" s="12">
        <f>(((J1104/60)/60)/24)+DATE(1970,1,1)</f>
        <v>41577.045428240745</v>
      </c>
      <c r="T1104" s="12">
        <f>(((I1104/60)/60)/24)+DATE(1970,1,1)</f>
        <v>41617.249305555553</v>
      </c>
    </row>
    <row r="1105" spans="1:20" ht="43.2" x14ac:dyDescent="0.3">
      <c r="A1105">
        <v>1103</v>
      </c>
      <c r="B1105" s="1" t="s">
        <v>1104</v>
      </c>
      <c r="C1105" s="1" t="s">
        <v>5213</v>
      </c>
      <c r="D1105" s="4">
        <v>15000</v>
      </c>
      <c r="E1105" s="4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3">
        <f>E1105/D1105</f>
        <v>1.6199999999999999E-2</v>
      </c>
      <c r="P1105" s="4">
        <f>E1105/L1105</f>
        <v>16.2</v>
      </c>
      <c r="Q1105" t="s">
        <v>8318</v>
      </c>
      <c r="R1105" t="s">
        <v>8354</v>
      </c>
      <c r="S1105" s="12">
        <f>(((J1105/60)/60)/24)+DATE(1970,1,1)</f>
        <v>42479.22210648148</v>
      </c>
      <c r="T1105" s="12">
        <f>(((I1105/60)/60)/24)+DATE(1970,1,1)</f>
        <v>42539.22210648148</v>
      </c>
    </row>
    <row r="1106" spans="1:20" ht="43.2" x14ac:dyDescent="0.3">
      <c r="A1106">
        <v>1104</v>
      </c>
      <c r="B1106" s="1" t="s">
        <v>1105</v>
      </c>
      <c r="C1106" s="1" t="s">
        <v>5214</v>
      </c>
      <c r="D1106" s="4">
        <v>60000</v>
      </c>
      <c r="E1106" s="4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3">
        <f>E1106/D1106</f>
        <v>4.9516666666666667E-2</v>
      </c>
      <c r="P1106" s="4">
        <f>E1106/L1106</f>
        <v>80.297297297297291</v>
      </c>
      <c r="Q1106" t="s">
        <v>8318</v>
      </c>
      <c r="R1106" t="s">
        <v>8354</v>
      </c>
      <c r="S1106" s="12">
        <f>(((J1106/60)/60)/24)+DATE(1970,1,1)</f>
        <v>41771.40996527778</v>
      </c>
      <c r="T1106" s="12">
        <f>(((I1106/60)/60)/24)+DATE(1970,1,1)</f>
        <v>41801.40996527778</v>
      </c>
    </row>
    <row r="1107" spans="1:20" ht="43.2" x14ac:dyDescent="0.3">
      <c r="A1107">
        <v>1105</v>
      </c>
      <c r="B1107" s="1" t="s">
        <v>1106</v>
      </c>
      <c r="C1107" s="1" t="s">
        <v>5215</v>
      </c>
      <c r="D1107" s="4">
        <v>900000</v>
      </c>
      <c r="E1107" s="4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3">
        <f>E1107/D1107</f>
        <v>1.5900000000000001E-3</v>
      </c>
      <c r="P1107" s="4">
        <f>E1107/L1107</f>
        <v>71.55</v>
      </c>
      <c r="Q1107" t="s">
        <v>8318</v>
      </c>
      <c r="R1107" t="s">
        <v>8354</v>
      </c>
      <c r="S1107" s="12">
        <f>(((J1107/60)/60)/24)+DATE(1970,1,1)</f>
        <v>41692.135729166665</v>
      </c>
      <c r="T1107" s="12">
        <f>(((I1107/60)/60)/24)+DATE(1970,1,1)</f>
        <v>41722.0940625</v>
      </c>
    </row>
    <row r="1108" spans="1:20" ht="28.8" x14ac:dyDescent="0.3">
      <c r="A1108">
        <v>1106</v>
      </c>
      <c r="B1108" s="1" t="s">
        <v>1107</v>
      </c>
      <c r="C1108" s="1" t="s">
        <v>5216</v>
      </c>
      <c r="D1108" s="4">
        <v>400</v>
      </c>
      <c r="E1108" s="4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3">
        <f>E1108/D1108</f>
        <v>0.41249999999999998</v>
      </c>
      <c r="P1108" s="4">
        <f>E1108/L1108</f>
        <v>23.571428571428573</v>
      </c>
      <c r="Q1108" t="s">
        <v>8318</v>
      </c>
      <c r="R1108" t="s">
        <v>8354</v>
      </c>
      <c r="S1108" s="12">
        <f>(((J1108/60)/60)/24)+DATE(1970,1,1)</f>
        <v>40973.740451388891</v>
      </c>
      <c r="T1108" s="12">
        <f>(((I1108/60)/60)/24)+DATE(1970,1,1)</f>
        <v>41003.698784722219</v>
      </c>
    </row>
    <row r="1109" spans="1:20" ht="43.2" x14ac:dyDescent="0.3">
      <c r="A1109">
        <v>1107</v>
      </c>
      <c r="B1109" s="1" t="s">
        <v>1108</v>
      </c>
      <c r="C1109" s="1" t="s">
        <v>5217</v>
      </c>
      <c r="D1109" s="4">
        <v>10000</v>
      </c>
      <c r="E1109" s="4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3">
        <f>E1109/D1109</f>
        <v>0</v>
      </c>
      <c r="P1109" s="4" t="e">
        <f>E1109/L1109</f>
        <v>#DIV/0!</v>
      </c>
      <c r="Q1109" t="s">
        <v>8318</v>
      </c>
      <c r="R1109" t="s">
        <v>8354</v>
      </c>
      <c r="S1109" s="12">
        <f>(((J1109/60)/60)/24)+DATE(1970,1,1)</f>
        <v>41813.861388888887</v>
      </c>
      <c r="T1109" s="12">
        <f>(((I1109/60)/60)/24)+DATE(1970,1,1)</f>
        <v>41843.861388888887</v>
      </c>
    </row>
    <row r="1110" spans="1:20" ht="43.2" x14ac:dyDescent="0.3">
      <c r="A1110">
        <v>1108</v>
      </c>
      <c r="B1110" s="1" t="s">
        <v>1109</v>
      </c>
      <c r="C1110" s="1" t="s">
        <v>5218</v>
      </c>
      <c r="D1110" s="4">
        <v>25000</v>
      </c>
      <c r="E1110" s="4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3">
        <f>E1110/D1110</f>
        <v>2.93E-2</v>
      </c>
      <c r="P1110" s="4">
        <f>E1110/L1110</f>
        <v>34.88095238095238</v>
      </c>
      <c r="Q1110" t="s">
        <v>8318</v>
      </c>
      <c r="R1110" t="s">
        <v>8354</v>
      </c>
      <c r="S1110" s="12">
        <f>(((J1110/60)/60)/24)+DATE(1970,1,1)</f>
        <v>40952.636979166666</v>
      </c>
      <c r="T1110" s="12">
        <f>(((I1110/60)/60)/24)+DATE(1970,1,1)</f>
        <v>41012.595312500001</v>
      </c>
    </row>
    <row r="1111" spans="1:20" ht="43.2" x14ac:dyDescent="0.3">
      <c r="A1111">
        <v>1109</v>
      </c>
      <c r="B1111" s="1" t="s">
        <v>1110</v>
      </c>
      <c r="C1111" s="1" t="s">
        <v>5219</v>
      </c>
      <c r="D1111" s="4">
        <v>10000</v>
      </c>
      <c r="E1111" s="4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3">
        <f>E1111/D1111</f>
        <v>4.4999999999999997E-3</v>
      </c>
      <c r="P1111" s="4">
        <f>E1111/L1111</f>
        <v>15</v>
      </c>
      <c r="Q1111" t="s">
        <v>8318</v>
      </c>
      <c r="R1111" t="s">
        <v>8354</v>
      </c>
      <c r="S1111" s="12">
        <f>(((J1111/60)/60)/24)+DATE(1970,1,1)</f>
        <v>42662.752199074079</v>
      </c>
      <c r="T1111" s="12">
        <f>(((I1111/60)/60)/24)+DATE(1970,1,1)</f>
        <v>42692.793865740736</v>
      </c>
    </row>
    <row r="1112" spans="1:20" ht="43.2" x14ac:dyDescent="0.3">
      <c r="A1112">
        <v>1110</v>
      </c>
      <c r="B1112" s="1" t="s">
        <v>1111</v>
      </c>
      <c r="C1112" s="1" t="s">
        <v>5220</v>
      </c>
      <c r="D1112" s="4">
        <v>50000</v>
      </c>
      <c r="E1112" s="4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3">
        <f>E1112/D1112</f>
        <v>5.1000000000000004E-3</v>
      </c>
      <c r="P1112" s="4">
        <f>E1112/L1112</f>
        <v>23.181818181818183</v>
      </c>
      <c r="Q1112" t="s">
        <v>8318</v>
      </c>
      <c r="R1112" t="s">
        <v>8354</v>
      </c>
      <c r="S1112" s="12">
        <f>(((J1112/60)/60)/24)+DATE(1970,1,1)</f>
        <v>41220.933124999996</v>
      </c>
      <c r="T1112" s="12">
        <f>(((I1112/60)/60)/24)+DATE(1970,1,1)</f>
        <v>41250.933124999996</v>
      </c>
    </row>
    <row r="1113" spans="1:20" ht="43.2" x14ac:dyDescent="0.3">
      <c r="A1113">
        <v>1111</v>
      </c>
      <c r="B1113" s="1" t="s">
        <v>1112</v>
      </c>
      <c r="C1113" s="1" t="s">
        <v>5221</v>
      </c>
      <c r="D1113" s="4">
        <v>2500</v>
      </c>
      <c r="E1113" s="4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3">
        <f>E1113/D1113</f>
        <v>4.0000000000000002E-4</v>
      </c>
      <c r="P1113" s="4">
        <f>E1113/L1113</f>
        <v>1</v>
      </c>
      <c r="Q1113" t="s">
        <v>8318</v>
      </c>
      <c r="R1113" t="s">
        <v>8354</v>
      </c>
      <c r="S1113" s="12">
        <f>(((J1113/60)/60)/24)+DATE(1970,1,1)</f>
        <v>42347.203587962969</v>
      </c>
      <c r="T1113" s="12">
        <f>(((I1113/60)/60)/24)+DATE(1970,1,1)</f>
        <v>42377.203587962969</v>
      </c>
    </row>
    <row r="1114" spans="1:20" ht="28.8" x14ac:dyDescent="0.3">
      <c r="A1114">
        <v>1112</v>
      </c>
      <c r="B1114" s="1" t="s">
        <v>1113</v>
      </c>
      <c r="C1114" s="1" t="s">
        <v>5222</v>
      </c>
      <c r="D1114" s="4">
        <v>88000</v>
      </c>
      <c r="E1114" s="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3">
        <f>E1114/D1114</f>
        <v>0.35537409090909089</v>
      </c>
      <c r="P1114" s="4">
        <f>E1114/L1114</f>
        <v>100.23371794871794</v>
      </c>
      <c r="Q1114" t="s">
        <v>8318</v>
      </c>
      <c r="R1114" t="s">
        <v>8354</v>
      </c>
      <c r="S1114" s="12">
        <f>(((J1114/60)/60)/24)+DATE(1970,1,1)</f>
        <v>41963.759386574078</v>
      </c>
      <c r="T1114" s="12">
        <f>(((I1114/60)/60)/24)+DATE(1970,1,1)</f>
        <v>42023.354166666672</v>
      </c>
    </row>
    <row r="1115" spans="1:20" ht="43.2" x14ac:dyDescent="0.3">
      <c r="A1115">
        <v>1113</v>
      </c>
      <c r="B1115" s="1" t="s">
        <v>1114</v>
      </c>
      <c r="C1115" s="1" t="s">
        <v>5223</v>
      </c>
      <c r="D1115" s="4">
        <v>1000</v>
      </c>
      <c r="E1115" s="4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3">
        <f>E1115/D1115</f>
        <v>5.0000000000000001E-3</v>
      </c>
      <c r="P1115" s="4">
        <f>E1115/L1115</f>
        <v>5</v>
      </c>
      <c r="Q1115" t="s">
        <v>8318</v>
      </c>
      <c r="R1115" t="s">
        <v>8354</v>
      </c>
      <c r="S1115" s="12">
        <f>(((J1115/60)/60)/24)+DATE(1970,1,1)</f>
        <v>41835.977083333331</v>
      </c>
      <c r="T1115" s="12">
        <f>(((I1115/60)/60)/24)+DATE(1970,1,1)</f>
        <v>41865.977083333331</v>
      </c>
    </row>
    <row r="1116" spans="1:20" ht="43.2" x14ac:dyDescent="0.3">
      <c r="A1116">
        <v>1114</v>
      </c>
      <c r="B1116" s="1" t="s">
        <v>1115</v>
      </c>
      <c r="C1116" s="1" t="s">
        <v>5224</v>
      </c>
      <c r="D1116" s="4">
        <v>6000</v>
      </c>
      <c r="E1116" s="4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3">
        <f>E1116/D1116</f>
        <v>1.6666666666666668E-3</v>
      </c>
      <c r="P1116" s="4">
        <f>E1116/L1116</f>
        <v>3.3333333333333335</v>
      </c>
      <c r="Q1116" t="s">
        <v>8318</v>
      </c>
      <c r="R1116" t="s">
        <v>8354</v>
      </c>
      <c r="S1116" s="12">
        <f>(((J1116/60)/60)/24)+DATE(1970,1,1)</f>
        <v>41526.345914351856</v>
      </c>
      <c r="T1116" s="12">
        <f>(((I1116/60)/60)/24)+DATE(1970,1,1)</f>
        <v>41556.345914351856</v>
      </c>
    </row>
    <row r="1117" spans="1:20" ht="43.2" x14ac:dyDescent="0.3">
      <c r="A1117">
        <v>1115</v>
      </c>
      <c r="B1117" s="1" t="s">
        <v>1116</v>
      </c>
      <c r="C1117" s="1" t="s">
        <v>5225</v>
      </c>
      <c r="D1117" s="4">
        <v>40000</v>
      </c>
      <c r="E1117" s="4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3">
        <f>E1117/D1117</f>
        <v>1.325E-3</v>
      </c>
      <c r="P1117" s="4">
        <f>E1117/L1117</f>
        <v>13.25</v>
      </c>
      <c r="Q1117" t="s">
        <v>8318</v>
      </c>
      <c r="R1117" t="s">
        <v>8354</v>
      </c>
      <c r="S1117" s="12">
        <f>(((J1117/60)/60)/24)+DATE(1970,1,1)</f>
        <v>42429.695543981477</v>
      </c>
      <c r="T1117" s="12">
        <f>(((I1117/60)/60)/24)+DATE(1970,1,1)</f>
        <v>42459.653877314813</v>
      </c>
    </row>
    <row r="1118" spans="1:20" ht="28.8" x14ac:dyDescent="0.3">
      <c r="A1118">
        <v>1116</v>
      </c>
      <c r="B1118" s="1" t="s">
        <v>1117</v>
      </c>
      <c r="C1118" s="1" t="s">
        <v>5226</v>
      </c>
      <c r="D1118" s="4">
        <v>500000</v>
      </c>
      <c r="E1118" s="4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3">
        <f>E1118/D1118</f>
        <v>3.5704000000000004E-4</v>
      </c>
      <c r="P1118" s="4">
        <f>E1118/L1118</f>
        <v>17.852</v>
      </c>
      <c r="Q1118" t="s">
        <v>8318</v>
      </c>
      <c r="R1118" t="s">
        <v>8354</v>
      </c>
      <c r="S1118" s="12">
        <f>(((J1118/60)/60)/24)+DATE(1970,1,1)</f>
        <v>41009.847314814811</v>
      </c>
      <c r="T1118" s="12">
        <f>(((I1118/60)/60)/24)+DATE(1970,1,1)</f>
        <v>41069.847314814811</v>
      </c>
    </row>
    <row r="1119" spans="1:20" ht="28.8" x14ac:dyDescent="0.3">
      <c r="A1119">
        <v>1117</v>
      </c>
      <c r="B1119" s="1" t="s">
        <v>1118</v>
      </c>
      <c r="C1119" s="1" t="s">
        <v>5227</v>
      </c>
      <c r="D1119" s="4">
        <v>1000</v>
      </c>
      <c r="E1119" s="4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3">
        <f>E1119/D1119</f>
        <v>8.3000000000000004E-2</v>
      </c>
      <c r="P1119" s="4">
        <f>E1119/L1119</f>
        <v>10.375</v>
      </c>
      <c r="Q1119" t="s">
        <v>8318</v>
      </c>
      <c r="R1119" t="s">
        <v>8354</v>
      </c>
      <c r="S1119" s="12">
        <f>(((J1119/60)/60)/24)+DATE(1970,1,1)</f>
        <v>42333.598530092597</v>
      </c>
      <c r="T1119" s="12">
        <f>(((I1119/60)/60)/24)+DATE(1970,1,1)</f>
        <v>42363.598530092597</v>
      </c>
    </row>
    <row r="1120" spans="1:20" ht="43.2" x14ac:dyDescent="0.3">
      <c r="A1120">
        <v>1118</v>
      </c>
      <c r="B1120" s="1" t="s">
        <v>1119</v>
      </c>
      <c r="C1120" s="1" t="s">
        <v>5228</v>
      </c>
      <c r="D1120" s="4">
        <v>4500</v>
      </c>
      <c r="E1120" s="4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3">
        <f>E1120/D1120</f>
        <v>2.4222222222222221E-2</v>
      </c>
      <c r="P1120" s="4">
        <f>E1120/L1120</f>
        <v>36.333333333333336</v>
      </c>
      <c r="Q1120" t="s">
        <v>8318</v>
      </c>
      <c r="R1120" t="s">
        <v>8354</v>
      </c>
      <c r="S1120" s="12">
        <f>(((J1120/60)/60)/24)+DATE(1970,1,1)</f>
        <v>41704.16642361111</v>
      </c>
      <c r="T1120" s="12">
        <f>(((I1120/60)/60)/24)+DATE(1970,1,1)</f>
        <v>41734.124756944446</v>
      </c>
    </row>
    <row r="1121" spans="1:20" ht="43.2" x14ac:dyDescent="0.3">
      <c r="A1121">
        <v>1119</v>
      </c>
      <c r="B1121" s="1" t="s">
        <v>1120</v>
      </c>
      <c r="C1121" s="1" t="s">
        <v>5229</v>
      </c>
      <c r="D1121" s="4">
        <v>2100</v>
      </c>
      <c r="E1121" s="4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3">
        <f>E1121/D1121</f>
        <v>2.3809523809523812E-3</v>
      </c>
      <c r="P1121" s="4">
        <f>E1121/L1121</f>
        <v>5</v>
      </c>
      <c r="Q1121" t="s">
        <v>8318</v>
      </c>
      <c r="R1121" t="s">
        <v>8354</v>
      </c>
      <c r="S1121" s="12">
        <f>(((J1121/60)/60)/24)+DATE(1970,1,1)</f>
        <v>41722.792407407411</v>
      </c>
      <c r="T1121" s="12">
        <f>(((I1121/60)/60)/24)+DATE(1970,1,1)</f>
        <v>41735.792407407411</v>
      </c>
    </row>
    <row r="1122" spans="1:20" ht="28.8" x14ac:dyDescent="0.3">
      <c r="A1122">
        <v>1120</v>
      </c>
      <c r="B1122" s="1" t="s">
        <v>1121</v>
      </c>
      <c r="C1122" s="1" t="s">
        <v>5230</v>
      </c>
      <c r="D1122" s="4">
        <v>25000</v>
      </c>
      <c r="E1122" s="4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3">
        <f>E1122/D1122</f>
        <v>0</v>
      </c>
      <c r="P1122" s="4" t="e">
        <f>E1122/L1122</f>
        <v>#DIV/0!</v>
      </c>
      <c r="Q1122" t="s">
        <v>8318</v>
      </c>
      <c r="R1122" t="s">
        <v>8354</v>
      </c>
      <c r="S1122" s="12">
        <f>(((J1122/60)/60)/24)+DATE(1970,1,1)</f>
        <v>40799.872685185182</v>
      </c>
      <c r="T1122" s="12">
        <f>(((I1122/60)/60)/24)+DATE(1970,1,1)</f>
        <v>40844.872685185182</v>
      </c>
    </row>
    <row r="1123" spans="1:20" ht="28.8" x14ac:dyDescent="0.3">
      <c r="A1123">
        <v>1121</v>
      </c>
      <c r="B1123" s="1" t="s">
        <v>1122</v>
      </c>
      <c r="C1123" s="1" t="s">
        <v>5231</v>
      </c>
      <c r="D1123" s="4">
        <v>250000</v>
      </c>
      <c r="E1123" s="4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3">
        <f>E1123/D1123</f>
        <v>1.16E-4</v>
      </c>
      <c r="P1123" s="4">
        <f>E1123/L1123</f>
        <v>5.8</v>
      </c>
      <c r="Q1123" t="s">
        <v>8318</v>
      </c>
      <c r="R1123" t="s">
        <v>8354</v>
      </c>
      <c r="S1123" s="12">
        <f>(((J1123/60)/60)/24)+DATE(1970,1,1)</f>
        <v>42412.934212962966</v>
      </c>
      <c r="T1123" s="12">
        <f>(((I1123/60)/60)/24)+DATE(1970,1,1)</f>
        <v>42442.892546296294</v>
      </c>
    </row>
    <row r="1124" spans="1:20" ht="43.2" x14ac:dyDescent="0.3">
      <c r="A1124">
        <v>1122</v>
      </c>
      <c r="B1124" s="1" t="s">
        <v>1123</v>
      </c>
      <c r="C1124" s="1" t="s">
        <v>5232</v>
      </c>
      <c r="D1124" s="4">
        <v>3200</v>
      </c>
      <c r="E1124" s="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3">
        <f>E1124/D1124</f>
        <v>0</v>
      </c>
      <c r="P1124" s="4" t="e">
        <f>E1124/L1124</f>
        <v>#DIV/0!</v>
      </c>
      <c r="Q1124" t="s">
        <v>8318</v>
      </c>
      <c r="R1124" t="s">
        <v>8354</v>
      </c>
      <c r="S1124" s="12">
        <f>(((J1124/60)/60)/24)+DATE(1970,1,1)</f>
        <v>41410.703993055555</v>
      </c>
      <c r="T1124" s="12">
        <f>(((I1124/60)/60)/24)+DATE(1970,1,1)</f>
        <v>41424.703993055555</v>
      </c>
    </row>
    <row r="1125" spans="1:20" ht="43.2" x14ac:dyDescent="0.3">
      <c r="A1125">
        <v>1123</v>
      </c>
      <c r="B1125" s="1" t="s">
        <v>1124</v>
      </c>
      <c r="C1125" s="1" t="s">
        <v>5233</v>
      </c>
      <c r="D1125" s="4">
        <v>5000</v>
      </c>
      <c r="E1125" s="4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3">
        <f>E1125/D1125</f>
        <v>2.2000000000000001E-3</v>
      </c>
      <c r="P1125" s="4">
        <f>E1125/L1125</f>
        <v>3.6666666666666665</v>
      </c>
      <c r="Q1125" t="s">
        <v>8318</v>
      </c>
      <c r="R1125" t="s">
        <v>8354</v>
      </c>
      <c r="S1125" s="12">
        <f>(((J1125/60)/60)/24)+DATE(1970,1,1)</f>
        <v>41718.5237037037</v>
      </c>
      <c r="T1125" s="12">
        <f>(((I1125/60)/60)/24)+DATE(1970,1,1)</f>
        <v>41748.5237037037</v>
      </c>
    </row>
    <row r="1126" spans="1:20" ht="43.2" x14ac:dyDescent="0.3">
      <c r="A1126">
        <v>1124</v>
      </c>
      <c r="B1126" s="1" t="s">
        <v>1125</v>
      </c>
      <c r="C1126" s="1" t="s">
        <v>5234</v>
      </c>
      <c r="D1126" s="4">
        <v>90000</v>
      </c>
      <c r="E1126" s="4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3">
        <f>E1126/D1126</f>
        <v>4.7222222222222223E-3</v>
      </c>
      <c r="P1126" s="4">
        <f>E1126/L1126</f>
        <v>60.714285714285715</v>
      </c>
      <c r="Q1126" t="s">
        <v>8318</v>
      </c>
      <c r="R1126" t="s">
        <v>8358</v>
      </c>
      <c r="S1126" s="12">
        <f>(((J1126/60)/60)/24)+DATE(1970,1,1)</f>
        <v>42094.667256944449</v>
      </c>
      <c r="T1126" s="12">
        <f>(((I1126/60)/60)/24)+DATE(1970,1,1)</f>
        <v>42124.667256944449</v>
      </c>
    </row>
    <row r="1127" spans="1:20" ht="43.2" x14ac:dyDescent="0.3">
      <c r="A1127">
        <v>1125</v>
      </c>
      <c r="B1127" s="1" t="s">
        <v>1126</v>
      </c>
      <c r="C1127" s="1" t="s">
        <v>5235</v>
      </c>
      <c r="D1127" s="4">
        <v>3000</v>
      </c>
      <c r="E1127" s="4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3">
        <f>E1127/D1127</f>
        <v>0</v>
      </c>
      <c r="P1127" s="4" t="e">
        <f>E1127/L1127</f>
        <v>#DIV/0!</v>
      </c>
      <c r="Q1127" t="s">
        <v>8318</v>
      </c>
      <c r="R1127" t="s">
        <v>8358</v>
      </c>
      <c r="S1127" s="12">
        <f>(((J1127/60)/60)/24)+DATE(1970,1,1)</f>
        <v>42212.624189814815</v>
      </c>
      <c r="T1127" s="12">
        <f>(((I1127/60)/60)/24)+DATE(1970,1,1)</f>
        <v>42272.624189814815</v>
      </c>
    </row>
    <row r="1128" spans="1:20" ht="28.8" x14ac:dyDescent="0.3">
      <c r="A1128">
        <v>1126</v>
      </c>
      <c r="B1128" s="1" t="s">
        <v>1127</v>
      </c>
      <c r="C1128" s="1" t="s">
        <v>5236</v>
      </c>
      <c r="D1128" s="4">
        <v>2000</v>
      </c>
      <c r="E1128" s="4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3">
        <f>E1128/D1128</f>
        <v>5.0000000000000001E-3</v>
      </c>
      <c r="P1128" s="4">
        <f>E1128/L1128</f>
        <v>5</v>
      </c>
      <c r="Q1128" t="s">
        <v>8318</v>
      </c>
      <c r="R1128" t="s">
        <v>8358</v>
      </c>
      <c r="S1128" s="12">
        <f>(((J1128/60)/60)/24)+DATE(1970,1,1)</f>
        <v>42535.327476851846</v>
      </c>
      <c r="T1128" s="12">
        <f>(((I1128/60)/60)/24)+DATE(1970,1,1)</f>
        <v>42565.327476851846</v>
      </c>
    </row>
    <row r="1129" spans="1:20" ht="43.2" x14ac:dyDescent="0.3">
      <c r="A1129">
        <v>1127</v>
      </c>
      <c r="B1129" s="1" t="s">
        <v>1128</v>
      </c>
      <c r="C1129" s="1" t="s">
        <v>5237</v>
      </c>
      <c r="D1129" s="4">
        <v>35000</v>
      </c>
      <c r="E1129" s="4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3">
        <f>E1129/D1129</f>
        <v>1.6714285714285713E-2</v>
      </c>
      <c r="P1129" s="4">
        <f>E1129/L1129</f>
        <v>25.434782608695652</v>
      </c>
      <c r="Q1129" t="s">
        <v>8318</v>
      </c>
      <c r="R1129" t="s">
        <v>8358</v>
      </c>
      <c r="S1129" s="12">
        <f>(((J1129/60)/60)/24)+DATE(1970,1,1)</f>
        <v>41926.854166666664</v>
      </c>
      <c r="T1129" s="12">
        <f>(((I1129/60)/60)/24)+DATE(1970,1,1)</f>
        <v>41957.895833333328</v>
      </c>
    </row>
    <row r="1130" spans="1:20" x14ac:dyDescent="0.3">
      <c r="A1130">
        <v>1128</v>
      </c>
      <c r="B1130" s="1" t="s">
        <v>1129</v>
      </c>
      <c r="C1130" s="1" t="s">
        <v>5238</v>
      </c>
      <c r="D1130" s="4">
        <v>1000</v>
      </c>
      <c r="E1130" s="4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3">
        <f>E1130/D1130</f>
        <v>1E-3</v>
      </c>
      <c r="P1130" s="4">
        <f>E1130/L1130</f>
        <v>1</v>
      </c>
      <c r="Q1130" t="s">
        <v>8318</v>
      </c>
      <c r="R1130" t="s">
        <v>8358</v>
      </c>
      <c r="S1130" s="12">
        <f>(((J1130/60)/60)/24)+DATE(1970,1,1)</f>
        <v>41828.649502314816</v>
      </c>
      <c r="T1130" s="12">
        <f>(((I1130/60)/60)/24)+DATE(1970,1,1)</f>
        <v>41858.649502314816</v>
      </c>
    </row>
    <row r="1131" spans="1:20" ht="28.8" x14ac:dyDescent="0.3">
      <c r="A1131">
        <v>1129</v>
      </c>
      <c r="B1131" s="1" t="s">
        <v>1130</v>
      </c>
      <c r="C1131" s="1" t="s">
        <v>5239</v>
      </c>
      <c r="D1131" s="4">
        <v>20000</v>
      </c>
      <c r="E1131" s="4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3">
        <f>E1131/D1131</f>
        <v>1.0499999999999999E-3</v>
      </c>
      <c r="P1131" s="4">
        <f>E1131/L1131</f>
        <v>10.5</v>
      </c>
      <c r="Q1131" t="s">
        <v>8318</v>
      </c>
      <c r="R1131" t="s">
        <v>8358</v>
      </c>
      <c r="S1131" s="12">
        <f>(((J1131/60)/60)/24)+DATE(1970,1,1)</f>
        <v>42496.264965277776</v>
      </c>
      <c r="T1131" s="12">
        <f>(((I1131/60)/60)/24)+DATE(1970,1,1)</f>
        <v>42526.264965277776</v>
      </c>
    </row>
    <row r="1132" spans="1:20" ht="43.2" x14ac:dyDescent="0.3">
      <c r="A1132">
        <v>1130</v>
      </c>
      <c r="B1132" s="1" t="s">
        <v>1131</v>
      </c>
      <c r="C1132" s="1" t="s">
        <v>5240</v>
      </c>
      <c r="D1132" s="4">
        <v>5000</v>
      </c>
      <c r="E1132" s="4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3">
        <f>E1132/D1132</f>
        <v>2.2000000000000001E-3</v>
      </c>
      <c r="P1132" s="4">
        <f>E1132/L1132</f>
        <v>3.6666666666666665</v>
      </c>
      <c r="Q1132" t="s">
        <v>8318</v>
      </c>
      <c r="R1132" t="s">
        <v>8358</v>
      </c>
      <c r="S1132" s="12">
        <f>(((J1132/60)/60)/24)+DATE(1970,1,1)</f>
        <v>41908.996527777781</v>
      </c>
      <c r="T1132" s="12">
        <f>(((I1132/60)/60)/24)+DATE(1970,1,1)</f>
        <v>41969.038194444445</v>
      </c>
    </row>
    <row r="1133" spans="1:20" ht="43.2" x14ac:dyDescent="0.3">
      <c r="A1133">
        <v>1131</v>
      </c>
      <c r="B1133" s="1" t="s">
        <v>1132</v>
      </c>
      <c r="C1133" s="1" t="s">
        <v>5241</v>
      </c>
      <c r="D1133" s="4">
        <v>40000</v>
      </c>
      <c r="E1133" s="4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3">
        <f>E1133/D1133</f>
        <v>0</v>
      </c>
      <c r="P1133" s="4" t="e">
        <f>E1133/L1133</f>
        <v>#DIV/0!</v>
      </c>
      <c r="Q1133" t="s">
        <v>8318</v>
      </c>
      <c r="R1133" t="s">
        <v>8358</v>
      </c>
      <c r="S1133" s="12">
        <f>(((J1133/60)/60)/24)+DATE(1970,1,1)</f>
        <v>42332.908194444448</v>
      </c>
      <c r="T1133" s="12">
        <f>(((I1133/60)/60)/24)+DATE(1970,1,1)</f>
        <v>42362.908194444448</v>
      </c>
    </row>
    <row r="1134" spans="1:20" ht="28.8" x14ac:dyDescent="0.3">
      <c r="A1134">
        <v>1132</v>
      </c>
      <c r="B1134" s="1" t="s">
        <v>1133</v>
      </c>
      <c r="C1134" s="1" t="s">
        <v>5242</v>
      </c>
      <c r="D1134" s="4">
        <v>10000</v>
      </c>
      <c r="E1134" s="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3">
        <f>E1134/D1134</f>
        <v>0.14380000000000001</v>
      </c>
      <c r="P1134" s="4">
        <f>E1134/L1134</f>
        <v>110.61538461538461</v>
      </c>
      <c r="Q1134" t="s">
        <v>8318</v>
      </c>
      <c r="R1134" t="s">
        <v>8358</v>
      </c>
      <c r="S1134" s="12">
        <f>(((J1134/60)/60)/24)+DATE(1970,1,1)</f>
        <v>42706.115405092598</v>
      </c>
      <c r="T1134" s="12">
        <f>(((I1134/60)/60)/24)+DATE(1970,1,1)</f>
        <v>42736.115405092598</v>
      </c>
    </row>
    <row r="1135" spans="1:20" ht="43.2" x14ac:dyDescent="0.3">
      <c r="A1135">
        <v>1133</v>
      </c>
      <c r="B1135" s="1" t="s">
        <v>1134</v>
      </c>
      <c r="C1135" s="1" t="s">
        <v>5243</v>
      </c>
      <c r="D1135" s="4">
        <v>3000</v>
      </c>
      <c r="E1135" s="4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3">
        <f>E1135/D1135</f>
        <v>6.6666666666666671E-3</v>
      </c>
      <c r="P1135" s="4">
        <f>E1135/L1135</f>
        <v>20</v>
      </c>
      <c r="Q1135" t="s">
        <v>8318</v>
      </c>
      <c r="R1135" t="s">
        <v>8358</v>
      </c>
      <c r="S1135" s="12">
        <f>(((J1135/60)/60)/24)+DATE(1970,1,1)</f>
        <v>41821.407187500001</v>
      </c>
      <c r="T1135" s="12">
        <f>(((I1135/60)/60)/24)+DATE(1970,1,1)</f>
        <v>41851.407187500001</v>
      </c>
    </row>
    <row r="1136" spans="1:20" ht="28.8" x14ac:dyDescent="0.3">
      <c r="A1136">
        <v>1134</v>
      </c>
      <c r="B1136" s="1" t="s">
        <v>1135</v>
      </c>
      <c r="C1136" s="1" t="s">
        <v>5244</v>
      </c>
      <c r="D1136" s="4">
        <v>25000</v>
      </c>
      <c r="E1136" s="4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3">
        <f>E1136/D1136</f>
        <v>4.0000000000000003E-5</v>
      </c>
      <c r="P1136" s="4">
        <f>E1136/L1136</f>
        <v>1</v>
      </c>
      <c r="Q1136" t="s">
        <v>8318</v>
      </c>
      <c r="R1136" t="s">
        <v>8358</v>
      </c>
      <c r="S1136" s="12">
        <f>(((J1136/60)/60)/24)+DATE(1970,1,1)</f>
        <v>41958.285046296296</v>
      </c>
      <c r="T1136" s="12">
        <f>(((I1136/60)/60)/24)+DATE(1970,1,1)</f>
        <v>41972.189583333333</v>
      </c>
    </row>
    <row r="1137" spans="1:20" ht="57.6" x14ac:dyDescent="0.3">
      <c r="A1137">
        <v>1135</v>
      </c>
      <c r="B1137" s="1" t="s">
        <v>1136</v>
      </c>
      <c r="C1137" s="1" t="s">
        <v>5245</v>
      </c>
      <c r="D1137" s="4">
        <v>1000</v>
      </c>
      <c r="E1137" s="4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3">
        <f>E1137/D1137</f>
        <v>0.05</v>
      </c>
      <c r="P1137" s="4">
        <f>E1137/L1137</f>
        <v>50</v>
      </c>
      <c r="Q1137" t="s">
        <v>8318</v>
      </c>
      <c r="R1137" t="s">
        <v>8358</v>
      </c>
      <c r="S1137" s="12">
        <f>(((J1137/60)/60)/24)+DATE(1970,1,1)</f>
        <v>42558.989513888882</v>
      </c>
      <c r="T1137" s="12">
        <f>(((I1137/60)/60)/24)+DATE(1970,1,1)</f>
        <v>42588.989513888882</v>
      </c>
    </row>
    <row r="1138" spans="1:20" ht="43.2" x14ac:dyDescent="0.3">
      <c r="A1138">
        <v>1136</v>
      </c>
      <c r="B1138" s="1" t="s">
        <v>1137</v>
      </c>
      <c r="C1138" s="1" t="s">
        <v>5246</v>
      </c>
      <c r="D1138" s="4">
        <v>4190</v>
      </c>
      <c r="E1138" s="4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3">
        <f>E1138/D1138</f>
        <v>6.4439140811455853E-2</v>
      </c>
      <c r="P1138" s="4">
        <f>E1138/L1138</f>
        <v>45</v>
      </c>
      <c r="Q1138" t="s">
        <v>8318</v>
      </c>
      <c r="R1138" t="s">
        <v>8358</v>
      </c>
      <c r="S1138" s="12">
        <f>(((J1138/60)/60)/24)+DATE(1970,1,1)</f>
        <v>42327.671631944439</v>
      </c>
      <c r="T1138" s="12">
        <f>(((I1138/60)/60)/24)+DATE(1970,1,1)</f>
        <v>42357.671631944439</v>
      </c>
    </row>
    <row r="1139" spans="1:20" ht="43.2" x14ac:dyDescent="0.3">
      <c r="A1139">
        <v>1137</v>
      </c>
      <c r="B1139" s="1" t="s">
        <v>1138</v>
      </c>
      <c r="C1139" s="1" t="s">
        <v>5247</v>
      </c>
      <c r="D1139" s="4">
        <v>25000</v>
      </c>
      <c r="E1139" s="4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3">
        <f>E1139/D1139</f>
        <v>0.39500000000000002</v>
      </c>
      <c r="P1139" s="4">
        <f>E1139/L1139</f>
        <v>253.2051282051282</v>
      </c>
      <c r="Q1139" t="s">
        <v>8318</v>
      </c>
      <c r="R1139" t="s">
        <v>8358</v>
      </c>
      <c r="S1139" s="12">
        <f>(((J1139/60)/60)/24)+DATE(1970,1,1)</f>
        <v>42453.819687499999</v>
      </c>
      <c r="T1139" s="12">
        <f>(((I1139/60)/60)/24)+DATE(1970,1,1)</f>
        <v>42483.819687499999</v>
      </c>
    </row>
    <row r="1140" spans="1:20" ht="43.2" x14ac:dyDescent="0.3">
      <c r="A1140">
        <v>1138</v>
      </c>
      <c r="B1140" s="1" t="s">
        <v>1139</v>
      </c>
      <c r="C1140" s="1" t="s">
        <v>5248</v>
      </c>
      <c r="D1140" s="4">
        <v>35000</v>
      </c>
      <c r="E1140" s="4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3">
        <f>E1140/D1140</f>
        <v>3.5714285714285713E-3</v>
      </c>
      <c r="P1140" s="4">
        <f>E1140/L1140</f>
        <v>31.25</v>
      </c>
      <c r="Q1140" t="s">
        <v>8318</v>
      </c>
      <c r="R1140" t="s">
        <v>8358</v>
      </c>
      <c r="S1140" s="12">
        <f>(((J1140/60)/60)/24)+DATE(1970,1,1)</f>
        <v>42736.9066087963</v>
      </c>
      <c r="T1140" s="12">
        <f>(((I1140/60)/60)/24)+DATE(1970,1,1)</f>
        <v>42756.9066087963</v>
      </c>
    </row>
    <row r="1141" spans="1:20" ht="43.2" x14ac:dyDescent="0.3">
      <c r="A1141">
        <v>1139</v>
      </c>
      <c r="B1141" s="1" t="s">
        <v>1140</v>
      </c>
      <c r="C1141" s="1" t="s">
        <v>5249</v>
      </c>
      <c r="D1141" s="4">
        <v>8000</v>
      </c>
      <c r="E1141" s="4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3">
        <f>E1141/D1141</f>
        <v>6.2500000000000001E-4</v>
      </c>
      <c r="P1141" s="4">
        <f>E1141/L1141</f>
        <v>5</v>
      </c>
      <c r="Q1141" t="s">
        <v>8318</v>
      </c>
      <c r="R1141" t="s">
        <v>8358</v>
      </c>
      <c r="S1141" s="12">
        <f>(((J1141/60)/60)/24)+DATE(1970,1,1)</f>
        <v>41975.347523148142</v>
      </c>
      <c r="T1141" s="12">
        <f>(((I1141/60)/60)/24)+DATE(1970,1,1)</f>
        <v>42005.347523148142</v>
      </c>
    </row>
    <row r="1142" spans="1:20" ht="28.8" x14ac:dyDescent="0.3">
      <c r="A1142">
        <v>1140</v>
      </c>
      <c r="B1142" s="1" t="s">
        <v>1141</v>
      </c>
      <c r="C1142" s="1" t="s">
        <v>5250</v>
      </c>
      <c r="D1142" s="4">
        <v>5000</v>
      </c>
      <c r="E1142" s="4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3">
        <f>E1142/D1142</f>
        <v>0</v>
      </c>
      <c r="P1142" s="4" t="e">
        <f>E1142/L1142</f>
        <v>#DIV/0!</v>
      </c>
      <c r="Q1142" t="s">
        <v>8318</v>
      </c>
      <c r="R1142" t="s">
        <v>8358</v>
      </c>
      <c r="S1142" s="12">
        <f>(((J1142/60)/60)/24)+DATE(1970,1,1)</f>
        <v>42192.462048611109</v>
      </c>
      <c r="T1142" s="12">
        <f>(((I1142/60)/60)/24)+DATE(1970,1,1)</f>
        <v>42222.462048611109</v>
      </c>
    </row>
    <row r="1143" spans="1:20" x14ac:dyDescent="0.3">
      <c r="A1143">
        <v>1141</v>
      </c>
      <c r="B1143" s="1" t="s">
        <v>1142</v>
      </c>
      <c r="C1143" s="1" t="s">
        <v>5251</v>
      </c>
      <c r="D1143" s="4">
        <v>500</v>
      </c>
      <c r="E1143" s="4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3">
        <f>E1143/D1143</f>
        <v>0</v>
      </c>
      <c r="P1143" s="4" t="e">
        <f>E1143/L1143</f>
        <v>#DIV/0!</v>
      </c>
      <c r="Q1143" t="s">
        <v>8318</v>
      </c>
      <c r="R1143" t="s">
        <v>8358</v>
      </c>
      <c r="S1143" s="12">
        <f>(((J1143/60)/60)/24)+DATE(1970,1,1)</f>
        <v>42164.699652777781</v>
      </c>
      <c r="T1143" s="12">
        <f>(((I1143/60)/60)/24)+DATE(1970,1,1)</f>
        <v>42194.699652777781</v>
      </c>
    </row>
    <row r="1144" spans="1:20" ht="43.2" x14ac:dyDescent="0.3">
      <c r="A1144">
        <v>1142</v>
      </c>
      <c r="B1144" s="1" t="s">
        <v>1143</v>
      </c>
      <c r="C1144" s="1" t="s">
        <v>5252</v>
      </c>
      <c r="D1144" s="4">
        <v>4000</v>
      </c>
      <c r="E1144" s="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3">
        <f>E1144/D1144</f>
        <v>0</v>
      </c>
      <c r="P1144" s="4" t="e">
        <f>E1144/L1144</f>
        <v>#DIV/0!</v>
      </c>
      <c r="Q1144" t="s">
        <v>8318</v>
      </c>
      <c r="R1144" t="s">
        <v>8358</v>
      </c>
      <c r="S1144" s="12">
        <f>(((J1144/60)/60)/24)+DATE(1970,1,1)</f>
        <v>42022.006099537044</v>
      </c>
      <c r="T1144" s="12">
        <f>(((I1144/60)/60)/24)+DATE(1970,1,1)</f>
        <v>42052.006099537044</v>
      </c>
    </row>
    <row r="1145" spans="1:20" ht="43.2" x14ac:dyDescent="0.3">
      <c r="A1145">
        <v>1143</v>
      </c>
      <c r="B1145" s="1" t="s">
        <v>1144</v>
      </c>
      <c r="C1145" s="1" t="s">
        <v>5253</v>
      </c>
      <c r="D1145" s="4">
        <v>45000</v>
      </c>
      <c r="E1145" s="4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3">
        <f>E1145/D1145</f>
        <v>4.1333333333333335E-3</v>
      </c>
      <c r="P1145" s="4">
        <f>E1145/L1145</f>
        <v>23.25</v>
      </c>
      <c r="Q1145" t="s">
        <v>8318</v>
      </c>
      <c r="R1145" t="s">
        <v>8358</v>
      </c>
      <c r="S1145" s="12">
        <f>(((J1145/60)/60)/24)+DATE(1970,1,1)</f>
        <v>42325.19358796296</v>
      </c>
      <c r="T1145" s="12">
        <f>(((I1145/60)/60)/24)+DATE(1970,1,1)</f>
        <v>42355.19358796296</v>
      </c>
    </row>
    <row r="1146" spans="1:20" ht="28.8" x14ac:dyDescent="0.3">
      <c r="A1146">
        <v>1144</v>
      </c>
      <c r="B1146" s="1" t="s">
        <v>1145</v>
      </c>
      <c r="C1146" s="1" t="s">
        <v>5254</v>
      </c>
      <c r="D1146" s="4">
        <v>9300</v>
      </c>
      <c r="E1146" s="4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3">
        <f>E1146/D1146</f>
        <v>0</v>
      </c>
      <c r="P1146" s="4" t="e">
        <f>E1146/L1146</f>
        <v>#DIV/0!</v>
      </c>
      <c r="Q1146" t="s">
        <v>8317</v>
      </c>
      <c r="R1146" t="s">
        <v>8344</v>
      </c>
      <c r="S1146" s="12">
        <f>(((J1146/60)/60)/24)+DATE(1970,1,1)</f>
        <v>42093.181944444441</v>
      </c>
      <c r="T1146" s="12">
        <f>(((I1146/60)/60)/24)+DATE(1970,1,1)</f>
        <v>42123.181944444441</v>
      </c>
    </row>
    <row r="1147" spans="1:20" ht="28.8" x14ac:dyDescent="0.3">
      <c r="A1147">
        <v>1145</v>
      </c>
      <c r="B1147" s="1" t="s">
        <v>1146</v>
      </c>
      <c r="C1147" s="1" t="s">
        <v>5255</v>
      </c>
      <c r="D1147" s="4">
        <v>80000</v>
      </c>
      <c r="E1147" s="4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3">
        <f>E1147/D1147</f>
        <v>1.25E-3</v>
      </c>
      <c r="P1147" s="4">
        <f>E1147/L1147</f>
        <v>100</v>
      </c>
      <c r="Q1147" t="s">
        <v>8317</v>
      </c>
      <c r="R1147" t="s">
        <v>8344</v>
      </c>
      <c r="S1147" s="12">
        <f>(((J1147/60)/60)/24)+DATE(1970,1,1)</f>
        <v>41854.747592592597</v>
      </c>
      <c r="T1147" s="12">
        <f>(((I1147/60)/60)/24)+DATE(1970,1,1)</f>
        <v>41914.747592592597</v>
      </c>
    </row>
    <row r="1148" spans="1:20" ht="28.8" x14ac:dyDescent="0.3">
      <c r="A1148">
        <v>1146</v>
      </c>
      <c r="B1148" s="1" t="s">
        <v>1147</v>
      </c>
      <c r="C1148" s="1" t="s">
        <v>5256</v>
      </c>
      <c r="D1148" s="4">
        <v>6000</v>
      </c>
      <c r="E1148" s="4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3">
        <f>E1148/D1148</f>
        <v>8.8333333333333333E-2</v>
      </c>
      <c r="P1148" s="4">
        <f>E1148/L1148</f>
        <v>44.166666666666664</v>
      </c>
      <c r="Q1148" t="s">
        <v>8317</v>
      </c>
      <c r="R1148" t="s">
        <v>8344</v>
      </c>
      <c r="S1148" s="12">
        <f>(((J1148/60)/60)/24)+DATE(1970,1,1)</f>
        <v>41723.9533912037</v>
      </c>
      <c r="T1148" s="12">
        <f>(((I1148/60)/60)/24)+DATE(1970,1,1)</f>
        <v>41761.9533912037</v>
      </c>
    </row>
    <row r="1149" spans="1:20" ht="43.2" x14ac:dyDescent="0.3">
      <c r="A1149">
        <v>1147</v>
      </c>
      <c r="B1149" s="1" t="s">
        <v>1148</v>
      </c>
      <c r="C1149" s="1" t="s">
        <v>5257</v>
      </c>
      <c r="D1149" s="4">
        <v>25000</v>
      </c>
      <c r="E1149" s="4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3">
        <f>E1149/D1149</f>
        <v>0</v>
      </c>
      <c r="P1149" s="4" t="e">
        <f>E1149/L1149</f>
        <v>#DIV/0!</v>
      </c>
      <c r="Q1149" t="s">
        <v>8317</v>
      </c>
      <c r="R1149" t="s">
        <v>8344</v>
      </c>
      <c r="S1149" s="12">
        <f>(((J1149/60)/60)/24)+DATE(1970,1,1)</f>
        <v>41871.972025462965</v>
      </c>
      <c r="T1149" s="12">
        <f>(((I1149/60)/60)/24)+DATE(1970,1,1)</f>
        <v>41931.972025462965</v>
      </c>
    </row>
    <row r="1150" spans="1:20" ht="28.8" x14ac:dyDescent="0.3">
      <c r="A1150">
        <v>1148</v>
      </c>
      <c r="B1150" s="1" t="s">
        <v>1149</v>
      </c>
      <c r="C1150" s="1" t="s">
        <v>5258</v>
      </c>
      <c r="D1150" s="4">
        <v>15000</v>
      </c>
      <c r="E1150" s="4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3">
        <f>E1150/D1150</f>
        <v>4.8666666666666667E-3</v>
      </c>
      <c r="P1150" s="4">
        <f>E1150/L1150</f>
        <v>24.333333333333332</v>
      </c>
      <c r="Q1150" t="s">
        <v>8317</v>
      </c>
      <c r="R1150" t="s">
        <v>8344</v>
      </c>
      <c r="S1150" s="12">
        <f>(((J1150/60)/60)/24)+DATE(1970,1,1)</f>
        <v>42675.171076388884</v>
      </c>
      <c r="T1150" s="12">
        <f>(((I1150/60)/60)/24)+DATE(1970,1,1)</f>
        <v>42705.212743055556</v>
      </c>
    </row>
    <row r="1151" spans="1:20" x14ac:dyDescent="0.3">
      <c r="A1151">
        <v>1149</v>
      </c>
      <c r="B1151" s="1" t="s">
        <v>1150</v>
      </c>
      <c r="C1151" s="1" t="s">
        <v>5259</v>
      </c>
      <c r="D1151" s="4">
        <v>50000</v>
      </c>
      <c r="E1151" s="4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3">
        <f>E1151/D1151</f>
        <v>1.5E-3</v>
      </c>
      <c r="P1151" s="4">
        <f>E1151/L1151</f>
        <v>37.5</v>
      </c>
      <c r="Q1151" t="s">
        <v>8317</v>
      </c>
      <c r="R1151" t="s">
        <v>8344</v>
      </c>
      <c r="S1151" s="12">
        <f>(((J1151/60)/60)/24)+DATE(1970,1,1)</f>
        <v>42507.71025462963</v>
      </c>
      <c r="T1151" s="12">
        <f>(((I1151/60)/60)/24)+DATE(1970,1,1)</f>
        <v>42537.71025462963</v>
      </c>
    </row>
    <row r="1152" spans="1:20" ht="28.8" x14ac:dyDescent="0.3">
      <c r="A1152">
        <v>1150</v>
      </c>
      <c r="B1152" s="1" t="s">
        <v>1151</v>
      </c>
      <c r="C1152" s="1" t="s">
        <v>5260</v>
      </c>
      <c r="D1152" s="4">
        <v>2500</v>
      </c>
      <c r="E1152" s="4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3">
        <f>E1152/D1152</f>
        <v>0.1008</v>
      </c>
      <c r="P1152" s="4">
        <f>E1152/L1152</f>
        <v>42</v>
      </c>
      <c r="Q1152" t="s">
        <v>8317</v>
      </c>
      <c r="R1152" t="s">
        <v>8344</v>
      </c>
      <c r="S1152" s="12">
        <f>(((J1152/60)/60)/24)+DATE(1970,1,1)</f>
        <v>42317.954571759255</v>
      </c>
      <c r="T1152" s="12">
        <f>(((I1152/60)/60)/24)+DATE(1970,1,1)</f>
        <v>42377.954571759255</v>
      </c>
    </row>
    <row r="1153" spans="1:20" ht="43.2" x14ac:dyDescent="0.3">
      <c r="A1153">
        <v>1151</v>
      </c>
      <c r="B1153" s="1" t="s">
        <v>1152</v>
      </c>
      <c r="C1153" s="1" t="s">
        <v>5261</v>
      </c>
      <c r="D1153" s="4">
        <v>25000</v>
      </c>
      <c r="E1153" s="4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3">
        <f>E1153/D1153</f>
        <v>0</v>
      </c>
      <c r="P1153" s="4" t="e">
        <f>E1153/L1153</f>
        <v>#DIV/0!</v>
      </c>
      <c r="Q1153" t="s">
        <v>8317</v>
      </c>
      <c r="R1153" t="s">
        <v>8344</v>
      </c>
      <c r="S1153" s="12">
        <f>(((J1153/60)/60)/24)+DATE(1970,1,1)</f>
        <v>42224.102581018517</v>
      </c>
      <c r="T1153" s="12">
        <f>(((I1153/60)/60)/24)+DATE(1970,1,1)</f>
        <v>42254.102581018517</v>
      </c>
    </row>
    <row r="1154" spans="1:20" x14ac:dyDescent="0.3">
      <c r="A1154">
        <v>1152</v>
      </c>
      <c r="B1154" s="1" t="s">
        <v>1153</v>
      </c>
      <c r="C1154" s="1" t="s">
        <v>5262</v>
      </c>
      <c r="D1154" s="4">
        <v>16000</v>
      </c>
      <c r="E1154" s="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3">
        <f>E1154/D1154</f>
        <v>5.6937500000000002E-2</v>
      </c>
      <c r="P1154" s="4">
        <f>E1154/L1154</f>
        <v>60.733333333333334</v>
      </c>
      <c r="Q1154" t="s">
        <v>8317</v>
      </c>
      <c r="R1154" t="s">
        <v>8344</v>
      </c>
      <c r="S1154" s="12">
        <f>(((J1154/60)/60)/24)+DATE(1970,1,1)</f>
        <v>42109.709629629629</v>
      </c>
      <c r="T1154" s="12">
        <f>(((I1154/60)/60)/24)+DATE(1970,1,1)</f>
        <v>42139.709629629629</v>
      </c>
    </row>
    <row r="1155" spans="1:20" ht="28.8" x14ac:dyDescent="0.3">
      <c r="A1155">
        <v>1153</v>
      </c>
      <c r="B1155" s="1" t="s">
        <v>1154</v>
      </c>
      <c r="C1155" s="1" t="s">
        <v>5263</v>
      </c>
      <c r="D1155" s="4">
        <v>8000</v>
      </c>
      <c r="E1155" s="4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3">
        <f>E1155/D1155</f>
        <v>6.2500000000000003E-3</v>
      </c>
      <c r="P1155" s="4">
        <f>E1155/L1155</f>
        <v>50</v>
      </c>
      <c r="Q1155" t="s">
        <v>8317</v>
      </c>
      <c r="R1155" t="s">
        <v>8344</v>
      </c>
      <c r="S1155" s="12">
        <f>(((J1155/60)/60)/24)+DATE(1970,1,1)</f>
        <v>42143.714178240742</v>
      </c>
      <c r="T1155" s="12">
        <f>(((I1155/60)/60)/24)+DATE(1970,1,1)</f>
        <v>42173.714178240742</v>
      </c>
    </row>
    <row r="1156" spans="1:20" ht="28.8" x14ac:dyDescent="0.3">
      <c r="A1156">
        <v>1154</v>
      </c>
      <c r="B1156" s="1" t="s">
        <v>1155</v>
      </c>
      <c r="C1156" s="1" t="s">
        <v>5264</v>
      </c>
      <c r="D1156" s="4">
        <v>5000</v>
      </c>
      <c r="E1156" s="4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3">
        <f>E1156/D1156</f>
        <v>6.5000000000000002E-2</v>
      </c>
      <c r="P1156" s="4">
        <f>E1156/L1156</f>
        <v>108.33333333333333</v>
      </c>
      <c r="Q1156" t="s">
        <v>8317</v>
      </c>
      <c r="R1156" t="s">
        <v>8344</v>
      </c>
      <c r="S1156" s="12">
        <f>(((J1156/60)/60)/24)+DATE(1970,1,1)</f>
        <v>42223.108865740738</v>
      </c>
      <c r="T1156" s="12">
        <f>(((I1156/60)/60)/24)+DATE(1970,1,1)</f>
        <v>42253.108865740738</v>
      </c>
    </row>
    <row r="1157" spans="1:20" ht="43.2" x14ac:dyDescent="0.3">
      <c r="A1157">
        <v>1155</v>
      </c>
      <c r="B1157" s="1" t="s">
        <v>1156</v>
      </c>
      <c r="C1157" s="1" t="s">
        <v>5265</v>
      </c>
      <c r="D1157" s="4">
        <v>25000</v>
      </c>
      <c r="E1157" s="4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3">
        <f>E1157/D1157</f>
        <v>7.5199999999999998E-3</v>
      </c>
      <c r="P1157" s="4">
        <f>E1157/L1157</f>
        <v>23.5</v>
      </c>
      <c r="Q1157" t="s">
        <v>8317</v>
      </c>
      <c r="R1157" t="s">
        <v>8344</v>
      </c>
      <c r="S1157" s="12">
        <f>(((J1157/60)/60)/24)+DATE(1970,1,1)</f>
        <v>41835.763981481483</v>
      </c>
      <c r="T1157" s="12">
        <f>(((I1157/60)/60)/24)+DATE(1970,1,1)</f>
        <v>41865.763981481483</v>
      </c>
    </row>
    <row r="1158" spans="1:20" ht="43.2" x14ac:dyDescent="0.3">
      <c r="A1158">
        <v>1156</v>
      </c>
      <c r="B1158" s="1" t="s">
        <v>1157</v>
      </c>
      <c r="C1158" s="1" t="s">
        <v>5266</v>
      </c>
      <c r="D1158" s="4">
        <v>6500</v>
      </c>
      <c r="E1158" s="4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3">
        <f>E1158/D1158</f>
        <v>0</v>
      </c>
      <c r="P1158" s="4" t="e">
        <f>E1158/L1158</f>
        <v>#DIV/0!</v>
      </c>
      <c r="Q1158" t="s">
        <v>8317</v>
      </c>
      <c r="R1158" t="s">
        <v>8344</v>
      </c>
      <c r="S1158" s="12">
        <f>(((J1158/60)/60)/24)+DATE(1970,1,1)</f>
        <v>42029.07131944444</v>
      </c>
      <c r="T1158" s="12">
        <f>(((I1158/60)/60)/24)+DATE(1970,1,1)</f>
        <v>42059.07131944444</v>
      </c>
    </row>
    <row r="1159" spans="1:20" ht="43.2" x14ac:dyDescent="0.3">
      <c r="A1159">
        <v>1157</v>
      </c>
      <c r="B1159" s="1" t="s">
        <v>1158</v>
      </c>
      <c r="C1159" s="1" t="s">
        <v>5267</v>
      </c>
      <c r="D1159" s="4">
        <v>10000</v>
      </c>
      <c r="E1159" s="4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3">
        <f>E1159/D1159</f>
        <v>1.5100000000000001E-2</v>
      </c>
      <c r="P1159" s="4">
        <f>E1159/L1159</f>
        <v>50.333333333333336</v>
      </c>
      <c r="Q1159" t="s">
        <v>8317</v>
      </c>
      <c r="R1159" t="s">
        <v>8344</v>
      </c>
      <c r="S1159" s="12">
        <f>(((J1159/60)/60)/24)+DATE(1970,1,1)</f>
        <v>41918.628240740742</v>
      </c>
      <c r="T1159" s="12">
        <f>(((I1159/60)/60)/24)+DATE(1970,1,1)</f>
        <v>41978.669907407413</v>
      </c>
    </row>
    <row r="1160" spans="1:20" ht="43.2" x14ac:dyDescent="0.3">
      <c r="A1160">
        <v>1158</v>
      </c>
      <c r="B1160" s="1" t="s">
        <v>1159</v>
      </c>
      <c r="C1160" s="1" t="s">
        <v>5268</v>
      </c>
      <c r="D1160" s="4">
        <v>7500</v>
      </c>
      <c r="E1160" s="4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3">
        <f>E1160/D1160</f>
        <v>4.6666666666666671E-3</v>
      </c>
      <c r="P1160" s="4">
        <f>E1160/L1160</f>
        <v>11.666666666666666</v>
      </c>
      <c r="Q1160" t="s">
        <v>8317</v>
      </c>
      <c r="R1160" t="s">
        <v>8344</v>
      </c>
      <c r="S1160" s="12">
        <f>(((J1160/60)/60)/24)+DATE(1970,1,1)</f>
        <v>41952.09175925926</v>
      </c>
      <c r="T1160" s="12">
        <f>(((I1160/60)/60)/24)+DATE(1970,1,1)</f>
        <v>41982.09175925926</v>
      </c>
    </row>
    <row r="1161" spans="1:20" ht="43.2" x14ac:dyDescent="0.3">
      <c r="A1161">
        <v>1159</v>
      </c>
      <c r="B1161" s="1" t="s">
        <v>1160</v>
      </c>
      <c r="C1161" s="1" t="s">
        <v>5269</v>
      </c>
      <c r="D1161" s="4">
        <v>6750</v>
      </c>
      <c r="E1161" s="4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3">
        <f>E1161/D1161</f>
        <v>0</v>
      </c>
      <c r="P1161" s="4" t="e">
        <f>E1161/L1161</f>
        <v>#DIV/0!</v>
      </c>
      <c r="Q1161" t="s">
        <v>8317</v>
      </c>
      <c r="R1161" t="s">
        <v>8344</v>
      </c>
      <c r="S1161" s="12">
        <f>(((J1161/60)/60)/24)+DATE(1970,1,1)</f>
        <v>42154.726446759261</v>
      </c>
      <c r="T1161" s="12">
        <f>(((I1161/60)/60)/24)+DATE(1970,1,1)</f>
        <v>42185.65625</v>
      </c>
    </row>
    <row r="1162" spans="1:20" ht="28.8" x14ac:dyDescent="0.3">
      <c r="A1162">
        <v>1160</v>
      </c>
      <c r="B1162" s="1" t="s">
        <v>1161</v>
      </c>
      <c r="C1162" s="1" t="s">
        <v>5270</v>
      </c>
      <c r="D1162" s="4">
        <v>30000</v>
      </c>
      <c r="E1162" s="4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3">
        <f>E1162/D1162</f>
        <v>3.85E-2</v>
      </c>
      <c r="P1162" s="4">
        <f>E1162/L1162</f>
        <v>60.789473684210527</v>
      </c>
      <c r="Q1162" t="s">
        <v>8317</v>
      </c>
      <c r="R1162" t="s">
        <v>8344</v>
      </c>
      <c r="S1162" s="12">
        <f>(((J1162/60)/60)/24)+DATE(1970,1,1)</f>
        <v>42061.154930555553</v>
      </c>
      <c r="T1162" s="12">
        <f>(((I1162/60)/60)/24)+DATE(1970,1,1)</f>
        <v>42091.113263888896</v>
      </c>
    </row>
    <row r="1163" spans="1:20" ht="43.2" x14ac:dyDescent="0.3">
      <c r="A1163">
        <v>1161</v>
      </c>
      <c r="B1163" s="1" t="s">
        <v>1162</v>
      </c>
      <c r="C1163" s="1" t="s">
        <v>5271</v>
      </c>
      <c r="D1163" s="4">
        <v>18000</v>
      </c>
      <c r="E1163" s="4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3">
        <f>E1163/D1163</f>
        <v>0</v>
      </c>
      <c r="P1163" s="4" t="e">
        <f>E1163/L1163</f>
        <v>#DIV/0!</v>
      </c>
      <c r="Q1163" t="s">
        <v>8317</v>
      </c>
      <c r="R1163" t="s">
        <v>8344</v>
      </c>
      <c r="S1163" s="12">
        <f>(((J1163/60)/60)/24)+DATE(1970,1,1)</f>
        <v>42122.629502314812</v>
      </c>
      <c r="T1163" s="12">
        <f>(((I1163/60)/60)/24)+DATE(1970,1,1)</f>
        <v>42143.629502314812</v>
      </c>
    </row>
    <row r="1164" spans="1:20" ht="43.2" x14ac:dyDescent="0.3">
      <c r="A1164">
        <v>1162</v>
      </c>
      <c r="B1164" s="1" t="s">
        <v>1163</v>
      </c>
      <c r="C1164" s="1" t="s">
        <v>5272</v>
      </c>
      <c r="D1164" s="4">
        <v>60000</v>
      </c>
      <c r="E1164" s="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3">
        <f>E1164/D1164</f>
        <v>5.8333333333333338E-4</v>
      </c>
      <c r="P1164" s="4">
        <f>E1164/L1164</f>
        <v>17.5</v>
      </c>
      <c r="Q1164" t="s">
        <v>8317</v>
      </c>
      <c r="R1164" t="s">
        <v>8344</v>
      </c>
      <c r="S1164" s="12">
        <f>(((J1164/60)/60)/24)+DATE(1970,1,1)</f>
        <v>41876.683611111112</v>
      </c>
      <c r="T1164" s="12">
        <f>(((I1164/60)/60)/24)+DATE(1970,1,1)</f>
        <v>41907.683611111112</v>
      </c>
    </row>
    <row r="1165" spans="1:20" ht="43.2" x14ac:dyDescent="0.3">
      <c r="A1165">
        <v>1163</v>
      </c>
      <c r="B1165" s="1" t="s">
        <v>1164</v>
      </c>
      <c r="C1165" s="1" t="s">
        <v>5273</v>
      </c>
      <c r="D1165" s="4">
        <v>5200</v>
      </c>
      <c r="E1165" s="4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3">
        <f>E1165/D1165</f>
        <v>0</v>
      </c>
      <c r="P1165" s="4" t="e">
        <f>E1165/L1165</f>
        <v>#DIV/0!</v>
      </c>
      <c r="Q1165" t="s">
        <v>8317</v>
      </c>
      <c r="R1165" t="s">
        <v>8344</v>
      </c>
      <c r="S1165" s="12">
        <f>(((J1165/60)/60)/24)+DATE(1970,1,1)</f>
        <v>41830.723611111112</v>
      </c>
      <c r="T1165" s="12">
        <f>(((I1165/60)/60)/24)+DATE(1970,1,1)</f>
        <v>41860.723611111112</v>
      </c>
    </row>
    <row r="1166" spans="1:20" ht="57.6" x14ac:dyDescent="0.3">
      <c r="A1166">
        <v>1164</v>
      </c>
      <c r="B1166" s="1" t="s">
        <v>1165</v>
      </c>
      <c r="C1166" s="1" t="s">
        <v>5274</v>
      </c>
      <c r="D1166" s="4">
        <v>10000</v>
      </c>
      <c r="E1166" s="4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3">
        <f>E1166/D1166</f>
        <v>0</v>
      </c>
      <c r="P1166" s="4" t="e">
        <f>E1166/L1166</f>
        <v>#DIV/0!</v>
      </c>
      <c r="Q1166" t="s">
        <v>8317</v>
      </c>
      <c r="R1166" t="s">
        <v>8344</v>
      </c>
      <c r="S1166" s="12">
        <f>(((J1166/60)/60)/24)+DATE(1970,1,1)</f>
        <v>42509.724328703705</v>
      </c>
      <c r="T1166" s="12">
        <f>(((I1166/60)/60)/24)+DATE(1970,1,1)</f>
        <v>42539.724328703705</v>
      </c>
    </row>
    <row r="1167" spans="1:20" ht="43.2" x14ac:dyDescent="0.3">
      <c r="A1167">
        <v>1165</v>
      </c>
      <c r="B1167" s="1" t="s">
        <v>1166</v>
      </c>
      <c r="C1167" s="1" t="s">
        <v>5275</v>
      </c>
      <c r="D1167" s="4">
        <v>10000</v>
      </c>
      <c r="E1167" s="4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3">
        <f>E1167/D1167</f>
        <v>0.20705000000000001</v>
      </c>
      <c r="P1167" s="4">
        <f>E1167/L1167</f>
        <v>82.82</v>
      </c>
      <c r="Q1167" t="s">
        <v>8317</v>
      </c>
      <c r="R1167" t="s">
        <v>8344</v>
      </c>
      <c r="S1167" s="12">
        <f>(((J1167/60)/60)/24)+DATE(1970,1,1)</f>
        <v>41792.214467592588</v>
      </c>
      <c r="T1167" s="12">
        <f>(((I1167/60)/60)/24)+DATE(1970,1,1)</f>
        <v>41826.214467592588</v>
      </c>
    </row>
    <row r="1168" spans="1:20" ht="43.2" x14ac:dyDescent="0.3">
      <c r="A1168">
        <v>1166</v>
      </c>
      <c r="B1168" s="1" t="s">
        <v>1167</v>
      </c>
      <c r="C1168" s="1" t="s">
        <v>5276</v>
      </c>
      <c r="D1168" s="4">
        <v>15000</v>
      </c>
      <c r="E1168" s="4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3">
        <f>E1168/D1168</f>
        <v>0.19139999999999999</v>
      </c>
      <c r="P1168" s="4">
        <f>E1168/L1168</f>
        <v>358.875</v>
      </c>
      <c r="Q1168" t="s">
        <v>8317</v>
      </c>
      <c r="R1168" t="s">
        <v>8344</v>
      </c>
      <c r="S1168" s="12">
        <f>(((J1168/60)/60)/24)+DATE(1970,1,1)</f>
        <v>42150.485439814816</v>
      </c>
      <c r="T1168" s="12">
        <f>(((I1168/60)/60)/24)+DATE(1970,1,1)</f>
        <v>42181.166666666672</v>
      </c>
    </row>
    <row r="1169" spans="1:20" ht="28.8" x14ac:dyDescent="0.3">
      <c r="A1169">
        <v>1167</v>
      </c>
      <c r="B1169" s="1" t="s">
        <v>1168</v>
      </c>
      <c r="C1169" s="1" t="s">
        <v>5277</v>
      </c>
      <c r="D1169" s="4">
        <v>60000</v>
      </c>
      <c r="E1169" s="4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3">
        <f>E1169/D1169</f>
        <v>1.6316666666666667E-2</v>
      </c>
      <c r="P1169" s="4">
        <f>E1169/L1169</f>
        <v>61.1875</v>
      </c>
      <c r="Q1169" t="s">
        <v>8317</v>
      </c>
      <c r="R1169" t="s">
        <v>8344</v>
      </c>
      <c r="S1169" s="12">
        <f>(((J1169/60)/60)/24)+DATE(1970,1,1)</f>
        <v>41863.734895833331</v>
      </c>
      <c r="T1169" s="12">
        <f>(((I1169/60)/60)/24)+DATE(1970,1,1)</f>
        <v>41894.734895833331</v>
      </c>
    </row>
    <row r="1170" spans="1:20" ht="28.8" x14ac:dyDescent="0.3">
      <c r="A1170">
        <v>1168</v>
      </c>
      <c r="B1170" s="1" t="s">
        <v>1169</v>
      </c>
      <c r="C1170" s="1" t="s">
        <v>5278</v>
      </c>
      <c r="D1170" s="4">
        <v>18000</v>
      </c>
      <c r="E1170" s="4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3">
        <f>E1170/D1170</f>
        <v>5.6666666666666664E-2</v>
      </c>
      <c r="P1170" s="4">
        <f>E1170/L1170</f>
        <v>340</v>
      </c>
      <c r="Q1170" t="s">
        <v>8317</v>
      </c>
      <c r="R1170" t="s">
        <v>8344</v>
      </c>
      <c r="S1170" s="12">
        <f>(((J1170/60)/60)/24)+DATE(1970,1,1)</f>
        <v>42605.053993055553</v>
      </c>
      <c r="T1170" s="12">
        <f>(((I1170/60)/60)/24)+DATE(1970,1,1)</f>
        <v>42635.053993055553</v>
      </c>
    </row>
    <row r="1171" spans="1:20" ht="43.2" x14ac:dyDescent="0.3">
      <c r="A1171">
        <v>1169</v>
      </c>
      <c r="B1171" s="1" t="s">
        <v>1170</v>
      </c>
      <c r="C1171" s="1" t="s">
        <v>5279</v>
      </c>
      <c r="D1171" s="4">
        <v>10000</v>
      </c>
      <c r="E1171" s="4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3">
        <f>E1171/D1171</f>
        <v>1.6999999999999999E-3</v>
      </c>
      <c r="P1171" s="4">
        <f>E1171/L1171</f>
        <v>5.666666666666667</v>
      </c>
      <c r="Q1171" t="s">
        <v>8317</v>
      </c>
      <c r="R1171" t="s">
        <v>8344</v>
      </c>
      <c r="S1171" s="12">
        <f>(((J1171/60)/60)/24)+DATE(1970,1,1)</f>
        <v>42027.353738425925</v>
      </c>
      <c r="T1171" s="12">
        <f>(((I1171/60)/60)/24)+DATE(1970,1,1)</f>
        <v>42057.353738425925</v>
      </c>
    </row>
    <row r="1172" spans="1:20" ht="43.2" x14ac:dyDescent="0.3">
      <c r="A1172">
        <v>1170</v>
      </c>
      <c r="B1172" s="1" t="s">
        <v>1171</v>
      </c>
      <c r="C1172" s="1" t="s">
        <v>5280</v>
      </c>
      <c r="D1172" s="4">
        <v>25000</v>
      </c>
      <c r="E1172" s="4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3">
        <f>E1172/D1172</f>
        <v>4.0000000000000001E-3</v>
      </c>
      <c r="P1172" s="4">
        <f>E1172/L1172</f>
        <v>50</v>
      </c>
      <c r="Q1172" t="s">
        <v>8317</v>
      </c>
      <c r="R1172" t="s">
        <v>8344</v>
      </c>
      <c r="S1172" s="12">
        <f>(((J1172/60)/60)/24)+DATE(1970,1,1)</f>
        <v>42124.893182870372</v>
      </c>
      <c r="T1172" s="12">
        <f>(((I1172/60)/60)/24)+DATE(1970,1,1)</f>
        <v>42154.893182870372</v>
      </c>
    </row>
    <row r="1173" spans="1:20" ht="28.8" x14ac:dyDescent="0.3">
      <c r="A1173">
        <v>1171</v>
      </c>
      <c r="B1173" s="1" t="s">
        <v>1172</v>
      </c>
      <c r="C1173" s="1" t="s">
        <v>5281</v>
      </c>
      <c r="D1173" s="4">
        <v>25000</v>
      </c>
      <c r="E1173" s="4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3">
        <f>E1173/D1173</f>
        <v>1E-3</v>
      </c>
      <c r="P1173" s="4">
        <f>E1173/L1173</f>
        <v>25</v>
      </c>
      <c r="Q1173" t="s">
        <v>8317</v>
      </c>
      <c r="R1173" t="s">
        <v>8344</v>
      </c>
      <c r="S1173" s="12">
        <f>(((J1173/60)/60)/24)+DATE(1970,1,1)</f>
        <v>41938.804710648146</v>
      </c>
      <c r="T1173" s="12">
        <f>(((I1173/60)/60)/24)+DATE(1970,1,1)</f>
        <v>41956.846377314811</v>
      </c>
    </row>
    <row r="1174" spans="1:20" x14ac:dyDescent="0.3">
      <c r="A1174">
        <v>1172</v>
      </c>
      <c r="B1174" s="1" t="s">
        <v>1173</v>
      </c>
      <c r="C1174" s="1" t="s">
        <v>5282</v>
      </c>
      <c r="D1174" s="4">
        <v>9000</v>
      </c>
      <c r="E1174" s="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3">
        <f>E1174/D1174</f>
        <v>0</v>
      </c>
      <c r="P1174" s="4" t="e">
        <f>E1174/L1174</f>
        <v>#DIV/0!</v>
      </c>
      <c r="Q1174" t="s">
        <v>8317</v>
      </c>
      <c r="R1174" t="s">
        <v>8344</v>
      </c>
      <c r="S1174" s="12">
        <f>(((J1174/60)/60)/24)+DATE(1970,1,1)</f>
        <v>41841.682314814818</v>
      </c>
      <c r="T1174" s="12">
        <f>(((I1174/60)/60)/24)+DATE(1970,1,1)</f>
        <v>41871.682314814818</v>
      </c>
    </row>
    <row r="1175" spans="1:20" ht="43.2" x14ac:dyDescent="0.3">
      <c r="A1175">
        <v>1173</v>
      </c>
      <c r="B1175" s="1" t="s">
        <v>1174</v>
      </c>
      <c r="C1175" s="1" t="s">
        <v>5283</v>
      </c>
      <c r="D1175" s="4">
        <v>125000</v>
      </c>
      <c r="E1175" s="4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3">
        <f>E1175/D1175</f>
        <v>2.4000000000000001E-4</v>
      </c>
      <c r="P1175" s="4">
        <f>E1175/L1175</f>
        <v>30</v>
      </c>
      <c r="Q1175" t="s">
        <v>8317</v>
      </c>
      <c r="R1175" t="s">
        <v>8344</v>
      </c>
      <c r="S1175" s="12">
        <f>(((J1175/60)/60)/24)+DATE(1970,1,1)</f>
        <v>42184.185844907406</v>
      </c>
      <c r="T1175" s="12">
        <f>(((I1175/60)/60)/24)+DATE(1970,1,1)</f>
        <v>42219.185844907406</v>
      </c>
    </row>
    <row r="1176" spans="1:20" ht="28.8" x14ac:dyDescent="0.3">
      <c r="A1176">
        <v>1174</v>
      </c>
      <c r="B1176" s="1" t="s">
        <v>1175</v>
      </c>
      <c r="C1176" s="1" t="s">
        <v>5284</v>
      </c>
      <c r="D1176" s="4">
        <v>15000</v>
      </c>
      <c r="E1176" s="4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3">
        <f>E1176/D1176</f>
        <v>5.906666666666667E-2</v>
      </c>
      <c r="P1176" s="4">
        <f>E1176/L1176</f>
        <v>46.631578947368418</v>
      </c>
      <c r="Q1176" t="s">
        <v>8317</v>
      </c>
      <c r="R1176" t="s">
        <v>8344</v>
      </c>
      <c r="S1176" s="12">
        <f>(((J1176/60)/60)/24)+DATE(1970,1,1)</f>
        <v>42468.84174768519</v>
      </c>
      <c r="T1176" s="12">
        <f>(((I1176/60)/60)/24)+DATE(1970,1,1)</f>
        <v>42498.84174768519</v>
      </c>
    </row>
    <row r="1177" spans="1:20" ht="28.8" x14ac:dyDescent="0.3">
      <c r="A1177">
        <v>1175</v>
      </c>
      <c r="B1177" s="1" t="s">
        <v>1176</v>
      </c>
      <c r="C1177" s="1" t="s">
        <v>5285</v>
      </c>
      <c r="D1177" s="4">
        <v>20000</v>
      </c>
      <c r="E1177" s="4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3">
        <f>E1177/D1177</f>
        <v>2.9250000000000002E-2</v>
      </c>
      <c r="P1177" s="4">
        <f>E1177/L1177</f>
        <v>65</v>
      </c>
      <c r="Q1177" t="s">
        <v>8317</v>
      </c>
      <c r="R1177" t="s">
        <v>8344</v>
      </c>
      <c r="S1177" s="12">
        <f>(((J1177/60)/60)/24)+DATE(1970,1,1)</f>
        <v>42170.728460648148</v>
      </c>
      <c r="T1177" s="12">
        <f>(((I1177/60)/60)/24)+DATE(1970,1,1)</f>
        <v>42200.728460648148</v>
      </c>
    </row>
    <row r="1178" spans="1:20" ht="57.6" x14ac:dyDescent="0.3">
      <c r="A1178">
        <v>1176</v>
      </c>
      <c r="B1178" s="1" t="s">
        <v>1177</v>
      </c>
      <c r="C1178" s="1" t="s">
        <v>5286</v>
      </c>
      <c r="D1178" s="4">
        <v>175000</v>
      </c>
      <c r="E1178" s="4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3">
        <f>E1178/D1178</f>
        <v>5.7142857142857142E-5</v>
      </c>
      <c r="P1178" s="4">
        <f>E1178/L1178</f>
        <v>10</v>
      </c>
      <c r="Q1178" t="s">
        <v>8317</v>
      </c>
      <c r="R1178" t="s">
        <v>8344</v>
      </c>
      <c r="S1178" s="12">
        <f>(((J1178/60)/60)/24)+DATE(1970,1,1)</f>
        <v>42746.019652777773</v>
      </c>
      <c r="T1178" s="12">
        <f>(((I1178/60)/60)/24)+DATE(1970,1,1)</f>
        <v>42800.541666666672</v>
      </c>
    </row>
    <row r="1179" spans="1:20" ht="43.2" x14ac:dyDescent="0.3">
      <c r="A1179">
        <v>1177</v>
      </c>
      <c r="B1179" s="1" t="s">
        <v>1178</v>
      </c>
      <c r="C1179" s="1" t="s">
        <v>5287</v>
      </c>
      <c r="D1179" s="4">
        <v>6000</v>
      </c>
      <c r="E1179" s="4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3">
        <f>E1179/D1179</f>
        <v>0</v>
      </c>
      <c r="P1179" s="4" t="e">
        <f>E1179/L1179</f>
        <v>#DIV/0!</v>
      </c>
      <c r="Q1179" t="s">
        <v>8317</v>
      </c>
      <c r="R1179" t="s">
        <v>8344</v>
      </c>
      <c r="S1179" s="12">
        <f>(((J1179/60)/60)/24)+DATE(1970,1,1)</f>
        <v>41897.660833333335</v>
      </c>
      <c r="T1179" s="12">
        <f>(((I1179/60)/60)/24)+DATE(1970,1,1)</f>
        <v>41927.660833333335</v>
      </c>
    </row>
    <row r="1180" spans="1:20" ht="43.2" x14ac:dyDescent="0.3">
      <c r="A1180">
        <v>1178</v>
      </c>
      <c r="B1180" s="1" t="s">
        <v>1179</v>
      </c>
      <c r="C1180" s="1" t="s">
        <v>5288</v>
      </c>
      <c r="D1180" s="4">
        <v>75000</v>
      </c>
      <c r="E1180" s="4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3">
        <f>E1180/D1180</f>
        <v>6.666666666666667E-5</v>
      </c>
      <c r="P1180" s="4">
        <f>E1180/L1180</f>
        <v>5</v>
      </c>
      <c r="Q1180" t="s">
        <v>8317</v>
      </c>
      <c r="R1180" t="s">
        <v>8344</v>
      </c>
      <c r="S1180" s="12">
        <f>(((J1180/60)/60)/24)+DATE(1970,1,1)</f>
        <v>41837.905694444446</v>
      </c>
      <c r="T1180" s="12">
        <f>(((I1180/60)/60)/24)+DATE(1970,1,1)</f>
        <v>41867.905694444446</v>
      </c>
    </row>
    <row r="1181" spans="1:20" ht="43.2" x14ac:dyDescent="0.3">
      <c r="A1181">
        <v>1179</v>
      </c>
      <c r="B1181" s="1" t="s">
        <v>1180</v>
      </c>
      <c r="C1181" s="1" t="s">
        <v>5289</v>
      </c>
      <c r="D1181" s="4">
        <v>60000</v>
      </c>
      <c r="E1181" s="4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3">
        <f>E1181/D1181</f>
        <v>5.3333333333333337E-2</v>
      </c>
      <c r="P1181" s="4">
        <f>E1181/L1181</f>
        <v>640</v>
      </c>
      <c r="Q1181" t="s">
        <v>8317</v>
      </c>
      <c r="R1181" t="s">
        <v>8344</v>
      </c>
      <c r="S1181" s="12">
        <f>(((J1181/60)/60)/24)+DATE(1970,1,1)</f>
        <v>42275.720219907409</v>
      </c>
      <c r="T1181" s="12">
        <f>(((I1181/60)/60)/24)+DATE(1970,1,1)</f>
        <v>42305.720219907409</v>
      </c>
    </row>
    <row r="1182" spans="1:20" ht="28.8" x14ac:dyDescent="0.3">
      <c r="A1182">
        <v>1180</v>
      </c>
      <c r="B1182" s="1" t="s">
        <v>1181</v>
      </c>
      <c r="C1182" s="1" t="s">
        <v>5290</v>
      </c>
      <c r="D1182" s="4">
        <v>50000</v>
      </c>
      <c r="E1182" s="4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3">
        <f>E1182/D1182</f>
        <v>0.11749999999999999</v>
      </c>
      <c r="P1182" s="4">
        <f>E1182/L1182</f>
        <v>69.117647058823536</v>
      </c>
      <c r="Q1182" t="s">
        <v>8317</v>
      </c>
      <c r="R1182" t="s">
        <v>8344</v>
      </c>
      <c r="S1182" s="12">
        <f>(((J1182/60)/60)/24)+DATE(1970,1,1)</f>
        <v>41781.806875000002</v>
      </c>
      <c r="T1182" s="12">
        <f>(((I1182/60)/60)/24)+DATE(1970,1,1)</f>
        <v>41818.806875000002</v>
      </c>
    </row>
    <row r="1183" spans="1:20" x14ac:dyDescent="0.3">
      <c r="A1183">
        <v>1181</v>
      </c>
      <c r="B1183" s="1" t="s">
        <v>1182</v>
      </c>
      <c r="C1183" s="1" t="s">
        <v>5291</v>
      </c>
      <c r="D1183" s="4">
        <v>50000</v>
      </c>
      <c r="E1183" s="4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3">
        <f>E1183/D1183</f>
        <v>8.0000000000000007E-5</v>
      </c>
      <c r="P1183" s="4">
        <f>E1183/L1183</f>
        <v>1.3333333333333333</v>
      </c>
      <c r="Q1183" t="s">
        <v>8317</v>
      </c>
      <c r="R1183" t="s">
        <v>8344</v>
      </c>
      <c r="S1183" s="12">
        <f>(((J1183/60)/60)/24)+DATE(1970,1,1)</f>
        <v>42034.339363425926</v>
      </c>
      <c r="T1183" s="12">
        <f>(((I1183/60)/60)/24)+DATE(1970,1,1)</f>
        <v>42064.339363425926</v>
      </c>
    </row>
    <row r="1184" spans="1:20" ht="43.2" x14ac:dyDescent="0.3">
      <c r="A1184">
        <v>1182</v>
      </c>
      <c r="B1184" s="1" t="s">
        <v>1183</v>
      </c>
      <c r="C1184" s="1" t="s">
        <v>5292</v>
      </c>
      <c r="D1184" s="4">
        <v>1000</v>
      </c>
      <c r="E1184" s="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3">
        <f>E1184/D1184</f>
        <v>4.2000000000000003E-2</v>
      </c>
      <c r="P1184" s="4">
        <f>E1184/L1184</f>
        <v>10.5</v>
      </c>
      <c r="Q1184" t="s">
        <v>8317</v>
      </c>
      <c r="R1184" t="s">
        <v>8344</v>
      </c>
      <c r="S1184" s="12">
        <f>(((J1184/60)/60)/24)+DATE(1970,1,1)</f>
        <v>42728.827407407407</v>
      </c>
      <c r="T1184" s="12">
        <f>(((I1184/60)/60)/24)+DATE(1970,1,1)</f>
        <v>42747.695833333331</v>
      </c>
    </row>
    <row r="1185" spans="1:20" ht="43.2" x14ac:dyDescent="0.3">
      <c r="A1185">
        <v>1183</v>
      </c>
      <c r="B1185" s="1" t="s">
        <v>1184</v>
      </c>
      <c r="C1185" s="1" t="s">
        <v>5293</v>
      </c>
      <c r="D1185" s="4">
        <v>2500</v>
      </c>
      <c r="E1185" s="4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3">
        <f>E1185/D1185</f>
        <v>0.04</v>
      </c>
      <c r="P1185" s="4">
        <f>E1185/L1185</f>
        <v>33.333333333333336</v>
      </c>
      <c r="Q1185" t="s">
        <v>8317</v>
      </c>
      <c r="R1185" t="s">
        <v>8344</v>
      </c>
      <c r="S1185" s="12">
        <f>(((J1185/60)/60)/24)+DATE(1970,1,1)</f>
        <v>42656.86137731481</v>
      </c>
      <c r="T1185" s="12">
        <f>(((I1185/60)/60)/24)+DATE(1970,1,1)</f>
        <v>42676.165972222225</v>
      </c>
    </row>
    <row r="1186" spans="1:20" ht="43.2" x14ac:dyDescent="0.3">
      <c r="A1186">
        <v>1184</v>
      </c>
      <c r="B1186" s="1" t="s">
        <v>1185</v>
      </c>
      <c r="C1186" s="1" t="s">
        <v>5294</v>
      </c>
      <c r="D1186" s="4">
        <v>22000</v>
      </c>
      <c r="E1186" s="4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3">
        <f>E1186/D1186</f>
        <v>1.0493636363636363</v>
      </c>
      <c r="P1186" s="4">
        <f>E1186/L1186</f>
        <v>61.562666666666665</v>
      </c>
      <c r="Q1186" t="s">
        <v>8321</v>
      </c>
      <c r="R1186" t="s">
        <v>8327</v>
      </c>
      <c r="S1186" s="12">
        <f>(((J1186/60)/60)/24)+DATE(1970,1,1)</f>
        <v>42741.599664351852</v>
      </c>
      <c r="T1186" s="12">
        <f>(((I1186/60)/60)/24)+DATE(1970,1,1)</f>
        <v>42772.599664351852</v>
      </c>
    </row>
    <row r="1187" spans="1:20" ht="43.2" x14ac:dyDescent="0.3">
      <c r="A1187">
        <v>1185</v>
      </c>
      <c r="B1187" s="1" t="s">
        <v>1186</v>
      </c>
      <c r="C1187" s="1" t="s">
        <v>5295</v>
      </c>
      <c r="D1187" s="4">
        <v>12500</v>
      </c>
      <c r="E1187" s="4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3">
        <f>E1187/D1187</f>
        <v>1.0544</v>
      </c>
      <c r="P1187" s="4">
        <f>E1187/L1187</f>
        <v>118.73873873873873</v>
      </c>
      <c r="Q1187" t="s">
        <v>8321</v>
      </c>
      <c r="R1187" t="s">
        <v>8327</v>
      </c>
      <c r="S1187" s="12">
        <f>(((J1187/60)/60)/24)+DATE(1970,1,1)</f>
        <v>42130.865150462967</v>
      </c>
      <c r="T1187" s="12">
        <f>(((I1187/60)/60)/24)+DATE(1970,1,1)</f>
        <v>42163.166666666672</v>
      </c>
    </row>
    <row r="1188" spans="1:20" ht="43.2" x14ac:dyDescent="0.3">
      <c r="A1188">
        <v>1186</v>
      </c>
      <c r="B1188" s="1" t="s">
        <v>1187</v>
      </c>
      <c r="C1188" s="1" t="s">
        <v>5296</v>
      </c>
      <c r="D1188" s="4">
        <v>7500</v>
      </c>
      <c r="E1188" s="4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3">
        <f>E1188/D1188</f>
        <v>1.0673333333333332</v>
      </c>
      <c r="P1188" s="4">
        <f>E1188/L1188</f>
        <v>65.081300813008127</v>
      </c>
      <c r="Q1188" t="s">
        <v>8321</v>
      </c>
      <c r="R1188" t="s">
        <v>8327</v>
      </c>
      <c r="S1188" s="12">
        <f>(((J1188/60)/60)/24)+DATE(1970,1,1)</f>
        <v>42123.86336805555</v>
      </c>
      <c r="T1188" s="12">
        <f>(((I1188/60)/60)/24)+DATE(1970,1,1)</f>
        <v>42156.945833333331</v>
      </c>
    </row>
    <row r="1189" spans="1:20" ht="43.2" x14ac:dyDescent="0.3">
      <c r="A1189">
        <v>1187</v>
      </c>
      <c r="B1189" s="1" t="s">
        <v>1188</v>
      </c>
      <c r="C1189" s="1" t="s">
        <v>5297</v>
      </c>
      <c r="D1189" s="4">
        <v>8750</v>
      </c>
      <c r="E1189" s="4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3">
        <f>E1189/D1189</f>
        <v>1.0412571428571429</v>
      </c>
      <c r="P1189" s="4">
        <f>E1189/L1189</f>
        <v>130.15714285714284</v>
      </c>
      <c r="Q1189" t="s">
        <v>8321</v>
      </c>
      <c r="R1189" t="s">
        <v>8327</v>
      </c>
      <c r="S1189" s="12">
        <f>(((J1189/60)/60)/24)+DATE(1970,1,1)</f>
        <v>42109.894942129627</v>
      </c>
      <c r="T1189" s="12">
        <f>(((I1189/60)/60)/24)+DATE(1970,1,1)</f>
        <v>42141.75</v>
      </c>
    </row>
    <row r="1190" spans="1:20" ht="28.8" x14ac:dyDescent="0.3">
      <c r="A1190">
        <v>1188</v>
      </c>
      <c r="B1190" s="1" t="s">
        <v>1189</v>
      </c>
      <c r="C1190" s="1" t="s">
        <v>5298</v>
      </c>
      <c r="D1190" s="4">
        <v>2000</v>
      </c>
      <c r="E1190" s="4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3">
        <f>E1190/D1190</f>
        <v>1.6054999999999999</v>
      </c>
      <c r="P1190" s="4">
        <f>E1190/L1190</f>
        <v>37.776470588235291</v>
      </c>
      <c r="Q1190" t="s">
        <v>8321</v>
      </c>
      <c r="R1190" t="s">
        <v>8327</v>
      </c>
      <c r="S1190" s="12">
        <f>(((J1190/60)/60)/24)+DATE(1970,1,1)</f>
        <v>42711.700694444444</v>
      </c>
      <c r="T1190" s="12">
        <f>(((I1190/60)/60)/24)+DATE(1970,1,1)</f>
        <v>42732.700694444444</v>
      </c>
    </row>
    <row r="1191" spans="1:20" ht="43.2" x14ac:dyDescent="0.3">
      <c r="A1191">
        <v>1189</v>
      </c>
      <c r="B1191" s="1" t="s">
        <v>1190</v>
      </c>
      <c r="C1191" s="1" t="s">
        <v>5299</v>
      </c>
      <c r="D1191" s="4">
        <v>9000</v>
      </c>
      <c r="E1191" s="4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3">
        <f>E1191/D1191</f>
        <v>1.0777777777777777</v>
      </c>
      <c r="P1191" s="4">
        <f>E1191/L1191</f>
        <v>112.79069767441861</v>
      </c>
      <c r="Q1191" t="s">
        <v>8321</v>
      </c>
      <c r="R1191" t="s">
        <v>8327</v>
      </c>
      <c r="S1191" s="12">
        <f>(((J1191/60)/60)/24)+DATE(1970,1,1)</f>
        <v>42529.979108796295</v>
      </c>
      <c r="T1191" s="12">
        <f>(((I1191/60)/60)/24)+DATE(1970,1,1)</f>
        <v>42550.979108796295</v>
      </c>
    </row>
    <row r="1192" spans="1:20" ht="28.8" x14ac:dyDescent="0.3">
      <c r="A1192">
        <v>1190</v>
      </c>
      <c r="B1192" s="1" t="s">
        <v>1191</v>
      </c>
      <c r="C1192" s="1" t="s">
        <v>5300</v>
      </c>
      <c r="D1192" s="4">
        <v>500</v>
      </c>
      <c r="E1192" s="4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3">
        <f>E1192/D1192</f>
        <v>1.35</v>
      </c>
      <c r="P1192" s="4">
        <f>E1192/L1192</f>
        <v>51.92307692307692</v>
      </c>
      <c r="Q1192" t="s">
        <v>8321</v>
      </c>
      <c r="R1192" t="s">
        <v>8327</v>
      </c>
      <c r="S1192" s="12">
        <f>(((J1192/60)/60)/24)+DATE(1970,1,1)</f>
        <v>41852.665798611109</v>
      </c>
      <c r="T1192" s="12">
        <f>(((I1192/60)/60)/24)+DATE(1970,1,1)</f>
        <v>41882.665798611109</v>
      </c>
    </row>
    <row r="1193" spans="1:20" ht="43.2" x14ac:dyDescent="0.3">
      <c r="A1193">
        <v>1191</v>
      </c>
      <c r="B1193" s="1" t="s">
        <v>1192</v>
      </c>
      <c r="C1193" s="1" t="s">
        <v>5301</v>
      </c>
      <c r="D1193" s="4">
        <v>2700</v>
      </c>
      <c r="E1193" s="4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3">
        <f>E1193/D1193</f>
        <v>1.0907407407407408</v>
      </c>
      <c r="P1193" s="4">
        <f>E1193/L1193</f>
        <v>89.242424242424249</v>
      </c>
      <c r="Q1193" t="s">
        <v>8321</v>
      </c>
      <c r="R1193" t="s">
        <v>8327</v>
      </c>
      <c r="S1193" s="12">
        <f>(((J1193/60)/60)/24)+DATE(1970,1,1)</f>
        <v>42419.603703703702</v>
      </c>
      <c r="T1193" s="12">
        <f>(((I1193/60)/60)/24)+DATE(1970,1,1)</f>
        <v>42449.562037037031</v>
      </c>
    </row>
    <row r="1194" spans="1:20" ht="28.8" x14ac:dyDescent="0.3">
      <c r="A1194">
        <v>1192</v>
      </c>
      <c r="B1194" s="1" t="s">
        <v>1193</v>
      </c>
      <c r="C1194" s="1" t="s">
        <v>5302</v>
      </c>
      <c r="D1194" s="4">
        <v>100</v>
      </c>
      <c r="E1194" s="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3">
        <f>E1194/D1194</f>
        <v>2.9</v>
      </c>
      <c r="P1194" s="4">
        <f>E1194/L1194</f>
        <v>19.333333333333332</v>
      </c>
      <c r="Q1194" t="s">
        <v>8321</v>
      </c>
      <c r="R1194" t="s">
        <v>8327</v>
      </c>
      <c r="S1194" s="12">
        <f>(((J1194/60)/60)/24)+DATE(1970,1,1)</f>
        <v>42747.506689814814</v>
      </c>
      <c r="T1194" s="12">
        <f>(((I1194/60)/60)/24)+DATE(1970,1,1)</f>
        <v>42777.506689814814</v>
      </c>
    </row>
    <row r="1195" spans="1:20" ht="43.2" x14ac:dyDescent="0.3">
      <c r="A1195">
        <v>1193</v>
      </c>
      <c r="B1195" s="1" t="s">
        <v>1194</v>
      </c>
      <c r="C1195" s="1" t="s">
        <v>5303</v>
      </c>
      <c r="D1195" s="4">
        <v>21000</v>
      </c>
      <c r="E1195" s="4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3">
        <f>E1195/D1195</f>
        <v>1.0395714285714286</v>
      </c>
      <c r="P1195" s="4">
        <f>E1195/L1195</f>
        <v>79.967032967032964</v>
      </c>
      <c r="Q1195" t="s">
        <v>8321</v>
      </c>
      <c r="R1195" t="s">
        <v>8327</v>
      </c>
      <c r="S1195" s="12">
        <f>(((J1195/60)/60)/24)+DATE(1970,1,1)</f>
        <v>42409.776076388895</v>
      </c>
      <c r="T1195" s="12">
        <f>(((I1195/60)/60)/24)+DATE(1970,1,1)</f>
        <v>42469.734409722223</v>
      </c>
    </row>
    <row r="1196" spans="1:20" ht="43.2" x14ac:dyDescent="0.3">
      <c r="A1196">
        <v>1194</v>
      </c>
      <c r="B1196" s="1" t="s">
        <v>1195</v>
      </c>
      <c r="C1196" s="1" t="s">
        <v>5304</v>
      </c>
      <c r="D1196" s="4">
        <v>12500</v>
      </c>
      <c r="E1196" s="4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3">
        <f>E1196/D1196</f>
        <v>3.2223999999999999</v>
      </c>
      <c r="P1196" s="4">
        <f>E1196/L1196</f>
        <v>56.414565826330531</v>
      </c>
      <c r="Q1196" t="s">
        <v>8321</v>
      </c>
      <c r="R1196" t="s">
        <v>8327</v>
      </c>
      <c r="S1196" s="12">
        <f>(((J1196/60)/60)/24)+DATE(1970,1,1)</f>
        <v>42072.488182870366</v>
      </c>
      <c r="T1196" s="12">
        <f>(((I1196/60)/60)/24)+DATE(1970,1,1)</f>
        <v>42102.488182870366</v>
      </c>
    </row>
    <row r="1197" spans="1:20" ht="43.2" x14ac:dyDescent="0.3">
      <c r="A1197">
        <v>1195</v>
      </c>
      <c r="B1197" s="1" t="s">
        <v>1196</v>
      </c>
      <c r="C1197" s="1" t="s">
        <v>5305</v>
      </c>
      <c r="D1197" s="4">
        <v>10000</v>
      </c>
      <c r="E1197" s="4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3">
        <f>E1197/D1197</f>
        <v>1.35</v>
      </c>
      <c r="P1197" s="4">
        <f>E1197/L1197</f>
        <v>79.411764705882348</v>
      </c>
      <c r="Q1197" t="s">
        <v>8321</v>
      </c>
      <c r="R1197" t="s">
        <v>8327</v>
      </c>
      <c r="S1197" s="12">
        <f>(((J1197/60)/60)/24)+DATE(1970,1,1)</f>
        <v>42298.34783564815</v>
      </c>
      <c r="T1197" s="12">
        <f>(((I1197/60)/60)/24)+DATE(1970,1,1)</f>
        <v>42358.375</v>
      </c>
    </row>
    <row r="1198" spans="1:20" ht="28.8" x14ac:dyDescent="0.3">
      <c r="A1198">
        <v>1196</v>
      </c>
      <c r="B1198" s="1" t="s">
        <v>1197</v>
      </c>
      <c r="C1198" s="1" t="s">
        <v>5306</v>
      </c>
      <c r="D1198" s="4">
        <v>14500</v>
      </c>
      <c r="E1198" s="4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3">
        <f>E1198/D1198</f>
        <v>2.6991034482758622</v>
      </c>
      <c r="P1198" s="4">
        <f>E1198/L1198</f>
        <v>76.439453125</v>
      </c>
      <c r="Q1198" t="s">
        <v>8321</v>
      </c>
      <c r="R1198" t="s">
        <v>8327</v>
      </c>
      <c r="S1198" s="12">
        <f>(((J1198/60)/60)/24)+DATE(1970,1,1)</f>
        <v>42326.818738425922</v>
      </c>
      <c r="T1198" s="12">
        <f>(((I1198/60)/60)/24)+DATE(1970,1,1)</f>
        <v>42356.818738425922</v>
      </c>
    </row>
    <row r="1199" spans="1:20" ht="43.2" x14ac:dyDescent="0.3">
      <c r="A1199">
        <v>1197</v>
      </c>
      <c r="B1199" s="1" t="s">
        <v>1198</v>
      </c>
      <c r="C1199" s="1" t="s">
        <v>5307</v>
      </c>
      <c r="D1199" s="4">
        <v>15000</v>
      </c>
      <c r="E1199" s="4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3">
        <f>E1199/D1199</f>
        <v>2.5329333333333333</v>
      </c>
      <c r="P1199" s="4">
        <f>E1199/L1199</f>
        <v>121</v>
      </c>
      <c r="Q1199" t="s">
        <v>8321</v>
      </c>
      <c r="R1199" t="s">
        <v>8327</v>
      </c>
      <c r="S1199" s="12">
        <f>(((J1199/60)/60)/24)+DATE(1970,1,1)</f>
        <v>42503.66474537037</v>
      </c>
      <c r="T1199" s="12">
        <f>(((I1199/60)/60)/24)+DATE(1970,1,1)</f>
        <v>42534.249305555553</v>
      </c>
    </row>
    <row r="1200" spans="1:20" ht="43.2" x14ac:dyDescent="0.3">
      <c r="A1200">
        <v>1198</v>
      </c>
      <c r="B1200" s="1" t="s">
        <v>1199</v>
      </c>
      <c r="C1200" s="1" t="s">
        <v>5308</v>
      </c>
      <c r="D1200" s="4">
        <v>3500</v>
      </c>
      <c r="E1200" s="4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3">
        <f>E1200/D1200</f>
        <v>2.6059999999999999</v>
      </c>
      <c r="P1200" s="4">
        <f>E1200/L1200</f>
        <v>54.616766467065865</v>
      </c>
      <c r="Q1200" t="s">
        <v>8321</v>
      </c>
      <c r="R1200" t="s">
        <v>8327</v>
      </c>
      <c r="S1200" s="12">
        <f>(((J1200/60)/60)/24)+DATE(1970,1,1)</f>
        <v>42333.619050925925</v>
      </c>
      <c r="T1200" s="12">
        <f>(((I1200/60)/60)/24)+DATE(1970,1,1)</f>
        <v>42369.125</v>
      </c>
    </row>
    <row r="1201" spans="1:20" ht="43.2" x14ac:dyDescent="0.3">
      <c r="A1201">
        <v>1199</v>
      </c>
      <c r="B1201" s="1" t="s">
        <v>1200</v>
      </c>
      <c r="C1201" s="1" t="s">
        <v>5309</v>
      </c>
      <c r="D1201" s="4">
        <v>2658</v>
      </c>
      <c r="E1201" s="4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3">
        <f>E1201/D1201</f>
        <v>1.0131677953348381</v>
      </c>
      <c r="P1201" s="4">
        <f>E1201/L1201</f>
        <v>299.22222222222223</v>
      </c>
      <c r="Q1201" t="s">
        <v>8321</v>
      </c>
      <c r="R1201" t="s">
        <v>8327</v>
      </c>
      <c r="S1201" s="12">
        <f>(((J1201/60)/60)/24)+DATE(1970,1,1)</f>
        <v>42161.770833333328</v>
      </c>
      <c r="T1201" s="12">
        <f>(((I1201/60)/60)/24)+DATE(1970,1,1)</f>
        <v>42193.770833333328</v>
      </c>
    </row>
    <row r="1202" spans="1:20" ht="43.2" x14ac:dyDescent="0.3">
      <c r="A1202">
        <v>1200</v>
      </c>
      <c r="B1202" s="1" t="s">
        <v>1201</v>
      </c>
      <c r="C1202" s="1" t="s">
        <v>5310</v>
      </c>
      <c r="D1202" s="4">
        <v>4800</v>
      </c>
      <c r="E1202" s="4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3">
        <f>E1202/D1202</f>
        <v>1.2560416666666667</v>
      </c>
      <c r="P1202" s="4">
        <f>E1202/L1202</f>
        <v>58.533980582524272</v>
      </c>
      <c r="Q1202" t="s">
        <v>8321</v>
      </c>
      <c r="R1202" t="s">
        <v>8327</v>
      </c>
      <c r="S1202" s="12">
        <f>(((J1202/60)/60)/24)+DATE(1970,1,1)</f>
        <v>42089.477500000001</v>
      </c>
      <c r="T1202" s="12">
        <f>(((I1202/60)/60)/24)+DATE(1970,1,1)</f>
        <v>42110.477500000001</v>
      </c>
    </row>
    <row r="1203" spans="1:20" ht="43.2" x14ac:dyDescent="0.3">
      <c r="A1203">
        <v>1201</v>
      </c>
      <c r="B1203" s="1" t="s">
        <v>1202</v>
      </c>
      <c r="C1203" s="1" t="s">
        <v>5311</v>
      </c>
      <c r="D1203" s="4">
        <v>6000</v>
      </c>
      <c r="E1203" s="4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3">
        <f>E1203/D1203</f>
        <v>1.0243783333333334</v>
      </c>
      <c r="P1203" s="4">
        <f>E1203/L1203</f>
        <v>55.371801801801809</v>
      </c>
      <c r="Q1203" t="s">
        <v>8321</v>
      </c>
      <c r="R1203" t="s">
        <v>8327</v>
      </c>
      <c r="S1203" s="12">
        <f>(((J1203/60)/60)/24)+DATE(1970,1,1)</f>
        <v>42536.60701388889</v>
      </c>
      <c r="T1203" s="12">
        <f>(((I1203/60)/60)/24)+DATE(1970,1,1)</f>
        <v>42566.60701388889</v>
      </c>
    </row>
    <row r="1204" spans="1:20" ht="43.2" x14ac:dyDescent="0.3">
      <c r="A1204">
        <v>1202</v>
      </c>
      <c r="B1204" s="1" t="s">
        <v>1203</v>
      </c>
      <c r="C1204" s="1" t="s">
        <v>5312</v>
      </c>
      <c r="D1204" s="4">
        <v>25000</v>
      </c>
      <c r="E1204" s="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3">
        <f>E1204/D1204</f>
        <v>1.99244</v>
      </c>
      <c r="P1204" s="4">
        <f>E1204/L1204</f>
        <v>183.80442804428046</v>
      </c>
      <c r="Q1204" t="s">
        <v>8321</v>
      </c>
      <c r="R1204" t="s">
        <v>8327</v>
      </c>
      <c r="S1204" s="12">
        <f>(((J1204/60)/60)/24)+DATE(1970,1,1)</f>
        <v>42152.288819444439</v>
      </c>
      <c r="T1204" s="12">
        <f>(((I1204/60)/60)/24)+DATE(1970,1,1)</f>
        <v>42182.288819444439</v>
      </c>
    </row>
    <row r="1205" spans="1:20" ht="43.2" x14ac:dyDescent="0.3">
      <c r="A1205">
        <v>1203</v>
      </c>
      <c r="B1205" s="1" t="s">
        <v>1204</v>
      </c>
      <c r="C1205" s="1" t="s">
        <v>5313</v>
      </c>
      <c r="D1205" s="4">
        <v>16300</v>
      </c>
      <c r="E1205" s="4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3">
        <f>E1205/D1205</f>
        <v>1.0245398773006136</v>
      </c>
      <c r="P1205" s="4">
        <f>E1205/L1205</f>
        <v>165.34653465346534</v>
      </c>
      <c r="Q1205" t="s">
        <v>8321</v>
      </c>
      <c r="R1205" t="s">
        <v>8327</v>
      </c>
      <c r="S1205" s="12">
        <f>(((J1205/60)/60)/24)+DATE(1970,1,1)</f>
        <v>42125.614895833336</v>
      </c>
      <c r="T1205" s="12">
        <f>(((I1205/60)/60)/24)+DATE(1970,1,1)</f>
        <v>42155.614895833336</v>
      </c>
    </row>
    <row r="1206" spans="1:20" ht="28.8" x14ac:dyDescent="0.3">
      <c r="A1206">
        <v>1204</v>
      </c>
      <c r="B1206" s="1" t="s">
        <v>1205</v>
      </c>
      <c r="C1206" s="1" t="s">
        <v>5314</v>
      </c>
      <c r="D1206" s="4">
        <v>13000</v>
      </c>
      <c r="E1206" s="4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3">
        <f>E1206/D1206</f>
        <v>1.0294615384615384</v>
      </c>
      <c r="P1206" s="4">
        <f>E1206/L1206</f>
        <v>234.78947368421052</v>
      </c>
      <c r="Q1206" t="s">
        <v>8321</v>
      </c>
      <c r="R1206" t="s">
        <v>8327</v>
      </c>
      <c r="S1206" s="12">
        <f>(((J1206/60)/60)/24)+DATE(1970,1,1)</f>
        <v>42297.748067129629</v>
      </c>
      <c r="T1206" s="12">
        <f>(((I1206/60)/60)/24)+DATE(1970,1,1)</f>
        <v>42342.208333333328</v>
      </c>
    </row>
    <row r="1207" spans="1:20" ht="43.2" x14ac:dyDescent="0.3">
      <c r="A1207">
        <v>1205</v>
      </c>
      <c r="B1207" s="1" t="s">
        <v>1206</v>
      </c>
      <c r="C1207" s="1" t="s">
        <v>5315</v>
      </c>
      <c r="D1207" s="4">
        <v>13000</v>
      </c>
      <c r="E1207" s="4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3">
        <f>E1207/D1207</f>
        <v>1.0086153846153847</v>
      </c>
      <c r="P1207" s="4">
        <f>E1207/L1207</f>
        <v>211.48387096774192</v>
      </c>
      <c r="Q1207" t="s">
        <v>8321</v>
      </c>
      <c r="R1207" t="s">
        <v>8327</v>
      </c>
      <c r="S1207" s="12">
        <f>(((J1207/60)/60)/24)+DATE(1970,1,1)</f>
        <v>42138.506377314814</v>
      </c>
      <c r="T1207" s="12">
        <f>(((I1207/60)/60)/24)+DATE(1970,1,1)</f>
        <v>42168.506377314814</v>
      </c>
    </row>
    <row r="1208" spans="1:20" ht="43.2" x14ac:dyDescent="0.3">
      <c r="A1208">
        <v>1206</v>
      </c>
      <c r="B1208" s="1" t="s">
        <v>1207</v>
      </c>
      <c r="C1208" s="1" t="s">
        <v>5316</v>
      </c>
      <c r="D1208" s="4">
        <v>900</v>
      </c>
      <c r="E1208" s="4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3">
        <f>E1208/D1208</f>
        <v>1.1499999999999999</v>
      </c>
      <c r="P1208" s="4">
        <f>E1208/L1208</f>
        <v>32.34375</v>
      </c>
      <c r="Q1208" t="s">
        <v>8321</v>
      </c>
      <c r="R1208" t="s">
        <v>8327</v>
      </c>
      <c r="S1208" s="12">
        <f>(((J1208/60)/60)/24)+DATE(1970,1,1)</f>
        <v>42772.776076388895</v>
      </c>
      <c r="T1208" s="12">
        <f>(((I1208/60)/60)/24)+DATE(1970,1,1)</f>
        <v>42805.561805555553</v>
      </c>
    </row>
    <row r="1209" spans="1:20" ht="28.8" x14ac:dyDescent="0.3">
      <c r="A1209">
        <v>1207</v>
      </c>
      <c r="B1209" s="1" t="s">
        <v>1208</v>
      </c>
      <c r="C1209" s="1" t="s">
        <v>5317</v>
      </c>
      <c r="D1209" s="4">
        <v>16700</v>
      </c>
      <c r="E1209" s="4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3">
        <f>E1209/D1209</f>
        <v>1.0416766467065868</v>
      </c>
      <c r="P1209" s="4">
        <f>E1209/L1209</f>
        <v>123.37588652482269</v>
      </c>
      <c r="Q1209" t="s">
        <v>8321</v>
      </c>
      <c r="R1209" t="s">
        <v>8327</v>
      </c>
      <c r="S1209" s="12">
        <f>(((J1209/60)/60)/24)+DATE(1970,1,1)</f>
        <v>42430.430243055554</v>
      </c>
      <c r="T1209" s="12">
        <f>(((I1209/60)/60)/24)+DATE(1970,1,1)</f>
        <v>42460.416666666672</v>
      </c>
    </row>
    <row r="1210" spans="1:20" ht="43.2" x14ac:dyDescent="0.3">
      <c r="A1210">
        <v>1208</v>
      </c>
      <c r="B1210" s="1" t="s">
        <v>1209</v>
      </c>
      <c r="C1210" s="1" t="s">
        <v>5318</v>
      </c>
      <c r="D1210" s="4">
        <v>10000</v>
      </c>
      <c r="E1210" s="4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3">
        <f>E1210/D1210</f>
        <v>1.5529999999999999</v>
      </c>
      <c r="P1210" s="4">
        <f>E1210/L1210</f>
        <v>207.06666666666666</v>
      </c>
      <c r="Q1210" t="s">
        <v>8321</v>
      </c>
      <c r="R1210" t="s">
        <v>8327</v>
      </c>
      <c r="S1210" s="12">
        <f>(((J1210/60)/60)/24)+DATE(1970,1,1)</f>
        <v>42423.709074074075</v>
      </c>
      <c r="T1210" s="12">
        <f>(((I1210/60)/60)/24)+DATE(1970,1,1)</f>
        <v>42453.667407407411</v>
      </c>
    </row>
    <row r="1211" spans="1:20" ht="43.2" x14ac:dyDescent="0.3">
      <c r="A1211">
        <v>1209</v>
      </c>
      <c r="B1211" s="1" t="s">
        <v>1210</v>
      </c>
      <c r="C1211" s="1" t="s">
        <v>5319</v>
      </c>
      <c r="D1211" s="4">
        <v>6000</v>
      </c>
      <c r="E1211" s="4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3">
        <f>E1211/D1211</f>
        <v>1.06</v>
      </c>
      <c r="P1211" s="4">
        <f>E1211/L1211</f>
        <v>138.2608695652174</v>
      </c>
      <c r="Q1211" t="s">
        <v>8321</v>
      </c>
      <c r="R1211" t="s">
        <v>8327</v>
      </c>
      <c r="S1211" s="12">
        <f>(((J1211/60)/60)/24)+DATE(1970,1,1)</f>
        <v>42761.846122685187</v>
      </c>
      <c r="T1211" s="12">
        <f>(((I1211/60)/60)/24)+DATE(1970,1,1)</f>
        <v>42791.846122685187</v>
      </c>
    </row>
    <row r="1212" spans="1:20" x14ac:dyDescent="0.3">
      <c r="A1212">
        <v>1210</v>
      </c>
      <c r="B1212" s="1" t="s">
        <v>1211</v>
      </c>
      <c r="C1212" s="1" t="s">
        <v>5320</v>
      </c>
      <c r="D1212" s="4">
        <v>20000</v>
      </c>
      <c r="E1212" s="4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3">
        <f>E1212/D1212</f>
        <v>2.5431499999999998</v>
      </c>
      <c r="P1212" s="4">
        <f>E1212/L1212</f>
        <v>493.81553398058253</v>
      </c>
      <c r="Q1212" t="s">
        <v>8321</v>
      </c>
      <c r="R1212" t="s">
        <v>8327</v>
      </c>
      <c r="S1212" s="12">
        <f>(((J1212/60)/60)/24)+DATE(1970,1,1)</f>
        <v>42132.941805555558</v>
      </c>
      <c r="T1212" s="12">
        <f>(((I1212/60)/60)/24)+DATE(1970,1,1)</f>
        <v>42155.875</v>
      </c>
    </row>
    <row r="1213" spans="1:20" ht="43.2" x14ac:dyDescent="0.3">
      <c r="A1213">
        <v>1211</v>
      </c>
      <c r="B1213" s="1" t="s">
        <v>1212</v>
      </c>
      <c r="C1213" s="1" t="s">
        <v>5321</v>
      </c>
      <c r="D1213" s="4">
        <v>1000</v>
      </c>
      <c r="E1213" s="4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3">
        <f>E1213/D1213</f>
        <v>1.0109999999999999</v>
      </c>
      <c r="P1213" s="4">
        <f>E1213/L1213</f>
        <v>168.5</v>
      </c>
      <c r="Q1213" t="s">
        <v>8321</v>
      </c>
      <c r="R1213" t="s">
        <v>8327</v>
      </c>
      <c r="S1213" s="12">
        <f>(((J1213/60)/60)/24)+DATE(1970,1,1)</f>
        <v>42515.866446759261</v>
      </c>
      <c r="T1213" s="12">
        <f>(((I1213/60)/60)/24)+DATE(1970,1,1)</f>
        <v>42530.866446759261</v>
      </c>
    </row>
    <row r="1214" spans="1:20" ht="43.2" x14ac:dyDescent="0.3">
      <c r="A1214">
        <v>1212</v>
      </c>
      <c r="B1214" s="1" t="s">
        <v>1213</v>
      </c>
      <c r="C1214" s="1" t="s">
        <v>5322</v>
      </c>
      <c r="D1214" s="4">
        <v>2500</v>
      </c>
      <c r="E1214" s="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3">
        <f>E1214/D1214</f>
        <v>1.2904</v>
      </c>
      <c r="P1214" s="4">
        <f>E1214/L1214</f>
        <v>38.867469879518069</v>
      </c>
      <c r="Q1214" t="s">
        <v>8321</v>
      </c>
      <c r="R1214" t="s">
        <v>8327</v>
      </c>
      <c r="S1214" s="12">
        <f>(((J1214/60)/60)/24)+DATE(1970,1,1)</f>
        <v>42318.950173611112</v>
      </c>
      <c r="T1214" s="12">
        <f>(((I1214/60)/60)/24)+DATE(1970,1,1)</f>
        <v>42335.041666666672</v>
      </c>
    </row>
    <row r="1215" spans="1:20" ht="43.2" x14ac:dyDescent="0.3">
      <c r="A1215">
        <v>1213</v>
      </c>
      <c r="B1215" s="1" t="s">
        <v>1214</v>
      </c>
      <c r="C1215" s="1" t="s">
        <v>5323</v>
      </c>
      <c r="D1215" s="4">
        <v>6500</v>
      </c>
      <c r="E1215" s="4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3">
        <f>E1215/D1215</f>
        <v>1.0223076923076924</v>
      </c>
      <c r="P1215" s="4">
        <f>E1215/L1215</f>
        <v>61.527777777777779</v>
      </c>
      <c r="Q1215" t="s">
        <v>8321</v>
      </c>
      <c r="R1215" t="s">
        <v>8327</v>
      </c>
      <c r="S1215" s="12">
        <f>(((J1215/60)/60)/24)+DATE(1970,1,1)</f>
        <v>42731.755787037036</v>
      </c>
      <c r="T1215" s="12">
        <f>(((I1215/60)/60)/24)+DATE(1970,1,1)</f>
        <v>42766.755787037036</v>
      </c>
    </row>
    <row r="1216" spans="1:20" ht="43.2" x14ac:dyDescent="0.3">
      <c r="A1216">
        <v>1214</v>
      </c>
      <c r="B1216" s="1" t="s">
        <v>1215</v>
      </c>
      <c r="C1216" s="1" t="s">
        <v>5324</v>
      </c>
      <c r="D1216" s="4">
        <v>2000</v>
      </c>
      <c r="E1216" s="4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3">
        <f>E1216/D1216</f>
        <v>1.3180000000000001</v>
      </c>
      <c r="P1216" s="4">
        <f>E1216/L1216</f>
        <v>105.44</v>
      </c>
      <c r="Q1216" t="s">
        <v>8321</v>
      </c>
      <c r="R1216" t="s">
        <v>8327</v>
      </c>
      <c r="S1216" s="12">
        <f>(((J1216/60)/60)/24)+DATE(1970,1,1)</f>
        <v>42104.840335648143</v>
      </c>
      <c r="T1216" s="12">
        <f>(((I1216/60)/60)/24)+DATE(1970,1,1)</f>
        <v>42164.840335648143</v>
      </c>
    </row>
    <row r="1217" spans="1:20" ht="43.2" x14ac:dyDescent="0.3">
      <c r="A1217">
        <v>1215</v>
      </c>
      <c r="B1217" s="1" t="s">
        <v>1216</v>
      </c>
      <c r="C1217" s="1" t="s">
        <v>5325</v>
      </c>
      <c r="D1217" s="4">
        <v>5000</v>
      </c>
      <c r="E1217" s="4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3">
        <f>E1217/D1217</f>
        <v>7.8608020000000005</v>
      </c>
      <c r="P1217" s="4">
        <f>E1217/L1217</f>
        <v>71.592003642987251</v>
      </c>
      <c r="Q1217" t="s">
        <v>8321</v>
      </c>
      <c r="R1217" t="s">
        <v>8327</v>
      </c>
      <c r="S1217" s="12">
        <f>(((J1217/60)/60)/24)+DATE(1970,1,1)</f>
        <v>41759.923101851848</v>
      </c>
      <c r="T1217" s="12">
        <f>(((I1217/60)/60)/24)+DATE(1970,1,1)</f>
        <v>41789.923101851848</v>
      </c>
    </row>
    <row r="1218" spans="1:20" ht="28.8" x14ac:dyDescent="0.3">
      <c r="A1218">
        <v>1216</v>
      </c>
      <c r="B1218" s="1" t="s">
        <v>1217</v>
      </c>
      <c r="C1218" s="1" t="s">
        <v>5326</v>
      </c>
      <c r="D1218" s="4">
        <v>14000</v>
      </c>
      <c r="E1218" s="4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3">
        <f>E1218/D1218</f>
        <v>1.4570000000000001</v>
      </c>
      <c r="P1218" s="4">
        <f>E1218/L1218</f>
        <v>91.882882882882882</v>
      </c>
      <c r="Q1218" t="s">
        <v>8321</v>
      </c>
      <c r="R1218" t="s">
        <v>8327</v>
      </c>
      <c r="S1218" s="12">
        <f>(((J1218/60)/60)/24)+DATE(1970,1,1)</f>
        <v>42247.616400462968</v>
      </c>
      <c r="T1218" s="12">
        <f>(((I1218/60)/60)/24)+DATE(1970,1,1)</f>
        <v>42279.960416666669</v>
      </c>
    </row>
    <row r="1219" spans="1:20" ht="43.2" x14ac:dyDescent="0.3">
      <c r="A1219">
        <v>1217</v>
      </c>
      <c r="B1219" s="1" t="s">
        <v>1218</v>
      </c>
      <c r="C1219" s="1" t="s">
        <v>5327</v>
      </c>
      <c r="D1219" s="4">
        <v>26500</v>
      </c>
      <c r="E1219" s="4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3">
        <f>E1219/D1219</f>
        <v>1.026</v>
      </c>
      <c r="P1219" s="4">
        <f>E1219/L1219</f>
        <v>148.57377049180329</v>
      </c>
      <c r="Q1219" t="s">
        <v>8321</v>
      </c>
      <c r="R1219" t="s">
        <v>8327</v>
      </c>
      <c r="S1219" s="12">
        <f>(((J1219/60)/60)/24)+DATE(1970,1,1)</f>
        <v>42535.809490740736</v>
      </c>
      <c r="T1219" s="12">
        <f>(((I1219/60)/60)/24)+DATE(1970,1,1)</f>
        <v>42565.809490740736</v>
      </c>
    </row>
    <row r="1220" spans="1:20" ht="43.2" x14ac:dyDescent="0.3">
      <c r="A1220">
        <v>1218</v>
      </c>
      <c r="B1220" s="1" t="s">
        <v>1219</v>
      </c>
      <c r="C1220" s="1" t="s">
        <v>5328</v>
      </c>
      <c r="D1220" s="4">
        <v>9000</v>
      </c>
      <c r="E1220" s="4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3">
        <f>E1220/D1220</f>
        <v>1.7227777777777777</v>
      </c>
      <c r="P1220" s="4">
        <f>E1220/L1220</f>
        <v>174.2134831460674</v>
      </c>
      <c r="Q1220" t="s">
        <v>8321</v>
      </c>
      <c r="R1220" t="s">
        <v>8327</v>
      </c>
      <c r="S1220" s="12">
        <f>(((J1220/60)/60)/24)+DATE(1970,1,1)</f>
        <v>42278.662037037036</v>
      </c>
      <c r="T1220" s="12">
        <f>(((I1220/60)/60)/24)+DATE(1970,1,1)</f>
        <v>42309.125</v>
      </c>
    </row>
    <row r="1221" spans="1:20" ht="28.8" x14ac:dyDescent="0.3">
      <c r="A1221">
        <v>1219</v>
      </c>
      <c r="B1221" s="1" t="s">
        <v>1220</v>
      </c>
      <c r="C1221" s="1" t="s">
        <v>5329</v>
      </c>
      <c r="D1221" s="4">
        <v>16350</v>
      </c>
      <c r="E1221" s="4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3">
        <f>E1221/D1221</f>
        <v>1.5916819571865444</v>
      </c>
      <c r="P1221" s="4">
        <f>E1221/L1221</f>
        <v>102.86166007905139</v>
      </c>
      <c r="Q1221" t="s">
        <v>8321</v>
      </c>
      <c r="R1221" t="s">
        <v>8327</v>
      </c>
      <c r="S1221" s="12">
        <f>(((J1221/60)/60)/24)+DATE(1970,1,1)</f>
        <v>42633.461956018517</v>
      </c>
      <c r="T1221" s="12">
        <f>(((I1221/60)/60)/24)+DATE(1970,1,1)</f>
        <v>42663.461956018517</v>
      </c>
    </row>
    <row r="1222" spans="1:20" ht="28.8" x14ac:dyDescent="0.3">
      <c r="A1222">
        <v>1220</v>
      </c>
      <c r="B1222" s="1" t="s">
        <v>1221</v>
      </c>
      <c r="C1222" s="1" t="s">
        <v>5330</v>
      </c>
      <c r="D1222" s="4">
        <v>15000</v>
      </c>
      <c r="E1222" s="4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3">
        <f>E1222/D1222</f>
        <v>1.0376666666666667</v>
      </c>
      <c r="P1222" s="4">
        <f>E1222/L1222</f>
        <v>111.17857142857143</v>
      </c>
      <c r="Q1222" t="s">
        <v>8321</v>
      </c>
      <c r="R1222" t="s">
        <v>8327</v>
      </c>
      <c r="S1222" s="12">
        <f>(((J1222/60)/60)/24)+DATE(1970,1,1)</f>
        <v>42211.628611111111</v>
      </c>
      <c r="T1222" s="12">
        <f>(((I1222/60)/60)/24)+DATE(1970,1,1)</f>
        <v>42241.628611111111</v>
      </c>
    </row>
    <row r="1223" spans="1:20" ht="43.2" x14ac:dyDescent="0.3">
      <c r="A1223">
        <v>1221</v>
      </c>
      <c r="B1223" s="1" t="s">
        <v>1222</v>
      </c>
      <c r="C1223" s="1" t="s">
        <v>5331</v>
      </c>
      <c r="D1223" s="4">
        <v>2200</v>
      </c>
      <c r="E1223" s="4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3">
        <f>E1223/D1223</f>
        <v>1.1140954545454547</v>
      </c>
      <c r="P1223" s="4">
        <f>E1223/L1223</f>
        <v>23.796213592233013</v>
      </c>
      <c r="Q1223" t="s">
        <v>8321</v>
      </c>
      <c r="R1223" t="s">
        <v>8327</v>
      </c>
      <c r="S1223" s="12">
        <f>(((J1223/60)/60)/24)+DATE(1970,1,1)</f>
        <v>42680.47555555556</v>
      </c>
      <c r="T1223" s="12">
        <f>(((I1223/60)/60)/24)+DATE(1970,1,1)</f>
        <v>42708</v>
      </c>
    </row>
    <row r="1224" spans="1:20" ht="28.8" x14ac:dyDescent="0.3">
      <c r="A1224">
        <v>1222</v>
      </c>
      <c r="B1224" s="1" t="s">
        <v>1223</v>
      </c>
      <c r="C1224" s="1" t="s">
        <v>5332</v>
      </c>
      <c r="D1224" s="4">
        <v>4000</v>
      </c>
      <c r="E1224" s="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3">
        <f>E1224/D1224</f>
        <v>2.80375</v>
      </c>
      <c r="P1224" s="4">
        <f>E1224/L1224</f>
        <v>81.268115942028984</v>
      </c>
      <c r="Q1224" t="s">
        <v>8321</v>
      </c>
      <c r="R1224" t="s">
        <v>8327</v>
      </c>
      <c r="S1224" s="12">
        <f>(((J1224/60)/60)/24)+DATE(1970,1,1)</f>
        <v>42430.720451388886</v>
      </c>
      <c r="T1224" s="12">
        <f>(((I1224/60)/60)/24)+DATE(1970,1,1)</f>
        <v>42461.166666666672</v>
      </c>
    </row>
    <row r="1225" spans="1:20" ht="28.8" x14ac:dyDescent="0.3">
      <c r="A1225">
        <v>1223</v>
      </c>
      <c r="B1225" s="1" t="s">
        <v>1224</v>
      </c>
      <c r="C1225" s="1" t="s">
        <v>5333</v>
      </c>
      <c r="D1225" s="4">
        <v>19800</v>
      </c>
      <c r="E1225" s="4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3">
        <f>E1225/D1225</f>
        <v>1.1210606060606061</v>
      </c>
      <c r="P1225" s="4">
        <f>E1225/L1225</f>
        <v>116.21465968586388</v>
      </c>
      <c r="Q1225" t="s">
        <v>8321</v>
      </c>
      <c r="R1225" t="s">
        <v>8327</v>
      </c>
      <c r="S1225" s="12">
        <f>(((J1225/60)/60)/24)+DATE(1970,1,1)</f>
        <v>42654.177187499998</v>
      </c>
      <c r="T1225" s="12">
        <f>(((I1225/60)/60)/24)+DATE(1970,1,1)</f>
        <v>42684.218854166669</v>
      </c>
    </row>
    <row r="1226" spans="1:20" ht="28.8" x14ac:dyDescent="0.3">
      <c r="A1226">
        <v>1224</v>
      </c>
      <c r="B1226" s="1" t="s">
        <v>1225</v>
      </c>
      <c r="C1226" s="1" t="s">
        <v>5334</v>
      </c>
      <c r="D1226" s="4">
        <v>15000</v>
      </c>
      <c r="E1226" s="4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3">
        <f>E1226/D1226</f>
        <v>7.0666666666666669E-2</v>
      </c>
      <c r="P1226" s="4">
        <f>E1226/L1226</f>
        <v>58.888888888888886</v>
      </c>
      <c r="Q1226" t="s">
        <v>8320</v>
      </c>
      <c r="R1226" t="s">
        <v>8342</v>
      </c>
      <c r="S1226" s="12">
        <f>(((J1226/60)/60)/24)+DATE(1970,1,1)</f>
        <v>41736.549791666665</v>
      </c>
      <c r="T1226" s="12">
        <f>(((I1226/60)/60)/24)+DATE(1970,1,1)</f>
        <v>41796.549791666665</v>
      </c>
    </row>
    <row r="1227" spans="1:20" ht="43.2" x14ac:dyDescent="0.3">
      <c r="A1227">
        <v>1225</v>
      </c>
      <c r="B1227" s="1" t="s">
        <v>1226</v>
      </c>
      <c r="C1227" s="1" t="s">
        <v>5335</v>
      </c>
      <c r="D1227" s="4">
        <v>3000</v>
      </c>
      <c r="E1227" s="4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3">
        <f>E1227/D1227</f>
        <v>4.3999999999999997E-2</v>
      </c>
      <c r="P1227" s="4">
        <f>E1227/L1227</f>
        <v>44</v>
      </c>
      <c r="Q1227" t="s">
        <v>8320</v>
      </c>
      <c r="R1227" t="s">
        <v>8342</v>
      </c>
      <c r="S1227" s="12">
        <f>(((J1227/60)/60)/24)+DATE(1970,1,1)</f>
        <v>41509.905995370369</v>
      </c>
      <c r="T1227" s="12">
        <f>(((I1227/60)/60)/24)+DATE(1970,1,1)</f>
        <v>41569.905995370369</v>
      </c>
    </row>
    <row r="1228" spans="1:20" ht="28.8" x14ac:dyDescent="0.3">
      <c r="A1228">
        <v>1226</v>
      </c>
      <c r="B1228" s="1" t="s">
        <v>1227</v>
      </c>
      <c r="C1228" s="1" t="s">
        <v>5336</v>
      </c>
      <c r="D1228" s="4">
        <v>50000</v>
      </c>
      <c r="E1228" s="4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3">
        <f>E1228/D1228</f>
        <v>3.8739999999999997E-2</v>
      </c>
      <c r="P1228" s="4">
        <f>E1228/L1228</f>
        <v>48.424999999999997</v>
      </c>
      <c r="Q1228" t="s">
        <v>8320</v>
      </c>
      <c r="R1228" t="s">
        <v>8342</v>
      </c>
      <c r="S1228" s="12">
        <f>(((J1228/60)/60)/24)+DATE(1970,1,1)</f>
        <v>41715.874780092592</v>
      </c>
      <c r="T1228" s="12">
        <f>(((I1228/60)/60)/24)+DATE(1970,1,1)</f>
        <v>41750.041666666664</v>
      </c>
    </row>
    <row r="1229" spans="1:20" ht="43.2" x14ac:dyDescent="0.3">
      <c r="A1229">
        <v>1227</v>
      </c>
      <c r="B1229" s="1" t="s">
        <v>1228</v>
      </c>
      <c r="C1229" s="1" t="s">
        <v>5337</v>
      </c>
      <c r="D1229" s="4">
        <v>2000</v>
      </c>
      <c r="E1229" s="4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3">
        <f>E1229/D1229</f>
        <v>0</v>
      </c>
      <c r="P1229" s="4" t="e">
        <f>E1229/L1229</f>
        <v>#DIV/0!</v>
      </c>
      <c r="Q1229" t="s">
        <v>8320</v>
      </c>
      <c r="R1229" t="s">
        <v>8342</v>
      </c>
      <c r="S1229" s="12">
        <f>(((J1229/60)/60)/24)+DATE(1970,1,1)</f>
        <v>41827.919166666667</v>
      </c>
      <c r="T1229" s="12">
        <f>(((I1229/60)/60)/24)+DATE(1970,1,1)</f>
        <v>41858.291666666664</v>
      </c>
    </row>
    <row r="1230" spans="1:20" ht="28.8" x14ac:dyDescent="0.3">
      <c r="A1230">
        <v>1228</v>
      </c>
      <c r="B1230" s="1" t="s">
        <v>1229</v>
      </c>
      <c r="C1230" s="1" t="s">
        <v>5338</v>
      </c>
      <c r="D1230" s="4">
        <v>5000</v>
      </c>
      <c r="E1230" s="4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3">
        <f>E1230/D1230</f>
        <v>0.29299999999999998</v>
      </c>
      <c r="P1230" s="4">
        <f>E1230/L1230</f>
        <v>61.041666666666664</v>
      </c>
      <c r="Q1230" t="s">
        <v>8320</v>
      </c>
      <c r="R1230" t="s">
        <v>8342</v>
      </c>
      <c r="S1230" s="12">
        <f>(((J1230/60)/60)/24)+DATE(1970,1,1)</f>
        <v>40754.729259259257</v>
      </c>
      <c r="T1230" s="12">
        <f>(((I1230/60)/60)/24)+DATE(1970,1,1)</f>
        <v>40814.729259259257</v>
      </c>
    </row>
    <row r="1231" spans="1:20" ht="43.2" x14ac:dyDescent="0.3">
      <c r="A1231">
        <v>1229</v>
      </c>
      <c r="B1231" s="1" t="s">
        <v>1230</v>
      </c>
      <c r="C1231" s="1" t="s">
        <v>5339</v>
      </c>
      <c r="D1231" s="4">
        <v>2750</v>
      </c>
      <c r="E1231" s="4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3">
        <f>E1231/D1231</f>
        <v>9.0909090909090905E-3</v>
      </c>
      <c r="P1231" s="4">
        <f>E1231/L1231</f>
        <v>25</v>
      </c>
      <c r="Q1231" t="s">
        <v>8320</v>
      </c>
      <c r="R1231" t="s">
        <v>8342</v>
      </c>
      <c r="S1231" s="12">
        <f>(((J1231/60)/60)/24)+DATE(1970,1,1)</f>
        <v>40985.459803240738</v>
      </c>
      <c r="T1231" s="12">
        <f>(((I1231/60)/60)/24)+DATE(1970,1,1)</f>
        <v>41015.666666666664</v>
      </c>
    </row>
    <row r="1232" spans="1:20" ht="43.2" x14ac:dyDescent="0.3">
      <c r="A1232">
        <v>1230</v>
      </c>
      <c r="B1232" s="1" t="s">
        <v>1231</v>
      </c>
      <c r="C1232" s="1" t="s">
        <v>5340</v>
      </c>
      <c r="D1232" s="4">
        <v>500000</v>
      </c>
      <c r="E1232" s="4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3">
        <f>E1232/D1232</f>
        <v>0</v>
      </c>
      <c r="P1232" s="4" t="e">
        <f>E1232/L1232</f>
        <v>#DIV/0!</v>
      </c>
      <c r="Q1232" t="s">
        <v>8320</v>
      </c>
      <c r="R1232" t="s">
        <v>8342</v>
      </c>
      <c r="S1232" s="12">
        <f>(((J1232/60)/60)/24)+DATE(1970,1,1)</f>
        <v>40568.972569444442</v>
      </c>
      <c r="T1232" s="12">
        <f>(((I1232/60)/60)/24)+DATE(1970,1,1)</f>
        <v>40598.972569444442</v>
      </c>
    </row>
    <row r="1233" spans="1:20" ht="43.2" x14ac:dyDescent="0.3">
      <c r="A1233">
        <v>1231</v>
      </c>
      <c r="B1233" s="1" t="s">
        <v>1232</v>
      </c>
      <c r="C1233" s="1" t="s">
        <v>5341</v>
      </c>
      <c r="D1233" s="4">
        <v>5000</v>
      </c>
      <c r="E1233" s="4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3">
        <f>E1233/D1233</f>
        <v>0</v>
      </c>
      <c r="P1233" s="4" t="e">
        <f>E1233/L1233</f>
        <v>#DIV/0!</v>
      </c>
      <c r="Q1233" t="s">
        <v>8320</v>
      </c>
      <c r="R1233" t="s">
        <v>8342</v>
      </c>
      <c r="S1233" s="12">
        <f>(((J1233/60)/60)/24)+DATE(1970,1,1)</f>
        <v>42193.941759259258</v>
      </c>
      <c r="T1233" s="12">
        <f>(((I1233/60)/60)/24)+DATE(1970,1,1)</f>
        <v>42244.041666666672</v>
      </c>
    </row>
    <row r="1234" spans="1:20" ht="43.2" x14ac:dyDescent="0.3">
      <c r="A1234">
        <v>1232</v>
      </c>
      <c r="B1234" s="1" t="s">
        <v>1233</v>
      </c>
      <c r="C1234" s="1" t="s">
        <v>5342</v>
      </c>
      <c r="D1234" s="4">
        <v>5000</v>
      </c>
      <c r="E1234" s="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3">
        <f>E1234/D1234</f>
        <v>8.0000000000000002E-3</v>
      </c>
      <c r="P1234" s="4">
        <f>E1234/L1234</f>
        <v>40</v>
      </c>
      <c r="Q1234" t="s">
        <v>8320</v>
      </c>
      <c r="R1234" t="s">
        <v>8342</v>
      </c>
      <c r="S1234" s="12">
        <f>(((J1234/60)/60)/24)+DATE(1970,1,1)</f>
        <v>41506.848032407412</v>
      </c>
      <c r="T1234" s="12">
        <f>(((I1234/60)/60)/24)+DATE(1970,1,1)</f>
        <v>41553.848032407412</v>
      </c>
    </row>
    <row r="1235" spans="1:20" ht="43.2" x14ac:dyDescent="0.3">
      <c r="A1235">
        <v>1233</v>
      </c>
      <c r="B1235" s="1" t="s">
        <v>1234</v>
      </c>
      <c r="C1235" s="1" t="s">
        <v>5343</v>
      </c>
      <c r="D1235" s="4">
        <v>1000</v>
      </c>
      <c r="E1235" s="4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3">
        <f>E1235/D1235</f>
        <v>0.11600000000000001</v>
      </c>
      <c r="P1235" s="4">
        <f>E1235/L1235</f>
        <v>19.333333333333332</v>
      </c>
      <c r="Q1235" t="s">
        <v>8320</v>
      </c>
      <c r="R1235" t="s">
        <v>8342</v>
      </c>
      <c r="S1235" s="12">
        <f>(((J1235/60)/60)/24)+DATE(1970,1,1)</f>
        <v>40939.948773148149</v>
      </c>
      <c r="T1235" s="12">
        <f>(((I1235/60)/60)/24)+DATE(1970,1,1)</f>
        <v>40960.948773148149</v>
      </c>
    </row>
    <row r="1236" spans="1:20" ht="43.2" x14ac:dyDescent="0.3">
      <c r="A1236">
        <v>1234</v>
      </c>
      <c r="B1236" s="1" t="s">
        <v>1235</v>
      </c>
      <c r="C1236" s="1" t="s">
        <v>5344</v>
      </c>
      <c r="D1236" s="4">
        <v>50000</v>
      </c>
      <c r="E1236" s="4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3">
        <f>E1236/D1236</f>
        <v>0</v>
      </c>
      <c r="P1236" s="4" t="e">
        <f>E1236/L1236</f>
        <v>#DIV/0!</v>
      </c>
      <c r="Q1236" t="s">
        <v>8320</v>
      </c>
      <c r="R1236" t="s">
        <v>8342</v>
      </c>
      <c r="S1236" s="12">
        <f>(((J1236/60)/60)/24)+DATE(1970,1,1)</f>
        <v>42007.788680555561</v>
      </c>
      <c r="T1236" s="12">
        <f>(((I1236/60)/60)/24)+DATE(1970,1,1)</f>
        <v>42037.788680555561</v>
      </c>
    </row>
    <row r="1237" spans="1:20" ht="43.2" x14ac:dyDescent="0.3">
      <c r="A1237">
        <v>1235</v>
      </c>
      <c r="B1237" s="1" t="s">
        <v>1236</v>
      </c>
      <c r="C1237" s="1" t="s">
        <v>5345</v>
      </c>
      <c r="D1237" s="4">
        <v>7534</v>
      </c>
      <c r="E1237" s="4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3">
        <f>E1237/D1237</f>
        <v>2.787363950092912E-2</v>
      </c>
      <c r="P1237" s="4">
        <f>E1237/L1237</f>
        <v>35</v>
      </c>
      <c r="Q1237" t="s">
        <v>8320</v>
      </c>
      <c r="R1237" t="s">
        <v>8342</v>
      </c>
      <c r="S1237" s="12">
        <f>(((J1237/60)/60)/24)+DATE(1970,1,1)</f>
        <v>41583.135405092595</v>
      </c>
      <c r="T1237" s="12">
        <f>(((I1237/60)/60)/24)+DATE(1970,1,1)</f>
        <v>41623.135405092595</v>
      </c>
    </row>
    <row r="1238" spans="1:20" x14ac:dyDescent="0.3">
      <c r="A1238">
        <v>1236</v>
      </c>
      <c r="B1238" s="1" t="s">
        <v>1237</v>
      </c>
      <c r="C1238" s="1" t="s">
        <v>5346</v>
      </c>
      <c r="D1238" s="4">
        <v>2500</v>
      </c>
      <c r="E1238" s="4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3">
        <f>E1238/D1238</f>
        <v>0</v>
      </c>
      <c r="P1238" s="4" t="e">
        <f>E1238/L1238</f>
        <v>#DIV/0!</v>
      </c>
      <c r="Q1238" t="s">
        <v>8320</v>
      </c>
      <c r="R1238" t="s">
        <v>8342</v>
      </c>
      <c r="S1238" s="12">
        <f>(((J1238/60)/60)/24)+DATE(1970,1,1)</f>
        <v>41110.680138888885</v>
      </c>
      <c r="T1238" s="12">
        <f>(((I1238/60)/60)/24)+DATE(1970,1,1)</f>
        <v>41118.666666666664</v>
      </c>
    </row>
    <row r="1239" spans="1:20" ht="43.2" x14ac:dyDescent="0.3">
      <c r="A1239">
        <v>1237</v>
      </c>
      <c r="B1239" s="1" t="s">
        <v>1238</v>
      </c>
      <c r="C1239" s="1" t="s">
        <v>5347</v>
      </c>
      <c r="D1239" s="4">
        <v>25000</v>
      </c>
      <c r="E1239" s="4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3">
        <f>E1239/D1239</f>
        <v>0</v>
      </c>
      <c r="P1239" s="4" t="e">
        <f>E1239/L1239</f>
        <v>#DIV/0!</v>
      </c>
      <c r="Q1239" t="s">
        <v>8320</v>
      </c>
      <c r="R1239" t="s">
        <v>8342</v>
      </c>
      <c r="S1239" s="12">
        <f>(((J1239/60)/60)/24)+DATE(1970,1,1)</f>
        <v>41125.283159722225</v>
      </c>
      <c r="T1239" s="12">
        <f>(((I1239/60)/60)/24)+DATE(1970,1,1)</f>
        <v>41145.283159722225</v>
      </c>
    </row>
    <row r="1240" spans="1:20" ht="43.2" x14ac:dyDescent="0.3">
      <c r="A1240">
        <v>1238</v>
      </c>
      <c r="B1240" s="1" t="s">
        <v>1239</v>
      </c>
      <c r="C1240" s="1" t="s">
        <v>5348</v>
      </c>
      <c r="D1240" s="4">
        <v>1000</v>
      </c>
      <c r="E1240" s="4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3">
        <f>E1240/D1240</f>
        <v>0.17799999999999999</v>
      </c>
      <c r="P1240" s="4">
        <f>E1240/L1240</f>
        <v>59.333333333333336</v>
      </c>
      <c r="Q1240" t="s">
        <v>8320</v>
      </c>
      <c r="R1240" t="s">
        <v>8342</v>
      </c>
      <c r="S1240" s="12">
        <f>(((J1240/60)/60)/24)+DATE(1970,1,1)</f>
        <v>40731.61037037037</v>
      </c>
      <c r="T1240" s="12">
        <f>(((I1240/60)/60)/24)+DATE(1970,1,1)</f>
        <v>40761.61037037037</v>
      </c>
    </row>
    <row r="1241" spans="1:20" ht="28.8" x14ac:dyDescent="0.3">
      <c r="A1241">
        <v>1239</v>
      </c>
      <c r="B1241" s="1" t="s">
        <v>1240</v>
      </c>
      <c r="C1241" s="1" t="s">
        <v>5349</v>
      </c>
      <c r="D1241" s="4">
        <v>2500</v>
      </c>
      <c r="E1241" s="4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3">
        <f>E1241/D1241</f>
        <v>0</v>
      </c>
      <c r="P1241" s="4" t="e">
        <f>E1241/L1241</f>
        <v>#DIV/0!</v>
      </c>
      <c r="Q1241" t="s">
        <v>8320</v>
      </c>
      <c r="R1241" t="s">
        <v>8342</v>
      </c>
      <c r="S1241" s="12">
        <f>(((J1241/60)/60)/24)+DATE(1970,1,1)</f>
        <v>40883.962581018517</v>
      </c>
      <c r="T1241" s="12">
        <f>(((I1241/60)/60)/24)+DATE(1970,1,1)</f>
        <v>40913.962581018517</v>
      </c>
    </row>
    <row r="1242" spans="1:20" ht="28.8" x14ac:dyDescent="0.3">
      <c r="A1242">
        <v>1240</v>
      </c>
      <c r="B1242" s="1" t="s">
        <v>1241</v>
      </c>
      <c r="C1242" s="1" t="s">
        <v>5350</v>
      </c>
      <c r="D1242" s="4">
        <v>8000</v>
      </c>
      <c r="E1242" s="4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3">
        <f>E1242/D1242</f>
        <v>3.0124999999999999E-2</v>
      </c>
      <c r="P1242" s="4">
        <f>E1242/L1242</f>
        <v>30.125</v>
      </c>
      <c r="Q1242" t="s">
        <v>8320</v>
      </c>
      <c r="R1242" t="s">
        <v>8342</v>
      </c>
      <c r="S1242" s="12">
        <f>(((J1242/60)/60)/24)+DATE(1970,1,1)</f>
        <v>41409.040011574078</v>
      </c>
      <c r="T1242" s="12">
        <f>(((I1242/60)/60)/24)+DATE(1970,1,1)</f>
        <v>41467.910416666666</v>
      </c>
    </row>
    <row r="1243" spans="1:20" ht="43.2" x14ac:dyDescent="0.3">
      <c r="A1243">
        <v>1241</v>
      </c>
      <c r="B1243" s="1" t="s">
        <v>1242</v>
      </c>
      <c r="C1243" s="1" t="s">
        <v>5351</v>
      </c>
      <c r="D1243" s="4">
        <v>5000</v>
      </c>
      <c r="E1243" s="4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3">
        <f>E1243/D1243</f>
        <v>0.50739999999999996</v>
      </c>
      <c r="P1243" s="4">
        <f>E1243/L1243</f>
        <v>74.617647058823536</v>
      </c>
      <c r="Q1243" t="s">
        <v>8320</v>
      </c>
      <c r="R1243" t="s">
        <v>8342</v>
      </c>
      <c r="S1243" s="12">
        <f>(((J1243/60)/60)/24)+DATE(1970,1,1)</f>
        <v>41923.837731481479</v>
      </c>
      <c r="T1243" s="12">
        <f>(((I1243/60)/60)/24)+DATE(1970,1,1)</f>
        <v>41946.249305555553</v>
      </c>
    </row>
    <row r="1244" spans="1:20" ht="43.2" x14ac:dyDescent="0.3">
      <c r="A1244">
        <v>1242</v>
      </c>
      <c r="B1244" s="1" t="s">
        <v>1243</v>
      </c>
      <c r="C1244" s="1" t="s">
        <v>5352</v>
      </c>
      <c r="D1244" s="4">
        <v>911</v>
      </c>
      <c r="E1244" s="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3">
        <f>E1244/D1244</f>
        <v>5.4884742041712408E-3</v>
      </c>
      <c r="P1244" s="4">
        <f>E1244/L1244</f>
        <v>5</v>
      </c>
      <c r="Q1244" t="s">
        <v>8320</v>
      </c>
      <c r="R1244" t="s">
        <v>8342</v>
      </c>
      <c r="S1244" s="12">
        <f>(((J1244/60)/60)/24)+DATE(1970,1,1)</f>
        <v>40782.165532407409</v>
      </c>
      <c r="T1244" s="12">
        <f>(((I1244/60)/60)/24)+DATE(1970,1,1)</f>
        <v>40797.554166666669</v>
      </c>
    </row>
    <row r="1245" spans="1:20" ht="28.8" x14ac:dyDescent="0.3">
      <c r="A1245">
        <v>1243</v>
      </c>
      <c r="B1245" s="1" t="s">
        <v>1244</v>
      </c>
      <c r="C1245" s="1" t="s">
        <v>5353</v>
      </c>
      <c r="D1245" s="4">
        <v>12000</v>
      </c>
      <c r="E1245" s="4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3">
        <f>E1245/D1245</f>
        <v>0.14091666666666666</v>
      </c>
      <c r="P1245" s="4">
        <f>E1245/L1245</f>
        <v>44.5</v>
      </c>
      <c r="Q1245" t="s">
        <v>8320</v>
      </c>
      <c r="R1245" t="s">
        <v>8342</v>
      </c>
      <c r="S1245" s="12">
        <f>(((J1245/60)/60)/24)+DATE(1970,1,1)</f>
        <v>40671.879293981481</v>
      </c>
      <c r="T1245" s="12">
        <f>(((I1245/60)/60)/24)+DATE(1970,1,1)</f>
        <v>40732.875</v>
      </c>
    </row>
    <row r="1246" spans="1:20" ht="28.8" x14ac:dyDescent="0.3">
      <c r="A1246">
        <v>1244</v>
      </c>
      <c r="B1246" s="1" t="s">
        <v>1245</v>
      </c>
      <c r="C1246" s="1" t="s">
        <v>5354</v>
      </c>
      <c r="D1246" s="4">
        <v>2000</v>
      </c>
      <c r="E1246" s="4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3">
        <f>E1246/D1246</f>
        <v>1.038</v>
      </c>
      <c r="P1246" s="4">
        <f>E1246/L1246</f>
        <v>46.133333333333333</v>
      </c>
      <c r="Q1246" t="s">
        <v>8320</v>
      </c>
      <c r="R1246" t="s">
        <v>8331</v>
      </c>
      <c r="S1246" s="12">
        <f>(((J1246/60)/60)/24)+DATE(1970,1,1)</f>
        <v>41355.825497685182</v>
      </c>
      <c r="T1246" s="12">
        <f>(((I1246/60)/60)/24)+DATE(1970,1,1)</f>
        <v>41386.875</v>
      </c>
    </row>
    <row r="1247" spans="1:20" ht="43.2" x14ac:dyDescent="0.3">
      <c r="A1247">
        <v>1245</v>
      </c>
      <c r="B1247" s="1" t="s">
        <v>1246</v>
      </c>
      <c r="C1247" s="1" t="s">
        <v>5355</v>
      </c>
      <c r="D1247" s="4">
        <v>2000</v>
      </c>
      <c r="E1247" s="4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3">
        <f>E1247/D1247</f>
        <v>1.2024999999999999</v>
      </c>
      <c r="P1247" s="4">
        <f>E1247/L1247</f>
        <v>141.47058823529412</v>
      </c>
      <c r="Q1247" t="s">
        <v>8320</v>
      </c>
      <c r="R1247" t="s">
        <v>8331</v>
      </c>
      <c r="S1247" s="12">
        <f>(((J1247/60)/60)/24)+DATE(1970,1,1)</f>
        <v>41774.599930555552</v>
      </c>
      <c r="T1247" s="12">
        <f>(((I1247/60)/60)/24)+DATE(1970,1,1)</f>
        <v>41804.599930555552</v>
      </c>
    </row>
    <row r="1248" spans="1:20" ht="43.2" x14ac:dyDescent="0.3">
      <c r="A1248">
        <v>1246</v>
      </c>
      <c r="B1248" s="1" t="s">
        <v>1247</v>
      </c>
      <c r="C1248" s="1" t="s">
        <v>5356</v>
      </c>
      <c r="D1248" s="4">
        <v>2000</v>
      </c>
      <c r="E1248" s="4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3">
        <f>E1248/D1248</f>
        <v>1.17</v>
      </c>
      <c r="P1248" s="4">
        <f>E1248/L1248</f>
        <v>75.483870967741936</v>
      </c>
      <c r="Q1248" t="s">
        <v>8320</v>
      </c>
      <c r="R1248" t="s">
        <v>8331</v>
      </c>
      <c r="S1248" s="12">
        <f>(((J1248/60)/60)/24)+DATE(1970,1,1)</f>
        <v>40838.043391203704</v>
      </c>
      <c r="T1248" s="12">
        <f>(((I1248/60)/60)/24)+DATE(1970,1,1)</f>
        <v>40883.085057870368</v>
      </c>
    </row>
    <row r="1249" spans="1:20" ht="28.8" x14ac:dyDescent="0.3">
      <c r="A1249">
        <v>1247</v>
      </c>
      <c r="B1249" s="1" t="s">
        <v>1248</v>
      </c>
      <c r="C1249" s="1" t="s">
        <v>5357</v>
      </c>
      <c r="D1249" s="4">
        <v>3500</v>
      </c>
      <c r="E1249" s="4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3">
        <f>E1249/D1249</f>
        <v>1.2214285714285715</v>
      </c>
      <c r="P1249" s="4">
        <f>E1249/L1249</f>
        <v>85.5</v>
      </c>
      <c r="Q1249" t="s">
        <v>8320</v>
      </c>
      <c r="R1249" t="s">
        <v>8331</v>
      </c>
      <c r="S1249" s="12">
        <f>(((J1249/60)/60)/24)+DATE(1970,1,1)</f>
        <v>41370.292303240742</v>
      </c>
      <c r="T1249" s="12">
        <f>(((I1249/60)/60)/24)+DATE(1970,1,1)</f>
        <v>41400.292303240742</v>
      </c>
    </row>
    <row r="1250" spans="1:20" ht="28.8" x14ac:dyDescent="0.3">
      <c r="A1250">
        <v>1248</v>
      </c>
      <c r="B1250" s="1" t="s">
        <v>1249</v>
      </c>
      <c r="C1250" s="1" t="s">
        <v>5358</v>
      </c>
      <c r="D1250" s="4">
        <v>2500</v>
      </c>
      <c r="E1250" s="4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3">
        <f>E1250/D1250</f>
        <v>1.5164</v>
      </c>
      <c r="P1250" s="4">
        <f>E1250/L1250</f>
        <v>64.254237288135599</v>
      </c>
      <c r="Q1250" t="s">
        <v>8320</v>
      </c>
      <c r="R1250" t="s">
        <v>8331</v>
      </c>
      <c r="S1250" s="12">
        <f>(((J1250/60)/60)/24)+DATE(1970,1,1)</f>
        <v>41767.656863425924</v>
      </c>
      <c r="T1250" s="12">
        <f>(((I1250/60)/60)/24)+DATE(1970,1,1)</f>
        <v>41803.290972222225</v>
      </c>
    </row>
    <row r="1251" spans="1:20" ht="28.8" x14ac:dyDescent="0.3">
      <c r="A1251">
        <v>1249</v>
      </c>
      <c r="B1251" s="1" t="s">
        <v>1250</v>
      </c>
      <c r="C1251" s="1" t="s">
        <v>5359</v>
      </c>
      <c r="D1251" s="4">
        <v>5000</v>
      </c>
      <c r="E1251" s="4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3">
        <f>E1251/D1251</f>
        <v>1.0444</v>
      </c>
      <c r="P1251" s="4">
        <f>E1251/L1251</f>
        <v>64.46913580246914</v>
      </c>
      <c r="Q1251" t="s">
        <v>8320</v>
      </c>
      <c r="R1251" t="s">
        <v>8331</v>
      </c>
      <c r="S1251" s="12">
        <f>(((J1251/60)/60)/24)+DATE(1970,1,1)</f>
        <v>41067.74086805556</v>
      </c>
      <c r="T1251" s="12">
        <f>(((I1251/60)/60)/24)+DATE(1970,1,1)</f>
        <v>41097.74086805556</v>
      </c>
    </row>
    <row r="1252" spans="1:20" ht="43.2" x14ac:dyDescent="0.3">
      <c r="A1252">
        <v>1250</v>
      </c>
      <c r="B1252" s="1" t="s">
        <v>1251</v>
      </c>
      <c r="C1252" s="1" t="s">
        <v>5360</v>
      </c>
      <c r="D1252" s="4">
        <v>30000</v>
      </c>
      <c r="E1252" s="4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3">
        <f>E1252/D1252</f>
        <v>2.0015333333333332</v>
      </c>
      <c r="P1252" s="4">
        <f>E1252/L1252</f>
        <v>118.2007874015748</v>
      </c>
      <c r="Q1252" t="s">
        <v>8320</v>
      </c>
      <c r="R1252" t="s">
        <v>8331</v>
      </c>
      <c r="S1252" s="12">
        <f>(((J1252/60)/60)/24)+DATE(1970,1,1)</f>
        <v>41843.64271990741</v>
      </c>
      <c r="T1252" s="12">
        <f>(((I1252/60)/60)/24)+DATE(1970,1,1)</f>
        <v>41888.64271990741</v>
      </c>
    </row>
    <row r="1253" spans="1:20" ht="28.8" x14ac:dyDescent="0.3">
      <c r="A1253">
        <v>1251</v>
      </c>
      <c r="B1253" s="1" t="s">
        <v>1252</v>
      </c>
      <c r="C1253" s="1" t="s">
        <v>5361</v>
      </c>
      <c r="D1253" s="4">
        <v>6000</v>
      </c>
      <c r="E1253" s="4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3">
        <f>E1253/D1253</f>
        <v>1.018</v>
      </c>
      <c r="P1253" s="4">
        <f>E1253/L1253</f>
        <v>82.540540540540547</v>
      </c>
      <c r="Q1253" t="s">
        <v>8320</v>
      </c>
      <c r="R1253" t="s">
        <v>8331</v>
      </c>
      <c r="S1253" s="12">
        <f>(((J1253/60)/60)/24)+DATE(1970,1,1)</f>
        <v>40751.814432870371</v>
      </c>
      <c r="T1253" s="12">
        <f>(((I1253/60)/60)/24)+DATE(1970,1,1)</f>
        <v>40811.814432870371</v>
      </c>
    </row>
    <row r="1254" spans="1:20" ht="28.8" x14ac:dyDescent="0.3">
      <c r="A1254">
        <v>1252</v>
      </c>
      <c r="B1254" s="1" t="s">
        <v>1253</v>
      </c>
      <c r="C1254" s="1" t="s">
        <v>5362</v>
      </c>
      <c r="D1254" s="4">
        <v>3500</v>
      </c>
      <c r="E1254" s="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3">
        <f>E1254/D1254</f>
        <v>1.3765714285714286</v>
      </c>
      <c r="P1254" s="4">
        <f>E1254/L1254</f>
        <v>34.170212765957444</v>
      </c>
      <c r="Q1254" t="s">
        <v>8320</v>
      </c>
      <c r="R1254" t="s">
        <v>8331</v>
      </c>
      <c r="S1254" s="12">
        <f>(((J1254/60)/60)/24)+DATE(1970,1,1)</f>
        <v>41543.988067129627</v>
      </c>
      <c r="T1254" s="12">
        <f>(((I1254/60)/60)/24)+DATE(1970,1,1)</f>
        <v>41571.988067129627</v>
      </c>
    </row>
    <row r="1255" spans="1:20" ht="43.2" x14ac:dyDescent="0.3">
      <c r="A1255">
        <v>1253</v>
      </c>
      <c r="B1255" s="1" t="s">
        <v>1254</v>
      </c>
      <c r="C1255" s="1" t="s">
        <v>5363</v>
      </c>
      <c r="D1255" s="4">
        <v>10</v>
      </c>
      <c r="E1255" s="4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3">
        <f>E1255/D1255</f>
        <v>3038.3319999999999</v>
      </c>
      <c r="P1255" s="4">
        <f>E1255/L1255</f>
        <v>42.73322081575246</v>
      </c>
      <c r="Q1255" t="s">
        <v>8320</v>
      </c>
      <c r="R1255" t="s">
        <v>8331</v>
      </c>
      <c r="S1255" s="12">
        <f>(((J1255/60)/60)/24)+DATE(1970,1,1)</f>
        <v>41855.783645833333</v>
      </c>
      <c r="T1255" s="12">
        <f>(((I1255/60)/60)/24)+DATE(1970,1,1)</f>
        <v>41885.783645833333</v>
      </c>
    </row>
    <row r="1256" spans="1:20" ht="43.2" x14ac:dyDescent="0.3">
      <c r="A1256">
        <v>1254</v>
      </c>
      <c r="B1256" s="1" t="s">
        <v>1255</v>
      </c>
      <c r="C1256" s="1" t="s">
        <v>5364</v>
      </c>
      <c r="D1256" s="4">
        <v>6700</v>
      </c>
      <c r="E1256" s="4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3">
        <f>E1256/D1256</f>
        <v>1.9885074626865671</v>
      </c>
      <c r="P1256" s="4">
        <f>E1256/L1256</f>
        <v>94.489361702127653</v>
      </c>
      <c r="Q1256" t="s">
        <v>8320</v>
      </c>
      <c r="R1256" t="s">
        <v>8331</v>
      </c>
      <c r="S1256" s="12">
        <f>(((J1256/60)/60)/24)+DATE(1970,1,1)</f>
        <v>40487.621365740742</v>
      </c>
      <c r="T1256" s="12">
        <f>(((I1256/60)/60)/24)+DATE(1970,1,1)</f>
        <v>40544.207638888889</v>
      </c>
    </row>
    <row r="1257" spans="1:20" ht="28.8" x14ac:dyDescent="0.3">
      <c r="A1257">
        <v>1255</v>
      </c>
      <c r="B1257" s="1" t="s">
        <v>1256</v>
      </c>
      <c r="C1257" s="1" t="s">
        <v>5365</v>
      </c>
      <c r="D1257" s="4">
        <v>3000</v>
      </c>
      <c r="E1257" s="4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3">
        <f>E1257/D1257</f>
        <v>2.0236666666666667</v>
      </c>
      <c r="P1257" s="4">
        <f>E1257/L1257</f>
        <v>55.697247706422019</v>
      </c>
      <c r="Q1257" t="s">
        <v>8320</v>
      </c>
      <c r="R1257" t="s">
        <v>8331</v>
      </c>
      <c r="S1257" s="12">
        <f>(((J1257/60)/60)/24)+DATE(1970,1,1)</f>
        <v>41579.845509259263</v>
      </c>
      <c r="T1257" s="12">
        <f>(((I1257/60)/60)/24)+DATE(1970,1,1)</f>
        <v>41609.887175925927</v>
      </c>
    </row>
    <row r="1258" spans="1:20" ht="43.2" x14ac:dyDescent="0.3">
      <c r="A1258">
        <v>1256</v>
      </c>
      <c r="B1258" s="1" t="s">
        <v>1257</v>
      </c>
      <c r="C1258" s="1" t="s">
        <v>5366</v>
      </c>
      <c r="D1258" s="4">
        <v>30000</v>
      </c>
      <c r="E1258" s="4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3">
        <f>E1258/D1258</f>
        <v>1.1796376666666666</v>
      </c>
      <c r="P1258" s="4">
        <f>E1258/L1258</f>
        <v>98.030831024930734</v>
      </c>
      <c r="Q1258" t="s">
        <v>8320</v>
      </c>
      <c r="R1258" t="s">
        <v>8331</v>
      </c>
      <c r="S1258" s="12">
        <f>(((J1258/60)/60)/24)+DATE(1970,1,1)</f>
        <v>40921.919340277782</v>
      </c>
      <c r="T1258" s="12">
        <f>(((I1258/60)/60)/24)+DATE(1970,1,1)</f>
        <v>40951.919340277782</v>
      </c>
    </row>
    <row r="1259" spans="1:20" ht="43.2" x14ac:dyDescent="0.3">
      <c r="A1259">
        <v>1257</v>
      </c>
      <c r="B1259" s="1" t="s">
        <v>1258</v>
      </c>
      <c r="C1259" s="1" t="s">
        <v>5367</v>
      </c>
      <c r="D1259" s="4">
        <v>5500</v>
      </c>
      <c r="E1259" s="4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3">
        <f>E1259/D1259</f>
        <v>2.9472727272727273</v>
      </c>
      <c r="P1259" s="4">
        <f>E1259/L1259</f>
        <v>92.102272727272734</v>
      </c>
      <c r="Q1259" t="s">
        <v>8320</v>
      </c>
      <c r="R1259" t="s">
        <v>8331</v>
      </c>
      <c r="S1259" s="12">
        <f>(((J1259/60)/60)/24)+DATE(1970,1,1)</f>
        <v>40587.085532407407</v>
      </c>
      <c r="T1259" s="12">
        <f>(((I1259/60)/60)/24)+DATE(1970,1,1)</f>
        <v>40636.043865740743</v>
      </c>
    </row>
    <row r="1260" spans="1:20" ht="28.8" x14ac:dyDescent="0.3">
      <c r="A1260">
        <v>1258</v>
      </c>
      <c r="B1260" s="1" t="s">
        <v>1259</v>
      </c>
      <c r="C1260" s="1" t="s">
        <v>5368</v>
      </c>
      <c r="D1260" s="4">
        <v>12000</v>
      </c>
      <c r="E1260" s="4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3">
        <f>E1260/D1260</f>
        <v>2.1314633333333335</v>
      </c>
      <c r="P1260" s="4">
        <f>E1260/L1260</f>
        <v>38.175462686567165</v>
      </c>
      <c r="Q1260" t="s">
        <v>8320</v>
      </c>
      <c r="R1260" t="s">
        <v>8331</v>
      </c>
      <c r="S1260" s="12">
        <f>(((J1260/60)/60)/24)+DATE(1970,1,1)</f>
        <v>41487.611250000002</v>
      </c>
      <c r="T1260" s="12">
        <f>(((I1260/60)/60)/24)+DATE(1970,1,1)</f>
        <v>41517.611250000002</v>
      </c>
    </row>
    <row r="1261" spans="1:20" ht="28.8" x14ac:dyDescent="0.3">
      <c r="A1261">
        <v>1259</v>
      </c>
      <c r="B1261" s="1" t="s">
        <v>1260</v>
      </c>
      <c r="C1261" s="1" t="s">
        <v>5369</v>
      </c>
      <c r="D1261" s="4">
        <v>2500</v>
      </c>
      <c r="E1261" s="4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3">
        <f>E1261/D1261</f>
        <v>1.0424</v>
      </c>
      <c r="P1261" s="4">
        <f>E1261/L1261</f>
        <v>27.145833333333332</v>
      </c>
      <c r="Q1261" t="s">
        <v>8320</v>
      </c>
      <c r="R1261" t="s">
        <v>8331</v>
      </c>
      <c r="S1261" s="12">
        <f>(((J1261/60)/60)/24)+DATE(1970,1,1)</f>
        <v>41766.970648148148</v>
      </c>
      <c r="T1261" s="12">
        <f>(((I1261/60)/60)/24)+DATE(1970,1,1)</f>
        <v>41799.165972222225</v>
      </c>
    </row>
    <row r="1262" spans="1:20" ht="43.2" x14ac:dyDescent="0.3">
      <c r="A1262">
        <v>1260</v>
      </c>
      <c r="B1262" s="1" t="s">
        <v>1261</v>
      </c>
      <c r="C1262" s="1" t="s">
        <v>5370</v>
      </c>
      <c r="D1262" s="4">
        <v>3300</v>
      </c>
      <c r="E1262" s="4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3">
        <f>E1262/D1262</f>
        <v>1.1366666666666667</v>
      </c>
      <c r="P1262" s="4">
        <f>E1262/L1262</f>
        <v>50.689189189189186</v>
      </c>
      <c r="Q1262" t="s">
        <v>8320</v>
      </c>
      <c r="R1262" t="s">
        <v>8331</v>
      </c>
      <c r="S1262" s="12">
        <f>(((J1262/60)/60)/24)+DATE(1970,1,1)</f>
        <v>41666.842824074076</v>
      </c>
      <c r="T1262" s="12">
        <f>(((I1262/60)/60)/24)+DATE(1970,1,1)</f>
        <v>41696.842824074076</v>
      </c>
    </row>
    <row r="1263" spans="1:20" ht="28.8" x14ac:dyDescent="0.3">
      <c r="A1263">
        <v>1261</v>
      </c>
      <c r="B1263" s="1" t="s">
        <v>1262</v>
      </c>
      <c r="C1263" s="1" t="s">
        <v>5371</v>
      </c>
      <c r="D1263" s="4">
        <v>2000</v>
      </c>
      <c r="E1263" s="4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3">
        <f>E1263/D1263</f>
        <v>1.0125</v>
      </c>
      <c r="P1263" s="4">
        <f>E1263/L1263</f>
        <v>38.942307692307693</v>
      </c>
      <c r="Q1263" t="s">
        <v>8320</v>
      </c>
      <c r="R1263" t="s">
        <v>8331</v>
      </c>
      <c r="S1263" s="12">
        <f>(((J1263/60)/60)/24)+DATE(1970,1,1)</f>
        <v>41638.342905092592</v>
      </c>
      <c r="T1263" s="12">
        <f>(((I1263/60)/60)/24)+DATE(1970,1,1)</f>
        <v>41668.342905092592</v>
      </c>
    </row>
    <row r="1264" spans="1:20" ht="43.2" x14ac:dyDescent="0.3">
      <c r="A1264">
        <v>1262</v>
      </c>
      <c r="B1264" s="1" t="s">
        <v>1263</v>
      </c>
      <c r="C1264" s="1" t="s">
        <v>5372</v>
      </c>
      <c r="D1264" s="4">
        <v>6500</v>
      </c>
      <c r="E1264" s="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3">
        <f>E1264/D1264</f>
        <v>1.2541538461538462</v>
      </c>
      <c r="P1264" s="4">
        <f>E1264/L1264</f>
        <v>77.638095238095232</v>
      </c>
      <c r="Q1264" t="s">
        <v>8320</v>
      </c>
      <c r="R1264" t="s">
        <v>8331</v>
      </c>
      <c r="S1264" s="12">
        <f>(((J1264/60)/60)/24)+DATE(1970,1,1)</f>
        <v>41656.762638888889</v>
      </c>
      <c r="T1264" s="12">
        <f>(((I1264/60)/60)/24)+DATE(1970,1,1)</f>
        <v>41686.762638888889</v>
      </c>
    </row>
    <row r="1265" spans="1:20" ht="28.8" x14ac:dyDescent="0.3">
      <c r="A1265">
        <v>1263</v>
      </c>
      <c r="B1265" s="1" t="s">
        <v>1264</v>
      </c>
      <c r="C1265" s="1" t="s">
        <v>5373</v>
      </c>
      <c r="D1265" s="4">
        <v>1500</v>
      </c>
      <c r="E1265" s="4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3">
        <f>E1265/D1265</f>
        <v>1.19</v>
      </c>
      <c r="P1265" s="4">
        <f>E1265/L1265</f>
        <v>43.536585365853661</v>
      </c>
      <c r="Q1265" t="s">
        <v>8320</v>
      </c>
      <c r="R1265" t="s">
        <v>8331</v>
      </c>
      <c r="S1265" s="12">
        <f>(((J1265/60)/60)/24)+DATE(1970,1,1)</f>
        <v>41692.084143518521</v>
      </c>
      <c r="T1265" s="12">
        <f>(((I1265/60)/60)/24)+DATE(1970,1,1)</f>
        <v>41727.041666666664</v>
      </c>
    </row>
    <row r="1266" spans="1:20" ht="43.2" x14ac:dyDescent="0.3">
      <c r="A1266">
        <v>1264</v>
      </c>
      <c r="B1266" s="1" t="s">
        <v>1265</v>
      </c>
      <c r="C1266" s="1" t="s">
        <v>5374</v>
      </c>
      <c r="D1266" s="4">
        <v>650</v>
      </c>
      <c r="E1266" s="4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3">
        <f>E1266/D1266</f>
        <v>1.6646153846153846</v>
      </c>
      <c r="P1266" s="4">
        <f>E1266/L1266</f>
        <v>31.823529411764707</v>
      </c>
      <c r="Q1266" t="s">
        <v>8320</v>
      </c>
      <c r="R1266" t="s">
        <v>8331</v>
      </c>
      <c r="S1266" s="12">
        <f>(((J1266/60)/60)/24)+DATE(1970,1,1)</f>
        <v>41547.662997685184</v>
      </c>
      <c r="T1266" s="12">
        <f>(((I1266/60)/60)/24)+DATE(1970,1,1)</f>
        <v>41576.662997685184</v>
      </c>
    </row>
    <row r="1267" spans="1:20" ht="43.2" x14ac:dyDescent="0.3">
      <c r="A1267">
        <v>1265</v>
      </c>
      <c r="B1267" s="1" t="s">
        <v>1266</v>
      </c>
      <c r="C1267" s="1" t="s">
        <v>5375</v>
      </c>
      <c r="D1267" s="4">
        <v>3500</v>
      </c>
      <c r="E1267" s="4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3">
        <f>E1267/D1267</f>
        <v>1.1914771428571429</v>
      </c>
      <c r="P1267" s="4">
        <f>E1267/L1267</f>
        <v>63.184393939393942</v>
      </c>
      <c r="Q1267" t="s">
        <v>8320</v>
      </c>
      <c r="R1267" t="s">
        <v>8331</v>
      </c>
      <c r="S1267" s="12">
        <f>(((J1267/60)/60)/24)+DATE(1970,1,1)</f>
        <v>40465.655266203699</v>
      </c>
      <c r="T1267" s="12">
        <f>(((I1267/60)/60)/24)+DATE(1970,1,1)</f>
        <v>40512.655266203699</v>
      </c>
    </row>
    <row r="1268" spans="1:20" ht="28.8" x14ac:dyDescent="0.3">
      <c r="A1268">
        <v>1266</v>
      </c>
      <c r="B1268" s="1" t="s">
        <v>1267</v>
      </c>
      <c r="C1268" s="1" t="s">
        <v>5376</v>
      </c>
      <c r="D1268" s="4">
        <v>9500</v>
      </c>
      <c r="E1268" s="4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3">
        <f>E1268/D1268</f>
        <v>1.0047368421052632</v>
      </c>
      <c r="P1268" s="4">
        <f>E1268/L1268</f>
        <v>190.9</v>
      </c>
      <c r="Q1268" t="s">
        <v>8320</v>
      </c>
      <c r="R1268" t="s">
        <v>8331</v>
      </c>
      <c r="S1268" s="12">
        <f>(((J1268/60)/60)/24)+DATE(1970,1,1)</f>
        <v>41620.87667824074</v>
      </c>
      <c r="T1268" s="12">
        <f>(((I1268/60)/60)/24)+DATE(1970,1,1)</f>
        <v>41650.87667824074</v>
      </c>
    </row>
    <row r="1269" spans="1:20" ht="43.2" x14ac:dyDescent="0.3">
      <c r="A1269">
        <v>1267</v>
      </c>
      <c r="B1269" s="1" t="s">
        <v>1268</v>
      </c>
      <c r="C1269" s="1" t="s">
        <v>5377</v>
      </c>
      <c r="D1269" s="4">
        <v>22000</v>
      </c>
      <c r="E1269" s="4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3">
        <f>E1269/D1269</f>
        <v>1.018</v>
      </c>
      <c r="P1269" s="4">
        <f>E1269/L1269</f>
        <v>140.85534591194968</v>
      </c>
      <c r="Q1269" t="s">
        <v>8320</v>
      </c>
      <c r="R1269" t="s">
        <v>8331</v>
      </c>
      <c r="S1269" s="12">
        <f>(((J1269/60)/60)/24)+DATE(1970,1,1)</f>
        <v>41449.585162037038</v>
      </c>
      <c r="T1269" s="12">
        <f>(((I1269/60)/60)/24)+DATE(1970,1,1)</f>
        <v>41479.585162037038</v>
      </c>
    </row>
    <row r="1270" spans="1:20" ht="28.8" x14ac:dyDescent="0.3">
      <c r="A1270">
        <v>1268</v>
      </c>
      <c r="B1270" s="1" t="s">
        <v>1269</v>
      </c>
      <c r="C1270" s="1" t="s">
        <v>5378</v>
      </c>
      <c r="D1270" s="4">
        <v>12000</v>
      </c>
      <c r="E1270" s="4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3">
        <f>E1270/D1270</f>
        <v>1.1666666666666667</v>
      </c>
      <c r="P1270" s="4">
        <f>E1270/L1270</f>
        <v>76.92307692307692</v>
      </c>
      <c r="Q1270" t="s">
        <v>8320</v>
      </c>
      <c r="R1270" t="s">
        <v>8331</v>
      </c>
      <c r="S1270" s="12">
        <f>(((J1270/60)/60)/24)+DATE(1970,1,1)</f>
        <v>41507.845451388886</v>
      </c>
      <c r="T1270" s="12">
        <f>(((I1270/60)/60)/24)+DATE(1970,1,1)</f>
        <v>41537.845451388886</v>
      </c>
    </row>
    <row r="1271" spans="1:20" ht="43.2" x14ac:dyDescent="0.3">
      <c r="A1271">
        <v>1269</v>
      </c>
      <c r="B1271" s="1" t="s">
        <v>1270</v>
      </c>
      <c r="C1271" s="1" t="s">
        <v>5379</v>
      </c>
      <c r="D1271" s="4">
        <v>18800</v>
      </c>
      <c r="E1271" s="4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3">
        <f>E1271/D1271</f>
        <v>1.0864893617021276</v>
      </c>
      <c r="P1271" s="4">
        <f>E1271/L1271</f>
        <v>99.15533980582525</v>
      </c>
      <c r="Q1271" t="s">
        <v>8320</v>
      </c>
      <c r="R1271" t="s">
        <v>8331</v>
      </c>
      <c r="S1271" s="12">
        <f>(((J1271/60)/60)/24)+DATE(1970,1,1)</f>
        <v>42445.823055555549</v>
      </c>
      <c r="T1271" s="12">
        <f>(((I1271/60)/60)/24)+DATE(1970,1,1)</f>
        <v>42476</v>
      </c>
    </row>
    <row r="1272" spans="1:20" ht="28.8" x14ac:dyDescent="0.3">
      <c r="A1272">
        <v>1270</v>
      </c>
      <c r="B1272" s="1" t="s">
        <v>1271</v>
      </c>
      <c r="C1272" s="1" t="s">
        <v>5380</v>
      </c>
      <c r="D1272" s="4">
        <v>10000</v>
      </c>
      <c r="E1272" s="4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3">
        <f>E1272/D1272</f>
        <v>1.1472</v>
      </c>
      <c r="P1272" s="4">
        <f>E1272/L1272</f>
        <v>67.881656804733723</v>
      </c>
      <c r="Q1272" t="s">
        <v>8320</v>
      </c>
      <c r="R1272" t="s">
        <v>8331</v>
      </c>
      <c r="S1272" s="12">
        <f>(((J1272/60)/60)/24)+DATE(1970,1,1)</f>
        <v>40933.856967592597</v>
      </c>
      <c r="T1272" s="12">
        <f>(((I1272/60)/60)/24)+DATE(1970,1,1)</f>
        <v>40993.815300925926</v>
      </c>
    </row>
    <row r="1273" spans="1:20" ht="43.2" x14ac:dyDescent="0.3">
      <c r="A1273">
        <v>1271</v>
      </c>
      <c r="B1273" s="1" t="s">
        <v>1272</v>
      </c>
      <c r="C1273" s="1" t="s">
        <v>5381</v>
      </c>
      <c r="D1273" s="4">
        <v>7500</v>
      </c>
      <c r="E1273" s="4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3">
        <f>E1273/D1273</f>
        <v>1.018</v>
      </c>
      <c r="P1273" s="4">
        <f>E1273/L1273</f>
        <v>246.29032258064515</v>
      </c>
      <c r="Q1273" t="s">
        <v>8320</v>
      </c>
      <c r="R1273" t="s">
        <v>8331</v>
      </c>
      <c r="S1273" s="12">
        <f>(((J1273/60)/60)/24)+DATE(1970,1,1)</f>
        <v>41561.683553240742</v>
      </c>
      <c r="T1273" s="12">
        <f>(((I1273/60)/60)/24)+DATE(1970,1,1)</f>
        <v>41591.725219907406</v>
      </c>
    </row>
    <row r="1274" spans="1:20" ht="43.2" x14ac:dyDescent="0.3">
      <c r="A1274">
        <v>1272</v>
      </c>
      <c r="B1274" s="1" t="s">
        <v>1273</v>
      </c>
      <c r="C1274" s="1" t="s">
        <v>5382</v>
      </c>
      <c r="D1274" s="4">
        <v>5000</v>
      </c>
      <c r="E1274" s="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3">
        <f>E1274/D1274</f>
        <v>1.06</v>
      </c>
      <c r="P1274" s="4">
        <f>E1274/L1274</f>
        <v>189.28571428571428</v>
      </c>
      <c r="Q1274" t="s">
        <v>8320</v>
      </c>
      <c r="R1274" t="s">
        <v>8331</v>
      </c>
      <c r="S1274" s="12">
        <f>(((J1274/60)/60)/24)+DATE(1970,1,1)</f>
        <v>40274.745127314818</v>
      </c>
      <c r="T1274" s="12">
        <f>(((I1274/60)/60)/24)+DATE(1970,1,1)</f>
        <v>40344.166666666664</v>
      </c>
    </row>
    <row r="1275" spans="1:20" ht="28.8" x14ac:dyDescent="0.3">
      <c r="A1275">
        <v>1273</v>
      </c>
      <c r="B1275" s="1" t="s">
        <v>1274</v>
      </c>
      <c r="C1275" s="1" t="s">
        <v>5383</v>
      </c>
      <c r="D1275" s="4">
        <v>4000</v>
      </c>
      <c r="E1275" s="4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3">
        <f>E1275/D1275</f>
        <v>1.0349999999999999</v>
      </c>
      <c r="P1275" s="4">
        <f>E1275/L1275</f>
        <v>76.666666666666671</v>
      </c>
      <c r="Q1275" t="s">
        <v>8320</v>
      </c>
      <c r="R1275" t="s">
        <v>8331</v>
      </c>
      <c r="S1275" s="12">
        <f>(((J1275/60)/60)/24)+DATE(1970,1,1)</f>
        <v>41852.730219907404</v>
      </c>
      <c r="T1275" s="12">
        <f>(((I1275/60)/60)/24)+DATE(1970,1,1)</f>
        <v>41882.730219907404</v>
      </c>
    </row>
    <row r="1276" spans="1:20" ht="28.8" x14ac:dyDescent="0.3">
      <c r="A1276">
        <v>1274</v>
      </c>
      <c r="B1276" s="1" t="s">
        <v>1275</v>
      </c>
      <c r="C1276" s="1" t="s">
        <v>5384</v>
      </c>
      <c r="D1276" s="4">
        <v>25000</v>
      </c>
      <c r="E1276" s="4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3">
        <f>E1276/D1276</f>
        <v>1.5497535999999998</v>
      </c>
      <c r="P1276" s="4">
        <f>E1276/L1276</f>
        <v>82.963254817987149</v>
      </c>
      <c r="Q1276" t="s">
        <v>8320</v>
      </c>
      <c r="R1276" t="s">
        <v>8331</v>
      </c>
      <c r="S1276" s="12">
        <f>(((J1276/60)/60)/24)+DATE(1970,1,1)</f>
        <v>41116.690104166664</v>
      </c>
      <c r="T1276" s="12">
        <f>(((I1276/60)/60)/24)+DATE(1970,1,1)</f>
        <v>41151.690104166664</v>
      </c>
    </row>
    <row r="1277" spans="1:20" ht="43.2" x14ac:dyDescent="0.3">
      <c r="A1277">
        <v>1275</v>
      </c>
      <c r="B1277" s="1" t="s">
        <v>1276</v>
      </c>
      <c r="C1277" s="1" t="s">
        <v>5385</v>
      </c>
      <c r="D1277" s="4">
        <v>15000</v>
      </c>
      <c r="E1277" s="4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3">
        <f>E1277/D1277</f>
        <v>1.6214066666666667</v>
      </c>
      <c r="P1277" s="4">
        <f>E1277/L1277</f>
        <v>62.522107969151669</v>
      </c>
      <c r="Q1277" t="s">
        <v>8320</v>
      </c>
      <c r="R1277" t="s">
        <v>8331</v>
      </c>
      <c r="S1277" s="12">
        <f>(((J1277/60)/60)/24)+DATE(1970,1,1)</f>
        <v>41458.867905092593</v>
      </c>
      <c r="T1277" s="12">
        <f>(((I1277/60)/60)/24)+DATE(1970,1,1)</f>
        <v>41493.867905092593</v>
      </c>
    </row>
    <row r="1278" spans="1:20" ht="28.8" x14ac:dyDescent="0.3">
      <c r="A1278">
        <v>1276</v>
      </c>
      <c r="B1278" s="1" t="s">
        <v>1277</v>
      </c>
      <c r="C1278" s="1" t="s">
        <v>5386</v>
      </c>
      <c r="D1278" s="4">
        <v>3000</v>
      </c>
      <c r="E1278" s="4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3">
        <f>E1278/D1278</f>
        <v>1.0442100000000001</v>
      </c>
      <c r="P1278" s="4">
        <f>E1278/L1278</f>
        <v>46.06808823529412</v>
      </c>
      <c r="Q1278" t="s">
        <v>8320</v>
      </c>
      <c r="R1278" t="s">
        <v>8331</v>
      </c>
      <c r="S1278" s="12">
        <f>(((J1278/60)/60)/24)+DATE(1970,1,1)</f>
        <v>40007.704247685186</v>
      </c>
      <c r="T1278" s="12">
        <f>(((I1278/60)/60)/24)+DATE(1970,1,1)</f>
        <v>40057.166666666664</v>
      </c>
    </row>
    <row r="1279" spans="1:20" ht="43.2" x14ac:dyDescent="0.3">
      <c r="A1279">
        <v>1277</v>
      </c>
      <c r="B1279" s="1" t="s">
        <v>1278</v>
      </c>
      <c r="C1279" s="1" t="s">
        <v>5387</v>
      </c>
      <c r="D1279" s="4">
        <v>15000</v>
      </c>
      <c r="E1279" s="4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3">
        <f>E1279/D1279</f>
        <v>1.0612433333333333</v>
      </c>
      <c r="P1279" s="4">
        <f>E1279/L1279</f>
        <v>38.543946731234868</v>
      </c>
      <c r="Q1279" t="s">
        <v>8320</v>
      </c>
      <c r="R1279" t="s">
        <v>8331</v>
      </c>
      <c r="S1279" s="12">
        <f>(((J1279/60)/60)/24)+DATE(1970,1,1)</f>
        <v>41121.561886574076</v>
      </c>
      <c r="T1279" s="12">
        <f>(((I1279/60)/60)/24)+DATE(1970,1,1)</f>
        <v>41156.561886574076</v>
      </c>
    </row>
    <row r="1280" spans="1:20" ht="43.2" x14ac:dyDescent="0.3">
      <c r="A1280">
        <v>1278</v>
      </c>
      <c r="B1280" s="1" t="s">
        <v>1279</v>
      </c>
      <c r="C1280" s="1" t="s">
        <v>5388</v>
      </c>
      <c r="D1280" s="4">
        <v>6500</v>
      </c>
      <c r="E1280" s="4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3">
        <f>E1280/D1280</f>
        <v>1.5493846153846154</v>
      </c>
      <c r="P1280" s="4">
        <f>E1280/L1280</f>
        <v>53.005263157894738</v>
      </c>
      <c r="Q1280" t="s">
        <v>8320</v>
      </c>
      <c r="R1280" t="s">
        <v>8331</v>
      </c>
      <c r="S1280" s="12">
        <f>(((J1280/60)/60)/24)+DATE(1970,1,1)</f>
        <v>41786.555162037039</v>
      </c>
      <c r="T1280" s="12">
        <f>(((I1280/60)/60)/24)+DATE(1970,1,1)</f>
        <v>41815.083333333336</v>
      </c>
    </row>
    <row r="1281" spans="1:20" ht="43.2" x14ac:dyDescent="0.3">
      <c r="A1281">
        <v>1279</v>
      </c>
      <c r="B1281" s="1" t="s">
        <v>1280</v>
      </c>
      <c r="C1281" s="1" t="s">
        <v>5389</v>
      </c>
      <c r="D1281" s="4">
        <v>12516</v>
      </c>
      <c r="E1281" s="4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3">
        <f>E1281/D1281</f>
        <v>1.1077157238734421</v>
      </c>
      <c r="P1281" s="4">
        <f>E1281/L1281</f>
        <v>73.355396825396824</v>
      </c>
      <c r="Q1281" t="s">
        <v>8320</v>
      </c>
      <c r="R1281" t="s">
        <v>8331</v>
      </c>
      <c r="S1281" s="12">
        <f>(((J1281/60)/60)/24)+DATE(1970,1,1)</f>
        <v>41682.099189814813</v>
      </c>
      <c r="T1281" s="12">
        <f>(((I1281/60)/60)/24)+DATE(1970,1,1)</f>
        <v>41722.057523148149</v>
      </c>
    </row>
    <row r="1282" spans="1:20" ht="28.8" x14ac:dyDescent="0.3">
      <c r="A1282">
        <v>1280</v>
      </c>
      <c r="B1282" s="1" t="s">
        <v>1281</v>
      </c>
      <c r="C1282" s="1" t="s">
        <v>5390</v>
      </c>
      <c r="D1282" s="4">
        <v>15000</v>
      </c>
      <c r="E1282" s="4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3">
        <f>E1282/D1282</f>
        <v>1.1091186666666666</v>
      </c>
      <c r="P1282" s="4">
        <f>E1282/L1282</f>
        <v>127.97523076923076</v>
      </c>
      <c r="Q1282" t="s">
        <v>8320</v>
      </c>
      <c r="R1282" t="s">
        <v>8331</v>
      </c>
      <c r="S1282" s="12">
        <f>(((J1282/60)/60)/24)+DATE(1970,1,1)</f>
        <v>40513.757569444446</v>
      </c>
      <c r="T1282" s="12">
        <f>(((I1282/60)/60)/24)+DATE(1970,1,1)</f>
        <v>40603.757569444446</v>
      </c>
    </row>
    <row r="1283" spans="1:20" ht="43.2" x14ac:dyDescent="0.3">
      <c r="A1283">
        <v>1281</v>
      </c>
      <c r="B1283" s="1" t="s">
        <v>1282</v>
      </c>
      <c r="C1283" s="1" t="s">
        <v>5391</v>
      </c>
      <c r="D1283" s="4">
        <v>7000</v>
      </c>
      <c r="E1283" s="4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3">
        <f>E1283/D1283</f>
        <v>1.1071428571428572</v>
      </c>
      <c r="P1283" s="4">
        <f>E1283/L1283</f>
        <v>104.72972972972973</v>
      </c>
      <c r="Q1283" t="s">
        <v>8320</v>
      </c>
      <c r="R1283" t="s">
        <v>8331</v>
      </c>
      <c r="S1283" s="12">
        <f>(((J1283/60)/60)/24)+DATE(1970,1,1)</f>
        <v>41463.743472222224</v>
      </c>
      <c r="T1283" s="12">
        <f>(((I1283/60)/60)/24)+DATE(1970,1,1)</f>
        <v>41483.743472222224</v>
      </c>
    </row>
    <row r="1284" spans="1:20" ht="43.2" x14ac:dyDescent="0.3">
      <c r="A1284">
        <v>1282</v>
      </c>
      <c r="B1284" s="1" t="s">
        <v>1283</v>
      </c>
      <c r="C1284" s="1" t="s">
        <v>5392</v>
      </c>
      <c r="D1284" s="4">
        <v>15000</v>
      </c>
      <c r="E1284" s="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3">
        <f>E1284/D1284</f>
        <v>1.2361333333333333</v>
      </c>
      <c r="P1284" s="4">
        <f>E1284/L1284</f>
        <v>67.671532846715323</v>
      </c>
      <c r="Q1284" t="s">
        <v>8320</v>
      </c>
      <c r="R1284" t="s">
        <v>8331</v>
      </c>
      <c r="S1284" s="12">
        <f>(((J1284/60)/60)/24)+DATE(1970,1,1)</f>
        <v>41586.475173611114</v>
      </c>
      <c r="T1284" s="12">
        <f>(((I1284/60)/60)/24)+DATE(1970,1,1)</f>
        <v>41617.207638888889</v>
      </c>
    </row>
    <row r="1285" spans="1:20" ht="28.8" x14ac:dyDescent="0.3">
      <c r="A1285">
        <v>1283</v>
      </c>
      <c r="B1285" s="1" t="s">
        <v>1284</v>
      </c>
      <c r="C1285" s="1" t="s">
        <v>5393</v>
      </c>
      <c r="D1285" s="4">
        <v>1000</v>
      </c>
      <c r="E1285" s="4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3">
        <f>E1285/D1285</f>
        <v>2.1105</v>
      </c>
      <c r="P1285" s="4">
        <f>E1285/L1285</f>
        <v>95.931818181818187</v>
      </c>
      <c r="Q1285" t="s">
        <v>8320</v>
      </c>
      <c r="R1285" t="s">
        <v>8331</v>
      </c>
      <c r="S1285" s="12">
        <f>(((J1285/60)/60)/24)+DATE(1970,1,1)</f>
        <v>41320.717465277776</v>
      </c>
      <c r="T1285" s="12">
        <f>(((I1285/60)/60)/24)+DATE(1970,1,1)</f>
        <v>41344.166666666664</v>
      </c>
    </row>
    <row r="1286" spans="1:20" ht="43.2" x14ac:dyDescent="0.3">
      <c r="A1286">
        <v>1284</v>
      </c>
      <c r="B1286" s="1" t="s">
        <v>1285</v>
      </c>
      <c r="C1286" s="1" t="s">
        <v>5394</v>
      </c>
      <c r="D1286" s="4">
        <v>2000</v>
      </c>
      <c r="E1286" s="4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3">
        <f>E1286/D1286</f>
        <v>1.01</v>
      </c>
      <c r="P1286" s="4">
        <f>E1286/L1286</f>
        <v>65.161290322580641</v>
      </c>
      <c r="Q1286" t="s">
        <v>8324</v>
      </c>
      <c r="R1286" t="s">
        <v>8326</v>
      </c>
      <c r="S1286" s="12">
        <f>(((J1286/60)/60)/24)+DATE(1970,1,1)</f>
        <v>42712.23474537037</v>
      </c>
      <c r="T1286" s="12">
        <f>(((I1286/60)/60)/24)+DATE(1970,1,1)</f>
        <v>42735.707638888889</v>
      </c>
    </row>
    <row r="1287" spans="1:20" ht="43.2" x14ac:dyDescent="0.3">
      <c r="A1287">
        <v>1285</v>
      </c>
      <c r="B1287" s="1" t="s">
        <v>1286</v>
      </c>
      <c r="C1287" s="1" t="s">
        <v>5395</v>
      </c>
      <c r="D1287" s="4">
        <v>2000</v>
      </c>
      <c r="E1287" s="4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3">
        <f>E1287/D1287</f>
        <v>1.0165</v>
      </c>
      <c r="P1287" s="4">
        <f>E1287/L1287</f>
        <v>32.269841269841272</v>
      </c>
      <c r="Q1287" t="s">
        <v>8324</v>
      </c>
      <c r="R1287" t="s">
        <v>8326</v>
      </c>
      <c r="S1287" s="12">
        <f>(((J1287/60)/60)/24)+DATE(1970,1,1)</f>
        <v>42160.583043981482</v>
      </c>
      <c r="T1287" s="12">
        <f>(((I1287/60)/60)/24)+DATE(1970,1,1)</f>
        <v>42175.583043981482</v>
      </c>
    </row>
    <row r="1288" spans="1:20" ht="28.8" x14ac:dyDescent="0.3">
      <c r="A1288">
        <v>1286</v>
      </c>
      <c r="B1288" s="1" t="s">
        <v>1287</v>
      </c>
      <c r="C1288" s="1" t="s">
        <v>5396</v>
      </c>
      <c r="D1288" s="4">
        <v>1500</v>
      </c>
      <c r="E1288" s="4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3">
        <f>E1288/D1288</f>
        <v>1.0833333333333333</v>
      </c>
      <c r="P1288" s="4">
        <f>E1288/L1288</f>
        <v>81.25</v>
      </c>
      <c r="Q1288" t="s">
        <v>8324</v>
      </c>
      <c r="R1288" t="s">
        <v>8326</v>
      </c>
      <c r="S1288" s="12">
        <f>(((J1288/60)/60)/24)+DATE(1970,1,1)</f>
        <v>42039.384571759263</v>
      </c>
      <c r="T1288" s="12">
        <f>(((I1288/60)/60)/24)+DATE(1970,1,1)</f>
        <v>42052.583333333328</v>
      </c>
    </row>
    <row r="1289" spans="1:20" ht="57.6" x14ac:dyDescent="0.3">
      <c r="A1289">
        <v>1287</v>
      </c>
      <c r="B1289" s="1" t="s">
        <v>1288</v>
      </c>
      <c r="C1289" s="1" t="s">
        <v>5397</v>
      </c>
      <c r="D1289" s="4">
        <v>250</v>
      </c>
      <c r="E1289" s="4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3">
        <f>E1289/D1289</f>
        <v>2.42</v>
      </c>
      <c r="P1289" s="4">
        <f>E1289/L1289</f>
        <v>24.2</v>
      </c>
      <c r="Q1289" t="s">
        <v>8324</v>
      </c>
      <c r="R1289" t="s">
        <v>8326</v>
      </c>
      <c r="S1289" s="12">
        <f>(((J1289/60)/60)/24)+DATE(1970,1,1)</f>
        <v>42107.621018518519</v>
      </c>
      <c r="T1289" s="12">
        <f>(((I1289/60)/60)/24)+DATE(1970,1,1)</f>
        <v>42167.621018518519</v>
      </c>
    </row>
    <row r="1290" spans="1:20" ht="43.2" x14ac:dyDescent="0.3">
      <c r="A1290">
        <v>1288</v>
      </c>
      <c r="B1290" s="1" t="s">
        <v>1289</v>
      </c>
      <c r="C1290" s="1" t="s">
        <v>5398</v>
      </c>
      <c r="D1290" s="4">
        <v>4000</v>
      </c>
      <c r="E1290" s="4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3">
        <f>E1290/D1290</f>
        <v>1.0044999999999999</v>
      </c>
      <c r="P1290" s="4">
        <f>E1290/L1290</f>
        <v>65.868852459016395</v>
      </c>
      <c r="Q1290" t="s">
        <v>8324</v>
      </c>
      <c r="R1290" t="s">
        <v>8326</v>
      </c>
      <c r="S1290" s="12">
        <f>(((J1290/60)/60)/24)+DATE(1970,1,1)</f>
        <v>42561.154664351852</v>
      </c>
      <c r="T1290" s="12">
        <f>(((I1290/60)/60)/24)+DATE(1970,1,1)</f>
        <v>42592.166666666672</v>
      </c>
    </row>
    <row r="1291" spans="1:20" ht="28.8" x14ac:dyDescent="0.3">
      <c r="A1291">
        <v>1289</v>
      </c>
      <c r="B1291" s="1" t="s">
        <v>1290</v>
      </c>
      <c r="C1291" s="1" t="s">
        <v>5399</v>
      </c>
      <c r="D1291" s="4">
        <v>1500</v>
      </c>
      <c r="E1291" s="4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3">
        <f>E1291/D1291</f>
        <v>1.2506666666666666</v>
      </c>
      <c r="P1291" s="4">
        <f>E1291/L1291</f>
        <v>36.07692307692308</v>
      </c>
      <c r="Q1291" t="s">
        <v>8324</v>
      </c>
      <c r="R1291" t="s">
        <v>8326</v>
      </c>
      <c r="S1291" s="12">
        <f>(((J1291/60)/60)/24)+DATE(1970,1,1)</f>
        <v>42709.134780092587</v>
      </c>
      <c r="T1291" s="12">
        <f>(((I1291/60)/60)/24)+DATE(1970,1,1)</f>
        <v>42739.134780092587</v>
      </c>
    </row>
    <row r="1292" spans="1:20" x14ac:dyDescent="0.3">
      <c r="A1292">
        <v>1290</v>
      </c>
      <c r="B1292" s="1" t="s">
        <v>1291</v>
      </c>
      <c r="C1292" s="1" t="s">
        <v>5400</v>
      </c>
      <c r="D1292" s="4">
        <v>3500</v>
      </c>
      <c r="E1292" s="4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3">
        <f>E1292/D1292</f>
        <v>1.0857142857142856</v>
      </c>
      <c r="P1292" s="4">
        <f>E1292/L1292</f>
        <v>44.186046511627907</v>
      </c>
      <c r="Q1292" t="s">
        <v>8324</v>
      </c>
      <c r="R1292" t="s">
        <v>8326</v>
      </c>
      <c r="S1292" s="12">
        <f>(((J1292/60)/60)/24)+DATE(1970,1,1)</f>
        <v>42086.614942129629</v>
      </c>
      <c r="T1292" s="12">
        <f>(((I1292/60)/60)/24)+DATE(1970,1,1)</f>
        <v>42117.290972222225</v>
      </c>
    </row>
    <row r="1293" spans="1:20" ht="43.2" x14ac:dyDescent="0.3">
      <c r="A1293">
        <v>1291</v>
      </c>
      <c r="B1293" s="1" t="s">
        <v>1292</v>
      </c>
      <c r="C1293" s="1" t="s">
        <v>5401</v>
      </c>
      <c r="D1293" s="4">
        <v>3000</v>
      </c>
      <c r="E1293" s="4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3">
        <f>E1293/D1293</f>
        <v>1.4570000000000001</v>
      </c>
      <c r="P1293" s="4">
        <f>E1293/L1293</f>
        <v>104.07142857142857</v>
      </c>
      <c r="Q1293" t="s">
        <v>8324</v>
      </c>
      <c r="R1293" t="s">
        <v>8326</v>
      </c>
      <c r="S1293" s="12">
        <f>(((J1293/60)/60)/24)+DATE(1970,1,1)</f>
        <v>42064.652673611112</v>
      </c>
      <c r="T1293" s="12">
        <f>(((I1293/60)/60)/24)+DATE(1970,1,1)</f>
        <v>42101.291666666672</v>
      </c>
    </row>
    <row r="1294" spans="1:20" ht="43.2" x14ac:dyDescent="0.3">
      <c r="A1294">
        <v>1292</v>
      </c>
      <c r="B1294" s="1" t="s">
        <v>1293</v>
      </c>
      <c r="C1294" s="1" t="s">
        <v>5402</v>
      </c>
      <c r="D1294" s="4">
        <v>1700</v>
      </c>
      <c r="E1294" s="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3">
        <f>E1294/D1294</f>
        <v>1.1000000000000001</v>
      </c>
      <c r="P1294" s="4">
        <f>E1294/L1294</f>
        <v>35.96153846153846</v>
      </c>
      <c r="Q1294" t="s">
        <v>8324</v>
      </c>
      <c r="R1294" t="s">
        <v>8326</v>
      </c>
      <c r="S1294" s="12">
        <f>(((J1294/60)/60)/24)+DATE(1970,1,1)</f>
        <v>42256.764212962968</v>
      </c>
      <c r="T1294" s="12">
        <f>(((I1294/60)/60)/24)+DATE(1970,1,1)</f>
        <v>42283.957638888889</v>
      </c>
    </row>
    <row r="1295" spans="1:20" ht="43.2" x14ac:dyDescent="0.3">
      <c r="A1295">
        <v>1293</v>
      </c>
      <c r="B1295" s="1" t="s">
        <v>1294</v>
      </c>
      <c r="C1295" s="1" t="s">
        <v>5403</v>
      </c>
      <c r="D1295" s="4">
        <v>15000</v>
      </c>
      <c r="E1295" s="4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3">
        <f>E1295/D1295</f>
        <v>1.0223333333333333</v>
      </c>
      <c r="P1295" s="4">
        <f>E1295/L1295</f>
        <v>127.79166666666667</v>
      </c>
      <c r="Q1295" t="s">
        <v>8324</v>
      </c>
      <c r="R1295" t="s">
        <v>8326</v>
      </c>
      <c r="S1295" s="12">
        <f>(((J1295/60)/60)/24)+DATE(1970,1,1)</f>
        <v>42292.701053240744</v>
      </c>
      <c r="T1295" s="12">
        <f>(((I1295/60)/60)/24)+DATE(1970,1,1)</f>
        <v>42322.742719907401</v>
      </c>
    </row>
    <row r="1296" spans="1:20" ht="43.2" x14ac:dyDescent="0.3">
      <c r="A1296">
        <v>1294</v>
      </c>
      <c r="B1296" s="1" t="s">
        <v>1295</v>
      </c>
      <c r="C1296" s="1" t="s">
        <v>5404</v>
      </c>
      <c r="D1296" s="4">
        <v>500</v>
      </c>
      <c r="E1296" s="4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3">
        <f>E1296/D1296</f>
        <v>1.22</v>
      </c>
      <c r="P1296" s="4">
        <f>E1296/L1296</f>
        <v>27.727272727272727</v>
      </c>
      <c r="Q1296" t="s">
        <v>8324</v>
      </c>
      <c r="R1296" t="s">
        <v>8326</v>
      </c>
      <c r="S1296" s="12">
        <f>(((J1296/60)/60)/24)+DATE(1970,1,1)</f>
        <v>42278.453668981485</v>
      </c>
      <c r="T1296" s="12">
        <f>(((I1296/60)/60)/24)+DATE(1970,1,1)</f>
        <v>42296.458333333328</v>
      </c>
    </row>
    <row r="1297" spans="1:20" ht="43.2" x14ac:dyDescent="0.3">
      <c r="A1297">
        <v>1295</v>
      </c>
      <c r="B1297" s="1" t="s">
        <v>1296</v>
      </c>
      <c r="C1297" s="1" t="s">
        <v>5405</v>
      </c>
      <c r="D1297" s="4">
        <v>2500</v>
      </c>
      <c r="E1297" s="4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3">
        <f>E1297/D1297</f>
        <v>1.0196000000000001</v>
      </c>
      <c r="P1297" s="4">
        <f>E1297/L1297</f>
        <v>39.828125</v>
      </c>
      <c r="Q1297" t="s">
        <v>8324</v>
      </c>
      <c r="R1297" t="s">
        <v>8326</v>
      </c>
      <c r="S1297" s="12">
        <f>(((J1297/60)/60)/24)+DATE(1970,1,1)</f>
        <v>42184.572881944448</v>
      </c>
      <c r="T1297" s="12">
        <f>(((I1297/60)/60)/24)+DATE(1970,1,1)</f>
        <v>42214.708333333328</v>
      </c>
    </row>
    <row r="1298" spans="1:20" ht="43.2" x14ac:dyDescent="0.3">
      <c r="A1298">
        <v>1296</v>
      </c>
      <c r="B1298" s="1" t="s">
        <v>1297</v>
      </c>
      <c r="C1298" s="1" t="s">
        <v>5406</v>
      </c>
      <c r="D1298" s="4">
        <v>850</v>
      </c>
      <c r="E1298" s="4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3">
        <f>E1298/D1298</f>
        <v>1.411764705882353</v>
      </c>
      <c r="P1298" s="4">
        <f>E1298/L1298</f>
        <v>52.173913043478258</v>
      </c>
      <c r="Q1298" t="s">
        <v>8324</v>
      </c>
      <c r="R1298" t="s">
        <v>8326</v>
      </c>
      <c r="S1298" s="12">
        <f>(((J1298/60)/60)/24)+DATE(1970,1,1)</f>
        <v>42423.050613425927</v>
      </c>
      <c r="T1298" s="12">
        <f>(((I1298/60)/60)/24)+DATE(1970,1,1)</f>
        <v>42443.008946759262</v>
      </c>
    </row>
    <row r="1299" spans="1:20" ht="43.2" x14ac:dyDescent="0.3">
      <c r="A1299">
        <v>1297</v>
      </c>
      <c r="B1299" s="1" t="s">
        <v>1298</v>
      </c>
      <c r="C1299" s="1" t="s">
        <v>5407</v>
      </c>
      <c r="D1299" s="4">
        <v>20000</v>
      </c>
      <c r="E1299" s="4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3">
        <f>E1299/D1299</f>
        <v>1.0952500000000001</v>
      </c>
      <c r="P1299" s="4">
        <f>E1299/L1299</f>
        <v>92.037815126050418</v>
      </c>
      <c r="Q1299" t="s">
        <v>8324</v>
      </c>
      <c r="R1299" t="s">
        <v>8326</v>
      </c>
      <c r="S1299" s="12">
        <f>(((J1299/60)/60)/24)+DATE(1970,1,1)</f>
        <v>42461.747199074074</v>
      </c>
      <c r="T1299" s="12">
        <f>(((I1299/60)/60)/24)+DATE(1970,1,1)</f>
        <v>42491.747199074074</v>
      </c>
    </row>
    <row r="1300" spans="1:20" ht="43.2" x14ac:dyDescent="0.3">
      <c r="A1300">
        <v>1298</v>
      </c>
      <c r="B1300" s="1" t="s">
        <v>1299</v>
      </c>
      <c r="C1300" s="1" t="s">
        <v>5408</v>
      </c>
      <c r="D1300" s="4">
        <v>2000</v>
      </c>
      <c r="E1300" s="4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3">
        <f>E1300/D1300</f>
        <v>1.0465</v>
      </c>
      <c r="P1300" s="4">
        <f>E1300/L1300</f>
        <v>63.424242424242422</v>
      </c>
      <c r="Q1300" t="s">
        <v>8324</v>
      </c>
      <c r="R1300" t="s">
        <v>8326</v>
      </c>
      <c r="S1300" s="12">
        <f>(((J1300/60)/60)/24)+DATE(1970,1,1)</f>
        <v>42458.680925925932</v>
      </c>
      <c r="T1300" s="12">
        <f>(((I1300/60)/60)/24)+DATE(1970,1,1)</f>
        <v>42488.680925925932</v>
      </c>
    </row>
    <row r="1301" spans="1:20" ht="28.8" x14ac:dyDescent="0.3">
      <c r="A1301">
        <v>1299</v>
      </c>
      <c r="B1301" s="1" t="s">
        <v>1300</v>
      </c>
      <c r="C1301" s="1" t="s">
        <v>5409</v>
      </c>
      <c r="D1301" s="4">
        <v>3500</v>
      </c>
      <c r="E1301" s="4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3">
        <f>E1301/D1301</f>
        <v>1.24</v>
      </c>
      <c r="P1301" s="4">
        <f>E1301/L1301</f>
        <v>135.625</v>
      </c>
      <c r="Q1301" t="s">
        <v>8324</v>
      </c>
      <c r="R1301" t="s">
        <v>8326</v>
      </c>
      <c r="S1301" s="12">
        <f>(((J1301/60)/60)/24)+DATE(1970,1,1)</f>
        <v>42169.814340277779</v>
      </c>
      <c r="T1301" s="12">
        <f>(((I1301/60)/60)/24)+DATE(1970,1,1)</f>
        <v>42199.814340277779</v>
      </c>
    </row>
    <row r="1302" spans="1:20" ht="43.2" x14ac:dyDescent="0.3">
      <c r="A1302">
        <v>1300</v>
      </c>
      <c r="B1302" s="1" t="s">
        <v>1301</v>
      </c>
      <c r="C1302" s="1" t="s">
        <v>5410</v>
      </c>
      <c r="D1302" s="4">
        <v>3000</v>
      </c>
      <c r="E1302" s="4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3">
        <f>E1302/D1302</f>
        <v>1.35</v>
      </c>
      <c r="P1302" s="4">
        <f>E1302/L1302</f>
        <v>168.75</v>
      </c>
      <c r="Q1302" t="s">
        <v>8324</v>
      </c>
      <c r="R1302" t="s">
        <v>8326</v>
      </c>
      <c r="S1302" s="12">
        <f>(((J1302/60)/60)/24)+DATE(1970,1,1)</f>
        <v>42483.675208333334</v>
      </c>
      <c r="T1302" s="12">
        <f>(((I1302/60)/60)/24)+DATE(1970,1,1)</f>
        <v>42522.789583333331</v>
      </c>
    </row>
    <row r="1303" spans="1:20" ht="43.2" x14ac:dyDescent="0.3">
      <c r="A1303">
        <v>1301</v>
      </c>
      <c r="B1303" s="1" t="s">
        <v>1302</v>
      </c>
      <c r="C1303" s="1" t="s">
        <v>5411</v>
      </c>
      <c r="D1303" s="4">
        <v>2000</v>
      </c>
      <c r="E1303" s="4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3">
        <f>E1303/D1303</f>
        <v>1.0275000000000001</v>
      </c>
      <c r="P1303" s="4">
        <f>E1303/L1303</f>
        <v>70.862068965517238</v>
      </c>
      <c r="Q1303" t="s">
        <v>8324</v>
      </c>
      <c r="R1303" t="s">
        <v>8326</v>
      </c>
      <c r="S1303" s="12">
        <f>(((J1303/60)/60)/24)+DATE(1970,1,1)</f>
        <v>42195.749745370369</v>
      </c>
      <c r="T1303" s="12">
        <f>(((I1303/60)/60)/24)+DATE(1970,1,1)</f>
        <v>42206.125</v>
      </c>
    </row>
    <row r="1304" spans="1:20" ht="28.8" x14ac:dyDescent="0.3">
      <c r="A1304">
        <v>1302</v>
      </c>
      <c r="B1304" s="1" t="s">
        <v>1303</v>
      </c>
      <c r="C1304" s="1" t="s">
        <v>5412</v>
      </c>
      <c r="D1304" s="4">
        <v>2500</v>
      </c>
      <c r="E1304" s="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3">
        <f>E1304/D1304</f>
        <v>1</v>
      </c>
      <c r="P1304" s="4">
        <f>E1304/L1304</f>
        <v>50</v>
      </c>
      <c r="Q1304" t="s">
        <v>8324</v>
      </c>
      <c r="R1304" t="s">
        <v>8326</v>
      </c>
      <c r="S1304" s="12">
        <f>(((J1304/60)/60)/24)+DATE(1970,1,1)</f>
        <v>42675.057997685188</v>
      </c>
      <c r="T1304" s="12">
        <f>(((I1304/60)/60)/24)+DATE(1970,1,1)</f>
        <v>42705.099664351852</v>
      </c>
    </row>
    <row r="1305" spans="1:20" x14ac:dyDescent="0.3">
      <c r="A1305">
        <v>1303</v>
      </c>
      <c r="B1305" s="1" t="s">
        <v>1304</v>
      </c>
      <c r="C1305" s="1" t="s">
        <v>5413</v>
      </c>
      <c r="D1305" s="4">
        <v>3500</v>
      </c>
      <c r="E1305" s="4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3">
        <f>E1305/D1305</f>
        <v>1.3026085714285716</v>
      </c>
      <c r="P1305" s="4">
        <f>E1305/L1305</f>
        <v>42.214166666666671</v>
      </c>
      <c r="Q1305" t="s">
        <v>8324</v>
      </c>
      <c r="R1305" t="s">
        <v>8326</v>
      </c>
      <c r="S1305" s="12">
        <f>(((J1305/60)/60)/24)+DATE(1970,1,1)</f>
        <v>42566.441203703704</v>
      </c>
      <c r="T1305" s="12">
        <f>(((I1305/60)/60)/24)+DATE(1970,1,1)</f>
        <v>42582.458333333328</v>
      </c>
    </row>
    <row r="1306" spans="1:20" ht="43.2" x14ac:dyDescent="0.3">
      <c r="A1306">
        <v>1304</v>
      </c>
      <c r="B1306" s="1" t="s">
        <v>1305</v>
      </c>
      <c r="C1306" s="1" t="s">
        <v>5414</v>
      </c>
      <c r="D1306" s="4">
        <v>40000</v>
      </c>
      <c r="E1306" s="4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3">
        <f>E1306/D1306</f>
        <v>0.39627499999999999</v>
      </c>
      <c r="P1306" s="4">
        <f>E1306/L1306</f>
        <v>152.41346153846155</v>
      </c>
      <c r="Q1306" t="s">
        <v>8323</v>
      </c>
      <c r="R1306" t="s">
        <v>8357</v>
      </c>
      <c r="S1306" s="12">
        <f>(((J1306/60)/60)/24)+DATE(1970,1,1)</f>
        <v>42747.194502314815</v>
      </c>
      <c r="T1306" s="12">
        <f>(((I1306/60)/60)/24)+DATE(1970,1,1)</f>
        <v>42807.152835648143</v>
      </c>
    </row>
    <row r="1307" spans="1:20" ht="43.2" x14ac:dyDescent="0.3">
      <c r="A1307">
        <v>1305</v>
      </c>
      <c r="B1307" s="1" t="s">
        <v>1306</v>
      </c>
      <c r="C1307" s="1" t="s">
        <v>5415</v>
      </c>
      <c r="D1307" s="4">
        <v>30000</v>
      </c>
      <c r="E1307" s="4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3">
        <f>E1307/D1307</f>
        <v>0.25976666666666665</v>
      </c>
      <c r="P1307" s="4">
        <f>E1307/L1307</f>
        <v>90.616279069767444</v>
      </c>
      <c r="Q1307" t="s">
        <v>8323</v>
      </c>
      <c r="R1307" t="s">
        <v>8357</v>
      </c>
      <c r="S1307" s="12">
        <f>(((J1307/60)/60)/24)+DATE(1970,1,1)</f>
        <v>42543.665601851855</v>
      </c>
      <c r="T1307" s="12">
        <f>(((I1307/60)/60)/24)+DATE(1970,1,1)</f>
        <v>42572.729166666672</v>
      </c>
    </row>
    <row r="1308" spans="1:20" ht="43.2" x14ac:dyDescent="0.3">
      <c r="A1308">
        <v>1306</v>
      </c>
      <c r="B1308" s="1" t="s">
        <v>1307</v>
      </c>
      <c r="C1308" s="1" t="s">
        <v>5416</v>
      </c>
      <c r="D1308" s="4">
        <v>110000</v>
      </c>
      <c r="E1308" s="4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3">
        <f>E1308/D1308</f>
        <v>0.65246363636363636</v>
      </c>
      <c r="P1308" s="4">
        <f>E1308/L1308</f>
        <v>201.60393258426967</v>
      </c>
      <c r="Q1308" t="s">
        <v>8323</v>
      </c>
      <c r="R1308" t="s">
        <v>8357</v>
      </c>
      <c r="S1308" s="12">
        <f>(((J1308/60)/60)/24)+DATE(1970,1,1)</f>
        <v>41947.457569444443</v>
      </c>
      <c r="T1308" s="12">
        <f>(((I1308/60)/60)/24)+DATE(1970,1,1)</f>
        <v>41977.457569444443</v>
      </c>
    </row>
    <row r="1309" spans="1:20" ht="28.8" x14ac:dyDescent="0.3">
      <c r="A1309">
        <v>1307</v>
      </c>
      <c r="B1309" s="1" t="s">
        <v>1308</v>
      </c>
      <c r="C1309" s="1" t="s">
        <v>5417</v>
      </c>
      <c r="D1309" s="4">
        <v>50000</v>
      </c>
      <c r="E1309" s="4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3">
        <f>E1309/D1309</f>
        <v>0.11514000000000001</v>
      </c>
      <c r="P1309" s="4">
        <f>E1309/L1309</f>
        <v>127.93333333333334</v>
      </c>
      <c r="Q1309" t="s">
        <v>8323</v>
      </c>
      <c r="R1309" t="s">
        <v>8357</v>
      </c>
      <c r="S1309" s="12">
        <f>(((J1309/60)/60)/24)+DATE(1970,1,1)</f>
        <v>42387.503229166665</v>
      </c>
      <c r="T1309" s="12">
        <f>(((I1309/60)/60)/24)+DATE(1970,1,1)</f>
        <v>42417.503229166665</v>
      </c>
    </row>
    <row r="1310" spans="1:20" x14ac:dyDescent="0.3">
      <c r="A1310">
        <v>1308</v>
      </c>
      <c r="B1310" s="1" t="s">
        <v>1309</v>
      </c>
      <c r="C1310" s="1" t="s">
        <v>5418</v>
      </c>
      <c r="D1310" s="4">
        <v>10000</v>
      </c>
      <c r="E1310" s="4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3">
        <f>E1310/D1310</f>
        <v>0.11360000000000001</v>
      </c>
      <c r="P1310" s="4">
        <f>E1310/L1310</f>
        <v>29.894736842105264</v>
      </c>
      <c r="Q1310" t="s">
        <v>8323</v>
      </c>
      <c r="R1310" t="s">
        <v>8357</v>
      </c>
      <c r="S1310" s="12">
        <f>(((J1310/60)/60)/24)+DATE(1970,1,1)</f>
        <v>42611.613564814819</v>
      </c>
      <c r="T1310" s="12">
        <f>(((I1310/60)/60)/24)+DATE(1970,1,1)</f>
        <v>42651.613564814819</v>
      </c>
    </row>
    <row r="1311" spans="1:20" ht="28.8" x14ac:dyDescent="0.3">
      <c r="A1311">
        <v>1309</v>
      </c>
      <c r="B1311" s="1" t="s">
        <v>1310</v>
      </c>
      <c r="C1311" s="1" t="s">
        <v>5419</v>
      </c>
      <c r="D1311" s="4">
        <v>11500</v>
      </c>
      <c r="E1311" s="4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3">
        <f>E1311/D1311</f>
        <v>1.1199130434782609</v>
      </c>
      <c r="P1311" s="4">
        <f>E1311/L1311</f>
        <v>367.97142857142859</v>
      </c>
      <c r="Q1311" t="s">
        <v>8323</v>
      </c>
      <c r="R1311" t="s">
        <v>8357</v>
      </c>
      <c r="S1311" s="12">
        <f>(((J1311/60)/60)/24)+DATE(1970,1,1)</f>
        <v>42257.882731481484</v>
      </c>
      <c r="T1311" s="12">
        <f>(((I1311/60)/60)/24)+DATE(1970,1,1)</f>
        <v>42292.882731481484</v>
      </c>
    </row>
    <row r="1312" spans="1:20" ht="28.8" x14ac:dyDescent="0.3">
      <c r="A1312">
        <v>1310</v>
      </c>
      <c r="B1312" s="1" t="s">
        <v>1311</v>
      </c>
      <c r="C1312" s="1" t="s">
        <v>5420</v>
      </c>
      <c r="D1312" s="4">
        <v>20000</v>
      </c>
      <c r="E1312" s="4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3">
        <f>E1312/D1312</f>
        <v>0.155</v>
      </c>
      <c r="P1312" s="4">
        <f>E1312/L1312</f>
        <v>129.16666666666666</v>
      </c>
      <c r="Q1312" t="s">
        <v>8323</v>
      </c>
      <c r="R1312" t="s">
        <v>8357</v>
      </c>
      <c r="S1312" s="12">
        <f>(((J1312/60)/60)/24)+DATE(1970,1,1)</f>
        <v>42556.667245370365</v>
      </c>
      <c r="T1312" s="12">
        <f>(((I1312/60)/60)/24)+DATE(1970,1,1)</f>
        <v>42601.667245370365</v>
      </c>
    </row>
    <row r="1313" spans="1:20" ht="43.2" x14ac:dyDescent="0.3">
      <c r="A1313">
        <v>1311</v>
      </c>
      <c r="B1313" s="1" t="s">
        <v>1312</v>
      </c>
      <c r="C1313" s="1" t="s">
        <v>5421</v>
      </c>
      <c r="D1313" s="4">
        <v>250000</v>
      </c>
      <c r="E1313" s="4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3">
        <f>E1313/D1313</f>
        <v>0.32028000000000001</v>
      </c>
      <c r="P1313" s="4">
        <f>E1313/L1313</f>
        <v>800.7</v>
      </c>
      <c r="Q1313" t="s">
        <v>8323</v>
      </c>
      <c r="R1313" t="s">
        <v>8357</v>
      </c>
      <c r="S1313" s="12">
        <f>(((J1313/60)/60)/24)+DATE(1970,1,1)</f>
        <v>42669.802303240736</v>
      </c>
      <c r="T1313" s="12">
        <f>(((I1313/60)/60)/24)+DATE(1970,1,1)</f>
        <v>42704.843969907408</v>
      </c>
    </row>
    <row r="1314" spans="1:20" ht="28.8" x14ac:dyDescent="0.3">
      <c r="A1314">
        <v>1312</v>
      </c>
      <c r="B1314" s="1" t="s">
        <v>1313</v>
      </c>
      <c r="C1314" s="1" t="s">
        <v>5422</v>
      </c>
      <c r="D1314" s="4">
        <v>4600</v>
      </c>
      <c r="E1314" s="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3">
        <f>E1314/D1314</f>
        <v>6.0869565217391303E-3</v>
      </c>
      <c r="P1314" s="4">
        <f>E1314/L1314</f>
        <v>28</v>
      </c>
      <c r="Q1314" t="s">
        <v>8323</v>
      </c>
      <c r="R1314" t="s">
        <v>8357</v>
      </c>
      <c r="S1314" s="12">
        <f>(((J1314/60)/60)/24)+DATE(1970,1,1)</f>
        <v>42082.702800925923</v>
      </c>
      <c r="T1314" s="12">
        <f>(((I1314/60)/60)/24)+DATE(1970,1,1)</f>
        <v>42112.702800925923</v>
      </c>
    </row>
    <row r="1315" spans="1:20" ht="43.2" x14ac:dyDescent="0.3">
      <c r="A1315">
        <v>1313</v>
      </c>
      <c r="B1315" s="1" t="s">
        <v>1314</v>
      </c>
      <c r="C1315" s="1" t="s">
        <v>5423</v>
      </c>
      <c r="D1315" s="4">
        <v>40000</v>
      </c>
      <c r="E1315" s="4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3">
        <f>E1315/D1315</f>
        <v>0.31114999999999998</v>
      </c>
      <c r="P1315" s="4">
        <f>E1315/L1315</f>
        <v>102.01639344262296</v>
      </c>
      <c r="Q1315" t="s">
        <v>8323</v>
      </c>
      <c r="R1315" t="s">
        <v>8357</v>
      </c>
      <c r="S1315" s="12">
        <f>(((J1315/60)/60)/24)+DATE(1970,1,1)</f>
        <v>42402.709652777776</v>
      </c>
      <c r="T1315" s="12">
        <f>(((I1315/60)/60)/24)+DATE(1970,1,1)</f>
        <v>42432.709652777776</v>
      </c>
    </row>
    <row r="1316" spans="1:20" ht="43.2" x14ac:dyDescent="0.3">
      <c r="A1316">
        <v>1314</v>
      </c>
      <c r="B1316" s="1" t="s">
        <v>1315</v>
      </c>
      <c r="C1316" s="1" t="s">
        <v>5424</v>
      </c>
      <c r="D1316" s="4">
        <v>180000</v>
      </c>
      <c r="E1316" s="4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3">
        <f>E1316/D1316</f>
        <v>1.1266666666666666E-2</v>
      </c>
      <c r="P1316" s="4">
        <f>E1316/L1316</f>
        <v>184.36363636363637</v>
      </c>
      <c r="Q1316" t="s">
        <v>8323</v>
      </c>
      <c r="R1316" t="s">
        <v>8357</v>
      </c>
      <c r="S1316" s="12">
        <f>(((J1316/60)/60)/24)+DATE(1970,1,1)</f>
        <v>42604.669675925921</v>
      </c>
      <c r="T1316" s="12">
        <f>(((I1316/60)/60)/24)+DATE(1970,1,1)</f>
        <v>42664.669675925921</v>
      </c>
    </row>
    <row r="1317" spans="1:20" ht="28.8" x14ac:dyDescent="0.3">
      <c r="A1317">
        <v>1315</v>
      </c>
      <c r="B1317" s="1" t="s">
        <v>1316</v>
      </c>
      <c r="C1317" s="1" t="s">
        <v>5425</v>
      </c>
      <c r="D1317" s="4">
        <v>100000</v>
      </c>
      <c r="E1317" s="4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3">
        <f>E1317/D1317</f>
        <v>0.40404000000000001</v>
      </c>
      <c r="P1317" s="4">
        <f>E1317/L1317</f>
        <v>162.91935483870967</v>
      </c>
      <c r="Q1317" t="s">
        <v>8323</v>
      </c>
      <c r="R1317" t="s">
        <v>8357</v>
      </c>
      <c r="S1317" s="12">
        <f>(((J1317/60)/60)/24)+DATE(1970,1,1)</f>
        <v>42278.498240740737</v>
      </c>
      <c r="T1317" s="12">
        <f>(((I1317/60)/60)/24)+DATE(1970,1,1)</f>
        <v>42314.041666666672</v>
      </c>
    </row>
    <row r="1318" spans="1:20" ht="28.8" x14ac:dyDescent="0.3">
      <c r="A1318">
        <v>1316</v>
      </c>
      <c r="B1318" s="1" t="s">
        <v>1317</v>
      </c>
      <c r="C1318" s="1" t="s">
        <v>5426</v>
      </c>
      <c r="D1318" s="4">
        <v>75000</v>
      </c>
      <c r="E1318" s="4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3">
        <f>E1318/D1318</f>
        <v>1.3333333333333333E-5</v>
      </c>
      <c r="P1318" s="4">
        <f>E1318/L1318</f>
        <v>1</v>
      </c>
      <c r="Q1318" t="s">
        <v>8323</v>
      </c>
      <c r="R1318" t="s">
        <v>8357</v>
      </c>
      <c r="S1318" s="12">
        <f>(((J1318/60)/60)/24)+DATE(1970,1,1)</f>
        <v>42393.961909722217</v>
      </c>
      <c r="T1318" s="12">
        <f>(((I1318/60)/60)/24)+DATE(1970,1,1)</f>
        <v>42428.961909722217</v>
      </c>
    </row>
    <row r="1319" spans="1:20" ht="43.2" x14ac:dyDescent="0.3">
      <c r="A1319">
        <v>1317</v>
      </c>
      <c r="B1319" s="1" t="s">
        <v>1318</v>
      </c>
      <c r="C1319" s="1" t="s">
        <v>5427</v>
      </c>
      <c r="D1319" s="4">
        <v>200000</v>
      </c>
      <c r="E1319" s="4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3">
        <f>E1319/D1319</f>
        <v>5.7334999999999997E-2</v>
      </c>
      <c r="P1319" s="4">
        <f>E1319/L1319</f>
        <v>603.52631578947364</v>
      </c>
      <c r="Q1319" t="s">
        <v>8323</v>
      </c>
      <c r="R1319" t="s">
        <v>8357</v>
      </c>
      <c r="S1319" s="12">
        <f>(((J1319/60)/60)/24)+DATE(1970,1,1)</f>
        <v>42520.235486111109</v>
      </c>
      <c r="T1319" s="12">
        <f>(((I1319/60)/60)/24)+DATE(1970,1,1)</f>
        <v>42572.583333333328</v>
      </c>
    </row>
    <row r="1320" spans="1:20" ht="43.2" x14ac:dyDescent="0.3">
      <c r="A1320">
        <v>1318</v>
      </c>
      <c r="B1320" s="1" t="s">
        <v>1319</v>
      </c>
      <c r="C1320" s="1" t="s">
        <v>5428</v>
      </c>
      <c r="D1320" s="4">
        <v>40000</v>
      </c>
      <c r="E1320" s="4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3">
        <f>E1320/D1320</f>
        <v>0.15325</v>
      </c>
      <c r="P1320" s="4">
        <f>E1320/L1320</f>
        <v>45.407407407407405</v>
      </c>
      <c r="Q1320" t="s">
        <v>8323</v>
      </c>
      <c r="R1320" t="s">
        <v>8357</v>
      </c>
      <c r="S1320" s="12">
        <f>(((J1320/60)/60)/24)+DATE(1970,1,1)</f>
        <v>41985.043657407412</v>
      </c>
      <c r="T1320" s="12">
        <f>(((I1320/60)/60)/24)+DATE(1970,1,1)</f>
        <v>42015.043657407412</v>
      </c>
    </row>
    <row r="1321" spans="1:20" ht="43.2" x14ac:dyDescent="0.3">
      <c r="A1321">
        <v>1319</v>
      </c>
      <c r="B1321" s="1" t="s">
        <v>1320</v>
      </c>
      <c r="C1321" s="1" t="s">
        <v>5429</v>
      </c>
      <c r="D1321" s="4">
        <v>5800</v>
      </c>
      <c r="E1321" s="4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3">
        <f>E1321/D1321</f>
        <v>0.15103448275862069</v>
      </c>
      <c r="P1321" s="4">
        <f>E1321/L1321</f>
        <v>97.333333333333329</v>
      </c>
      <c r="Q1321" t="s">
        <v>8323</v>
      </c>
      <c r="R1321" t="s">
        <v>8357</v>
      </c>
      <c r="S1321" s="12">
        <f>(((J1321/60)/60)/24)+DATE(1970,1,1)</f>
        <v>41816.812094907407</v>
      </c>
      <c r="T1321" s="12">
        <f>(((I1321/60)/60)/24)+DATE(1970,1,1)</f>
        <v>41831.666666666664</v>
      </c>
    </row>
    <row r="1322" spans="1:20" ht="43.2" x14ac:dyDescent="0.3">
      <c r="A1322">
        <v>1320</v>
      </c>
      <c r="B1322" s="1" t="s">
        <v>1321</v>
      </c>
      <c r="C1322" s="1" t="s">
        <v>5430</v>
      </c>
      <c r="D1322" s="4">
        <v>100000</v>
      </c>
      <c r="E1322" s="4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3">
        <f>E1322/D1322</f>
        <v>5.0299999999999997E-3</v>
      </c>
      <c r="P1322" s="4">
        <f>E1322/L1322</f>
        <v>167.66666666666666</v>
      </c>
      <c r="Q1322" t="s">
        <v>8323</v>
      </c>
      <c r="R1322" t="s">
        <v>8357</v>
      </c>
      <c r="S1322" s="12">
        <f>(((J1322/60)/60)/24)+DATE(1970,1,1)</f>
        <v>42705.690347222218</v>
      </c>
      <c r="T1322" s="12">
        <f>(((I1322/60)/60)/24)+DATE(1970,1,1)</f>
        <v>42734.958333333328</v>
      </c>
    </row>
    <row r="1323" spans="1:20" ht="43.2" x14ac:dyDescent="0.3">
      <c r="A1323">
        <v>1321</v>
      </c>
      <c r="B1323" s="1" t="s">
        <v>1322</v>
      </c>
      <c r="C1323" s="1" t="s">
        <v>5431</v>
      </c>
      <c r="D1323" s="4">
        <v>462000</v>
      </c>
      <c r="E1323" s="4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3">
        <f>E1323/D1323</f>
        <v>1.3028138528138528E-2</v>
      </c>
      <c r="P1323" s="4">
        <f>E1323/L1323</f>
        <v>859.85714285714289</v>
      </c>
      <c r="Q1323" t="s">
        <v>8323</v>
      </c>
      <c r="R1323" t="s">
        <v>8357</v>
      </c>
      <c r="S1323" s="12">
        <f>(((J1323/60)/60)/24)+DATE(1970,1,1)</f>
        <v>42697.74927083333</v>
      </c>
      <c r="T1323" s="12">
        <f>(((I1323/60)/60)/24)+DATE(1970,1,1)</f>
        <v>42727.74927083333</v>
      </c>
    </row>
    <row r="1324" spans="1:20" ht="43.2" x14ac:dyDescent="0.3">
      <c r="A1324">
        <v>1322</v>
      </c>
      <c r="B1324" s="1" t="s">
        <v>1323</v>
      </c>
      <c r="C1324" s="1" t="s">
        <v>5432</v>
      </c>
      <c r="D1324" s="4">
        <v>35000</v>
      </c>
      <c r="E1324" s="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3">
        <f>E1324/D1324</f>
        <v>3.0285714285714286E-3</v>
      </c>
      <c r="P1324" s="4">
        <f>E1324/L1324</f>
        <v>26.5</v>
      </c>
      <c r="Q1324" t="s">
        <v>8323</v>
      </c>
      <c r="R1324" t="s">
        <v>8357</v>
      </c>
      <c r="S1324" s="12">
        <f>(((J1324/60)/60)/24)+DATE(1970,1,1)</f>
        <v>42115.656539351854</v>
      </c>
      <c r="T1324" s="12">
        <f>(((I1324/60)/60)/24)+DATE(1970,1,1)</f>
        <v>42145.656539351854</v>
      </c>
    </row>
    <row r="1325" spans="1:20" ht="43.2" x14ac:dyDescent="0.3">
      <c r="A1325">
        <v>1323</v>
      </c>
      <c r="B1325" s="1" t="s">
        <v>1324</v>
      </c>
      <c r="C1325" s="1" t="s">
        <v>5433</v>
      </c>
      <c r="D1325" s="4">
        <v>15000</v>
      </c>
      <c r="E1325" s="4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3">
        <f>E1325/D1325</f>
        <v>8.8800000000000004E-2</v>
      </c>
      <c r="P1325" s="4">
        <f>E1325/L1325</f>
        <v>30.272727272727273</v>
      </c>
      <c r="Q1325" t="s">
        <v>8323</v>
      </c>
      <c r="R1325" t="s">
        <v>8357</v>
      </c>
      <c r="S1325" s="12">
        <f>(((J1325/60)/60)/24)+DATE(1970,1,1)</f>
        <v>42451.698449074072</v>
      </c>
      <c r="T1325" s="12">
        <f>(((I1325/60)/60)/24)+DATE(1970,1,1)</f>
        <v>42486.288194444445</v>
      </c>
    </row>
    <row r="1326" spans="1:20" ht="43.2" x14ac:dyDescent="0.3">
      <c r="A1326">
        <v>1324</v>
      </c>
      <c r="B1326" s="1" t="s">
        <v>1325</v>
      </c>
      <c r="C1326" s="1" t="s">
        <v>5434</v>
      </c>
      <c r="D1326" s="4">
        <v>50000</v>
      </c>
      <c r="E1326" s="4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3">
        <f>E1326/D1326</f>
        <v>9.8400000000000001E-2</v>
      </c>
      <c r="P1326" s="4">
        <f>E1326/L1326</f>
        <v>54.666666666666664</v>
      </c>
      <c r="Q1326" t="s">
        <v>8323</v>
      </c>
      <c r="R1326" t="s">
        <v>8357</v>
      </c>
      <c r="S1326" s="12">
        <f>(((J1326/60)/60)/24)+DATE(1970,1,1)</f>
        <v>42626.633703703701</v>
      </c>
      <c r="T1326" s="12">
        <f>(((I1326/60)/60)/24)+DATE(1970,1,1)</f>
        <v>42656.633703703701</v>
      </c>
    </row>
    <row r="1327" spans="1:20" ht="43.2" x14ac:dyDescent="0.3">
      <c r="A1327">
        <v>1325</v>
      </c>
      <c r="B1327" s="1" t="s">
        <v>1326</v>
      </c>
      <c r="C1327" s="1" t="s">
        <v>5435</v>
      </c>
      <c r="D1327" s="4">
        <v>20000</v>
      </c>
      <c r="E1327" s="4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3">
        <f>E1327/D1327</f>
        <v>2.4299999999999999E-2</v>
      </c>
      <c r="P1327" s="4">
        <f>E1327/L1327</f>
        <v>60.75</v>
      </c>
      <c r="Q1327" t="s">
        <v>8323</v>
      </c>
      <c r="R1327" t="s">
        <v>8357</v>
      </c>
      <c r="S1327" s="12">
        <f>(((J1327/60)/60)/24)+DATE(1970,1,1)</f>
        <v>42704.086053240739</v>
      </c>
      <c r="T1327" s="12">
        <f>(((I1327/60)/60)/24)+DATE(1970,1,1)</f>
        <v>42734.086053240739</v>
      </c>
    </row>
    <row r="1328" spans="1:20" ht="43.2" x14ac:dyDescent="0.3">
      <c r="A1328">
        <v>1326</v>
      </c>
      <c r="B1328" s="1" t="s">
        <v>1327</v>
      </c>
      <c r="C1328" s="1" t="s">
        <v>5436</v>
      </c>
      <c r="D1328" s="4">
        <v>100000</v>
      </c>
      <c r="E1328" s="4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3">
        <f>E1328/D1328</f>
        <v>1.1299999999999999E-2</v>
      </c>
      <c r="P1328" s="4">
        <f>E1328/L1328</f>
        <v>102.72727272727273</v>
      </c>
      <c r="Q1328" t="s">
        <v>8323</v>
      </c>
      <c r="R1328" t="s">
        <v>8357</v>
      </c>
      <c r="S1328" s="12">
        <f>(((J1328/60)/60)/24)+DATE(1970,1,1)</f>
        <v>41974.791990740734</v>
      </c>
      <c r="T1328" s="12">
        <f>(((I1328/60)/60)/24)+DATE(1970,1,1)</f>
        <v>42019.791990740734</v>
      </c>
    </row>
    <row r="1329" spans="1:20" ht="43.2" x14ac:dyDescent="0.3">
      <c r="A1329">
        <v>1327</v>
      </c>
      <c r="B1329" s="1" t="s">
        <v>1328</v>
      </c>
      <c r="C1329" s="1" t="s">
        <v>5437</v>
      </c>
      <c r="D1329" s="4">
        <v>48000</v>
      </c>
      <c r="E1329" s="4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3">
        <f>E1329/D1329</f>
        <v>3.5520833333333335E-2</v>
      </c>
      <c r="P1329" s="4">
        <f>E1329/L1329</f>
        <v>41.585365853658537</v>
      </c>
      <c r="Q1329" t="s">
        <v>8323</v>
      </c>
      <c r="R1329" t="s">
        <v>8357</v>
      </c>
      <c r="S1329" s="12">
        <f>(((J1329/60)/60)/24)+DATE(1970,1,1)</f>
        <v>42123.678645833337</v>
      </c>
      <c r="T1329" s="12">
        <f>(((I1329/60)/60)/24)+DATE(1970,1,1)</f>
        <v>42153.678645833337</v>
      </c>
    </row>
    <row r="1330" spans="1:20" ht="43.2" x14ac:dyDescent="0.3">
      <c r="A1330">
        <v>1328</v>
      </c>
      <c r="B1330" s="1" t="s">
        <v>1329</v>
      </c>
      <c r="C1330" s="1" t="s">
        <v>5438</v>
      </c>
      <c r="D1330" s="4">
        <v>75000</v>
      </c>
      <c r="E1330" s="4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3">
        <f>E1330/D1330</f>
        <v>2.3306666666666667E-2</v>
      </c>
      <c r="P1330" s="4">
        <f>E1330/L1330</f>
        <v>116.53333333333333</v>
      </c>
      <c r="Q1330" t="s">
        <v>8323</v>
      </c>
      <c r="R1330" t="s">
        <v>8357</v>
      </c>
      <c r="S1330" s="12">
        <f>(((J1330/60)/60)/24)+DATE(1970,1,1)</f>
        <v>42612.642754629633</v>
      </c>
      <c r="T1330" s="12">
        <f>(((I1330/60)/60)/24)+DATE(1970,1,1)</f>
        <v>42657.642754629633</v>
      </c>
    </row>
    <row r="1331" spans="1:20" ht="43.2" x14ac:dyDescent="0.3">
      <c r="A1331">
        <v>1329</v>
      </c>
      <c r="B1331" s="1" t="s">
        <v>1330</v>
      </c>
      <c r="C1331" s="1" t="s">
        <v>5439</v>
      </c>
      <c r="D1331" s="4">
        <v>50000</v>
      </c>
      <c r="E1331" s="4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3">
        <f>E1331/D1331</f>
        <v>8.1600000000000006E-3</v>
      </c>
      <c r="P1331" s="4">
        <f>E1331/L1331</f>
        <v>45.333333333333336</v>
      </c>
      <c r="Q1331" t="s">
        <v>8323</v>
      </c>
      <c r="R1331" t="s">
        <v>8357</v>
      </c>
      <c r="S1331" s="12">
        <f>(((J1331/60)/60)/24)+DATE(1970,1,1)</f>
        <v>41935.221585648149</v>
      </c>
      <c r="T1331" s="12">
        <f>(((I1331/60)/60)/24)+DATE(1970,1,1)</f>
        <v>41975.263252314813</v>
      </c>
    </row>
    <row r="1332" spans="1:20" ht="28.8" x14ac:dyDescent="0.3">
      <c r="A1332">
        <v>1330</v>
      </c>
      <c r="B1332" s="1" t="s">
        <v>1331</v>
      </c>
      <c r="C1332" s="1" t="s">
        <v>5440</v>
      </c>
      <c r="D1332" s="4">
        <v>35000</v>
      </c>
      <c r="E1332" s="4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3">
        <f>E1332/D1332</f>
        <v>0.22494285714285714</v>
      </c>
      <c r="P1332" s="4">
        <f>E1332/L1332</f>
        <v>157.46</v>
      </c>
      <c r="Q1332" t="s">
        <v>8323</v>
      </c>
      <c r="R1332" t="s">
        <v>8357</v>
      </c>
      <c r="S1332" s="12">
        <f>(((J1332/60)/60)/24)+DATE(1970,1,1)</f>
        <v>42522.276724537034</v>
      </c>
      <c r="T1332" s="12">
        <f>(((I1332/60)/60)/24)+DATE(1970,1,1)</f>
        <v>42553.166666666672</v>
      </c>
    </row>
    <row r="1333" spans="1:20" ht="28.8" x14ac:dyDescent="0.3">
      <c r="A1333">
        <v>1331</v>
      </c>
      <c r="B1333" s="1" t="s">
        <v>1332</v>
      </c>
      <c r="C1333" s="1" t="s">
        <v>5441</v>
      </c>
      <c r="D1333" s="4">
        <v>250000</v>
      </c>
      <c r="E1333" s="4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3">
        <f>E1333/D1333</f>
        <v>1.3668E-2</v>
      </c>
      <c r="P1333" s="4">
        <f>E1333/L1333</f>
        <v>100.5</v>
      </c>
      <c r="Q1333" t="s">
        <v>8323</v>
      </c>
      <c r="R1333" t="s">
        <v>8357</v>
      </c>
      <c r="S1333" s="12">
        <f>(((J1333/60)/60)/24)+DATE(1970,1,1)</f>
        <v>42569.50409722222</v>
      </c>
      <c r="T1333" s="12">
        <f>(((I1333/60)/60)/24)+DATE(1970,1,1)</f>
        <v>42599.50409722222</v>
      </c>
    </row>
    <row r="1334" spans="1:20" ht="43.2" x14ac:dyDescent="0.3">
      <c r="A1334">
        <v>1332</v>
      </c>
      <c r="B1334" s="1" t="s">
        <v>1333</v>
      </c>
      <c r="C1334" s="1" t="s">
        <v>5442</v>
      </c>
      <c r="D1334" s="4">
        <v>10115</v>
      </c>
      <c r="E1334" s="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3">
        <f>E1334/D1334</f>
        <v>0</v>
      </c>
      <c r="P1334" s="4" t="e">
        <f>E1334/L1334</f>
        <v>#DIV/0!</v>
      </c>
      <c r="Q1334" t="s">
        <v>8323</v>
      </c>
      <c r="R1334" t="s">
        <v>8357</v>
      </c>
      <c r="S1334" s="12">
        <f>(((J1334/60)/60)/24)+DATE(1970,1,1)</f>
        <v>42732.060277777782</v>
      </c>
      <c r="T1334" s="12">
        <f>(((I1334/60)/60)/24)+DATE(1970,1,1)</f>
        <v>42762.060277777782</v>
      </c>
    </row>
    <row r="1335" spans="1:20" ht="43.2" x14ac:dyDescent="0.3">
      <c r="A1335">
        <v>1333</v>
      </c>
      <c r="B1335" s="1" t="s">
        <v>1334</v>
      </c>
      <c r="C1335" s="1" t="s">
        <v>5443</v>
      </c>
      <c r="D1335" s="4">
        <v>2500</v>
      </c>
      <c r="E1335" s="4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3">
        <f>E1335/D1335</f>
        <v>0</v>
      </c>
      <c r="P1335" s="4" t="e">
        <f>E1335/L1335</f>
        <v>#DIV/0!</v>
      </c>
      <c r="Q1335" t="s">
        <v>8323</v>
      </c>
      <c r="R1335" t="s">
        <v>8357</v>
      </c>
      <c r="S1335" s="12">
        <f>(((J1335/60)/60)/24)+DATE(1970,1,1)</f>
        <v>41806.106770833336</v>
      </c>
      <c r="T1335" s="12">
        <f>(((I1335/60)/60)/24)+DATE(1970,1,1)</f>
        <v>41836.106770833336</v>
      </c>
    </row>
    <row r="1336" spans="1:20" ht="28.8" x14ac:dyDescent="0.3">
      <c r="A1336">
        <v>1334</v>
      </c>
      <c r="B1336" s="1" t="s">
        <v>1335</v>
      </c>
      <c r="C1336" s="1" t="s">
        <v>5444</v>
      </c>
      <c r="D1336" s="4">
        <v>133000</v>
      </c>
      <c r="E1336" s="4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3">
        <f>E1336/D1336</f>
        <v>0.10754135338345865</v>
      </c>
      <c r="P1336" s="4">
        <f>E1336/L1336</f>
        <v>51.822463768115945</v>
      </c>
      <c r="Q1336" t="s">
        <v>8323</v>
      </c>
      <c r="R1336" t="s">
        <v>8357</v>
      </c>
      <c r="S1336" s="12">
        <f>(((J1336/60)/60)/24)+DATE(1970,1,1)</f>
        <v>42410.774155092593</v>
      </c>
      <c r="T1336" s="12">
        <f>(((I1336/60)/60)/24)+DATE(1970,1,1)</f>
        <v>42440.774155092593</v>
      </c>
    </row>
    <row r="1337" spans="1:20" ht="43.2" x14ac:dyDescent="0.3">
      <c r="A1337">
        <v>1335</v>
      </c>
      <c r="B1337" s="1" t="s">
        <v>1336</v>
      </c>
      <c r="C1337" s="1" t="s">
        <v>5445</v>
      </c>
      <c r="D1337" s="4">
        <v>25000</v>
      </c>
      <c r="E1337" s="4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3">
        <f>E1337/D1337</f>
        <v>0.1976</v>
      </c>
      <c r="P1337" s="4">
        <f>E1337/L1337</f>
        <v>308.75</v>
      </c>
      <c r="Q1337" t="s">
        <v>8323</v>
      </c>
      <c r="R1337" t="s">
        <v>8357</v>
      </c>
      <c r="S1337" s="12">
        <f>(((J1337/60)/60)/24)+DATE(1970,1,1)</f>
        <v>42313.936365740738</v>
      </c>
      <c r="T1337" s="12">
        <f>(((I1337/60)/60)/24)+DATE(1970,1,1)</f>
        <v>42343.936365740738</v>
      </c>
    </row>
    <row r="1338" spans="1:20" ht="43.2" x14ac:dyDescent="0.3">
      <c r="A1338">
        <v>1336</v>
      </c>
      <c r="B1338" s="1" t="s">
        <v>1337</v>
      </c>
      <c r="C1338" s="1" t="s">
        <v>5446</v>
      </c>
      <c r="D1338" s="4">
        <v>100000</v>
      </c>
      <c r="E1338" s="4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3">
        <f>E1338/D1338</f>
        <v>0.84946999999999995</v>
      </c>
      <c r="P1338" s="4">
        <f>E1338/L1338</f>
        <v>379.22767857142856</v>
      </c>
      <c r="Q1338" t="s">
        <v>8323</v>
      </c>
      <c r="R1338" t="s">
        <v>8357</v>
      </c>
      <c r="S1338" s="12">
        <f>(((J1338/60)/60)/24)+DATE(1970,1,1)</f>
        <v>41955.863750000004</v>
      </c>
      <c r="T1338" s="12">
        <f>(((I1338/60)/60)/24)+DATE(1970,1,1)</f>
        <v>41990.863750000004</v>
      </c>
    </row>
    <row r="1339" spans="1:20" ht="43.2" x14ac:dyDescent="0.3">
      <c r="A1339">
        <v>1337</v>
      </c>
      <c r="B1339" s="1" t="s">
        <v>1338</v>
      </c>
      <c r="C1339" s="1" t="s">
        <v>5447</v>
      </c>
      <c r="D1339" s="4">
        <v>50000</v>
      </c>
      <c r="E1339" s="4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3">
        <f>E1339/D1339</f>
        <v>0.49381999999999998</v>
      </c>
      <c r="P1339" s="4">
        <f>E1339/L1339</f>
        <v>176.36428571428573</v>
      </c>
      <c r="Q1339" t="s">
        <v>8323</v>
      </c>
      <c r="R1339" t="s">
        <v>8357</v>
      </c>
      <c r="S1339" s="12">
        <f>(((J1339/60)/60)/24)+DATE(1970,1,1)</f>
        <v>42767.577303240745</v>
      </c>
      <c r="T1339" s="12">
        <f>(((I1339/60)/60)/24)+DATE(1970,1,1)</f>
        <v>42797.577303240745</v>
      </c>
    </row>
    <row r="1340" spans="1:20" ht="43.2" x14ac:dyDescent="0.3">
      <c r="A1340">
        <v>1338</v>
      </c>
      <c r="B1340" s="1" t="s">
        <v>1339</v>
      </c>
      <c r="C1340" s="1" t="s">
        <v>5448</v>
      </c>
      <c r="D1340" s="4">
        <v>30000</v>
      </c>
      <c r="E1340" s="4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3">
        <f>E1340/D1340</f>
        <v>3.3033333333333331E-2</v>
      </c>
      <c r="P1340" s="4">
        <f>E1340/L1340</f>
        <v>66.066666666666663</v>
      </c>
      <c r="Q1340" t="s">
        <v>8323</v>
      </c>
      <c r="R1340" t="s">
        <v>8357</v>
      </c>
      <c r="S1340" s="12">
        <f>(((J1340/60)/60)/24)+DATE(1970,1,1)</f>
        <v>42188.803622685184</v>
      </c>
      <c r="T1340" s="12">
        <f>(((I1340/60)/60)/24)+DATE(1970,1,1)</f>
        <v>42218.803622685184</v>
      </c>
    </row>
    <row r="1341" spans="1:20" x14ac:dyDescent="0.3">
      <c r="A1341">
        <v>1339</v>
      </c>
      <c r="B1341" s="1" t="s">
        <v>1340</v>
      </c>
      <c r="C1341" s="1" t="s">
        <v>5449</v>
      </c>
      <c r="D1341" s="4">
        <v>50000</v>
      </c>
      <c r="E1341" s="4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3">
        <f>E1341/D1341</f>
        <v>6.6339999999999996E-2</v>
      </c>
      <c r="P1341" s="4">
        <f>E1341/L1341</f>
        <v>89.648648648648646</v>
      </c>
      <c r="Q1341" t="s">
        <v>8323</v>
      </c>
      <c r="R1341" t="s">
        <v>8357</v>
      </c>
      <c r="S1341" s="12">
        <f>(((J1341/60)/60)/24)+DATE(1970,1,1)</f>
        <v>41936.647164351853</v>
      </c>
      <c r="T1341" s="12">
        <f>(((I1341/60)/60)/24)+DATE(1970,1,1)</f>
        <v>41981.688831018517</v>
      </c>
    </row>
    <row r="1342" spans="1:20" ht="28.8" x14ac:dyDescent="0.3">
      <c r="A1342">
        <v>1340</v>
      </c>
      <c r="B1342" s="1" t="s">
        <v>1341</v>
      </c>
      <c r="C1342" s="1" t="s">
        <v>5450</v>
      </c>
      <c r="D1342" s="4">
        <v>1680</v>
      </c>
      <c r="E1342" s="4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3">
        <f>E1342/D1342</f>
        <v>0</v>
      </c>
      <c r="P1342" s="4" t="e">
        <f>E1342/L1342</f>
        <v>#DIV/0!</v>
      </c>
      <c r="Q1342" t="s">
        <v>8323</v>
      </c>
      <c r="R1342" t="s">
        <v>8357</v>
      </c>
      <c r="S1342" s="12">
        <f>(((J1342/60)/60)/24)+DATE(1970,1,1)</f>
        <v>41836.595520833333</v>
      </c>
      <c r="T1342" s="12">
        <f>(((I1342/60)/60)/24)+DATE(1970,1,1)</f>
        <v>41866.595520833333</v>
      </c>
    </row>
    <row r="1343" spans="1:20" ht="43.2" x14ac:dyDescent="0.3">
      <c r="A1343">
        <v>1341</v>
      </c>
      <c r="B1343" s="1" t="s">
        <v>1342</v>
      </c>
      <c r="C1343" s="1" t="s">
        <v>5451</v>
      </c>
      <c r="D1343" s="4">
        <v>25000</v>
      </c>
      <c r="E1343" s="4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3">
        <f>E1343/D1343</f>
        <v>0.7036</v>
      </c>
      <c r="P1343" s="4">
        <f>E1343/L1343</f>
        <v>382.39130434782606</v>
      </c>
      <c r="Q1343" t="s">
        <v>8323</v>
      </c>
      <c r="R1343" t="s">
        <v>8357</v>
      </c>
      <c r="S1343" s="12">
        <f>(((J1343/60)/60)/24)+DATE(1970,1,1)</f>
        <v>42612.624039351853</v>
      </c>
      <c r="T1343" s="12">
        <f>(((I1343/60)/60)/24)+DATE(1970,1,1)</f>
        <v>42644.624039351853</v>
      </c>
    </row>
    <row r="1344" spans="1:20" ht="43.2" x14ac:dyDescent="0.3">
      <c r="A1344">
        <v>1342</v>
      </c>
      <c r="B1344" s="1" t="s">
        <v>1343</v>
      </c>
      <c r="C1344" s="1" t="s">
        <v>5452</v>
      </c>
      <c r="D1344" s="4">
        <v>50000</v>
      </c>
      <c r="E1344" s="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3">
        <f>E1344/D1344</f>
        <v>2E-3</v>
      </c>
      <c r="P1344" s="4">
        <f>E1344/L1344</f>
        <v>100</v>
      </c>
      <c r="Q1344" t="s">
        <v>8323</v>
      </c>
      <c r="R1344" t="s">
        <v>8357</v>
      </c>
      <c r="S1344" s="12">
        <f>(((J1344/60)/60)/24)+DATE(1970,1,1)</f>
        <v>42172.816423611104</v>
      </c>
      <c r="T1344" s="12">
        <f>(((I1344/60)/60)/24)+DATE(1970,1,1)</f>
        <v>42202.816423611104</v>
      </c>
    </row>
    <row r="1345" spans="1:20" ht="43.2" x14ac:dyDescent="0.3">
      <c r="A1345">
        <v>1343</v>
      </c>
      <c r="B1345" s="1" t="s">
        <v>1344</v>
      </c>
      <c r="C1345" s="1" t="s">
        <v>5453</v>
      </c>
      <c r="D1345" s="4">
        <v>50000</v>
      </c>
      <c r="E1345" s="4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3">
        <f>E1345/D1345</f>
        <v>1.02298</v>
      </c>
      <c r="P1345" s="4">
        <f>E1345/L1345</f>
        <v>158.35603715170279</v>
      </c>
      <c r="Q1345" t="s">
        <v>8323</v>
      </c>
      <c r="R1345" t="s">
        <v>8357</v>
      </c>
      <c r="S1345" s="12">
        <f>(((J1345/60)/60)/24)+DATE(1970,1,1)</f>
        <v>42542.526423611111</v>
      </c>
      <c r="T1345" s="12">
        <f>(((I1345/60)/60)/24)+DATE(1970,1,1)</f>
        <v>42601.165972222225</v>
      </c>
    </row>
    <row r="1346" spans="1:20" ht="43.2" x14ac:dyDescent="0.3">
      <c r="A1346">
        <v>1344</v>
      </c>
      <c r="B1346" s="1" t="s">
        <v>1345</v>
      </c>
      <c r="C1346" s="1" t="s">
        <v>5454</v>
      </c>
      <c r="D1346" s="4">
        <v>1500</v>
      </c>
      <c r="E1346" s="4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3">
        <f>E1346/D1346</f>
        <v>3.7773333333333334</v>
      </c>
      <c r="P1346" s="4">
        <f>E1346/L1346</f>
        <v>40.762589928057551</v>
      </c>
      <c r="Q1346" t="s">
        <v>8322</v>
      </c>
      <c r="R1346" t="s">
        <v>8343</v>
      </c>
      <c r="S1346" s="12">
        <f>(((J1346/60)/60)/24)+DATE(1970,1,1)</f>
        <v>42522.789803240739</v>
      </c>
      <c r="T1346" s="12">
        <f>(((I1346/60)/60)/24)+DATE(1970,1,1)</f>
        <v>42551.789803240739</v>
      </c>
    </row>
    <row r="1347" spans="1:20" ht="43.2" x14ac:dyDescent="0.3">
      <c r="A1347">
        <v>1345</v>
      </c>
      <c r="B1347" s="1" t="s">
        <v>1346</v>
      </c>
      <c r="C1347" s="1" t="s">
        <v>5455</v>
      </c>
      <c r="D1347" s="4">
        <v>300</v>
      </c>
      <c r="E1347" s="4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3">
        <f>E1347/D1347</f>
        <v>1.25</v>
      </c>
      <c r="P1347" s="4">
        <f>E1347/L1347</f>
        <v>53.571428571428569</v>
      </c>
      <c r="Q1347" t="s">
        <v>8322</v>
      </c>
      <c r="R1347" t="s">
        <v>8343</v>
      </c>
      <c r="S1347" s="12">
        <f>(((J1347/60)/60)/24)+DATE(1970,1,1)</f>
        <v>41799.814340277779</v>
      </c>
      <c r="T1347" s="12">
        <f>(((I1347/60)/60)/24)+DATE(1970,1,1)</f>
        <v>41834.814340277779</v>
      </c>
    </row>
    <row r="1348" spans="1:20" ht="28.8" x14ac:dyDescent="0.3">
      <c r="A1348">
        <v>1346</v>
      </c>
      <c r="B1348" s="1" t="s">
        <v>1347</v>
      </c>
      <c r="C1348" s="1" t="s">
        <v>5456</v>
      </c>
      <c r="D1348" s="4">
        <v>4900</v>
      </c>
      <c r="E1348" s="4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3">
        <f>E1348/D1348</f>
        <v>1.473265306122449</v>
      </c>
      <c r="P1348" s="4">
        <f>E1348/L1348</f>
        <v>48.449664429530202</v>
      </c>
      <c r="Q1348" t="s">
        <v>8322</v>
      </c>
      <c r="R1348" t="s">
        <v>8343</v>
      </c>
      <c r="S1348" s="12">
        <f>(((J1348/60)/60)/24)+DATE(1970,1,1)</f>
        <v>41422.075821759259</v>
      </c>
      <c r="T1348" s="12">
        <f>(((I1348/60)/60)/24)+DATE(1970,1,1)</f>
        <v>41452.075821759259</v>
      </c>
    </row>
    <row r="1349" spans="1:20" ht="43.2" x14ac:dyDescent="0.3">
      <c r="A1349">
        <v>1347</v>
      </c>
      <c r="B1349" s="1" t="s">
        <v>1348</v>
      </c>
      <c r="C1349" s="1" t="s">
        <v>5457</v>
      </c>
      <c r="D1349" s="4">
        <v>2500</v>
      </c>
      <c r="E1349" s="4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3">
        <f>E1349/D1349</f>
        <v>1.022</v>
      </c>
      <c r="P1349" s="4">
        <f>E1349/L1349</f>
        <v>82.41935483870968</v>
      </c>
      <c r="Q1349" t="s">
        <v>8322</v>
      </c>
      <c r="R1349" t="s">
        <v>8343</v>
      </c>
      <c r="S1349" s="12">
        <f>(((J1349/60)/60)/24)+DATE(1970,1,1)</f>
        <v>42040.638020833328</v>
      </c>
      <c r="T1349" s="12">
        <f>(((I1349/60)/60)/24)+DATE(1970,1,1)</f>
        <v>42070.638020833328</v>
      </c>
    </row>
    <row r="1350" spans="1:20" ht="43.2" x14ac:dyDescent="0.3">
      <c r="A1350">
        <v>1348</v>
      </c>
      <c r="B1350" s="1" t="s">
        <v>1349</v>
      </c>
      <c r="C1350" s="1" t="s">
        <v>5458</v>
      </c>
      <c r="D1350" s="4">
        <v>5875</v>
      </c>
      <c r="E1350" s="4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3">
        <f>E1350/D1350</f>
        <v>1.018723404255319</v>
      </c>
      <c r="P1350" s="4">
        <f>E1350/L1350</f>
        <v>230.19230769230768</v>
      </c>
      <c r="Q1350" t="s">
        <v>8322</v>
      </c>
      <c r="R1350" t="s">
        <v>8343</v>
      </c>
      <c r="S1350" s="12">
        <f>(((J1350/60)/60)/24)+DATE(1970,1,1)</f>
        <v>41963.506168981476</v>
      </c>
      <c r="T1350" s="12">
        <f>(((I1350/60)/60)/24)+DATE(1970,1,1)</f>
        <v>41991.506168981476</v>
      </c>
    </row>
    <row r="1351" spans="1:20" ht="43.2" x14ac:dyDescent="0.3">
      <c r="A1351">
        <v>1349</v>
      </c>
      <c r="B1351" s="1" t="s">
        <v>1350</v>
      </c>
      <c r="C1351" s="1" t="s">
        <v>5459</v>
      </c>
      <c r="D1351" s="4">
        <v>5000</v>
      </c>
      <c r="E1351" s="4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3">
        <f>E1351/D1351</f>
        <v>2.0419999999999998</v>
      </c>
      <c r="P1351" s="4">
        <f>E1351/L1351</f>
        <v>59.360465116279073</v>
      </c>
      <c r="Q1351" t="s">
        <v>8322</v>
      </c>
      <c r="R1351" t="s">
        <v>8343</v>
      </c>
      <c r="S1351" s="12">
        <f>(((J1351/60)/60)/24)+DATE(1970,1,1)</f>
        <v>42317.33258101852</v>
      </c>
      <c r="T1351" s="12">
        <f>(((I1351/60)/60)/24)+DATE(1970,1,1)</f>
        <v>42354.290972222225</v>
      </c>
    </row>
    <row r="1352" spans="1:20" ht="43.2" x14ac:dyDescent="0.3">
      <c r="A1352">
        <v>1350</v>
      </c>
      <c r="B1352" s="1" t="s">
        <v>1351</v>
      </c>
      <c r="C1352" s="1" t="s">
        <v>5460</v>
      </c>
      <c r="D1352" s="4">
        <v>5000</v>
      </c>
      <c r="E1352" s="4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3">
        <f>E1352/D1352</f>
        <v>1.0405</v>
      </c>
      <c r="P1352" s="4">
        <f>E1352/L1352</f>
        <v>66.698717948717942</v>
      </c>
      <c r="Q1352" t="s">
        <v>8322</v>
      </c>
      <c r="R1352" t="s">
        <v>8343</v>
      </c>
      <c r="S1352" s="12">
        <f>(((J1352/60)/60)/24)+DATE(1970,1,1)</f>
        <v>42334.013124999998</v>
      </c>
      <c r="T1352" s="12">
        <f>(((I1352/60)/60)/24)+DATE(1970,1,1)</f>
        <v>42364.013124999998</v>
      </c>
    </row>
    <row r="1353" spans="1:20" ht="28.8" x14ac:dyDescent="0.3">
      <c r="A1353">
        <v>1351</v>
      </c>
      <c r="B1353" s="1" t="s">
        <v>1352</v>
      </c>
      <c r="C1353" s="1" t="s">
        <v>5461</v>
      </c>
      <c r="D1353" s="4">
        <v>20000</v>
      </c>
      <c r="E1353" s="4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3">
        <f>E1353/D1353</f>
        <v>1.0126500000000001</v>
      </c>
      <c r="P1353" s="4">
        <f>E1353/L1353</f>
        <v>168.77500000000001</v>
      </c>
      <c r="Q1353" t="s">
        <v>8322</v>
      </c>
      <c r="R1353" t="s">
        <v>8343</v>
      </c>
      <c r="S1353" s="12">
        <f>(((J1353/60)/60)/24)+DATE(1970,1,1)</f>
        <v>42382.74009259259</v>
      </c>
      <c r="T1353" s="12">
        <f>(((I1353/60)/60)/24)+DATE(1970,1,1)</f>
        <v>42412.74009259259</v>
      </c>
    </row>
    <row r="1354" spans="1:20" ht="43.2" x14ac:dyDescent="0.3">
      <c r="A1354">
        <v>1352</v>
      </c>
      <c r="B1354" s="1" t="s">
        <v>1353</v>
      </c>
      <c r="C1354" s="1" t="s">
        <v>5462</v>
      </c>
      <c r="D1354" s="4">
        <v>10000</v>
      </c>
      <c r="E1354" s="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3">
        <f>E1354/D1354</f>
        <v>1.3613999999999999</v>
      </c>
      <c r="P1354" s="4">
        <f>E1354/L1354</f>
        <v>59.973568281938327</v>
      </c>
      <c r="Q1354" t="s">
        <v>8322</v>
      </c>
      <c r="R1354" t="s">
        <v>8343</v>
      </c>
      <c r="S1354" s="12">
        <f>(((J1354/60)/60)/24)+DATE(1970,1,1)</f>
        <v>42200.578310185185</v>
      </c>
      <c r="T1354" s="12">
        <f>(((I1354/60)/60)/24)+DATE(1970,1,1)</f>
        <v>42252.165972222225</v>
      </c>
    </row>
    <row r="1355" spans="1:20" ht="28.8" x14ac:dyDescent="0.3">
      <c r="A1355">
        <v>1353</v>
      </c>
      <c r="B1355" s="1" t="s">
        <v>1354</v>
      </c>
      <c r="C1355" s="1" t="s">
        <v>5463</v>
      </c>
      <c r="D1355" s="4">
        <v>1000</v>
      </c>
      <c r="E1355" s="4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3">
        <f>E1355/D1355</f>
        <v>1.3360000000000001</v>
      </c>
      <c r="P1355" s="4">
        <f>E1355/L1355</f>
        <v>31.80952380952381</v>
      </c>
      <c r="Q1355" t="s">
        <v>8322</v>
      </c>
      <c r="R1355" t="s">
        <v>8343</v>
      </c>
      <c r="S1355" s="12">
        <f>(((J1355/60)/60)/24)+DATE(1970,1,1)</f>
        <v>41309.11791666667</v>
      </c>
      <c r="T1355" s="12">
        <f>(((I1355/60)/60)/24)+DATE(1970,1,1)</f>
        <v>41344</v>
      </c>
    </row>
    <row r="1356" spans="1:20" ht="43.2" x14ac:dyDescent="0.3">
      <c r="A1356">
        <v>1354</v>
      </c>
      <c r="B1356" s="1" t="s">
        <v>1355</v>
      </c>
      <c r="C1356" s="1" t="s">
        <v>5464</v>
      </c>
      <c r="D1356" s="4">
        <v>1200</v>
      </c>
      <c r="E1356" s="4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3">
        <f>E1356/D1356</f>
        <v>1.3025</v>
      </c>
      <c r="P1356" s="4">
        <f>E1356/L1356</f>
        <v>24.421875</v>
      </c>
      <c r="Q1356" t="s">
        <v>8322</v>
      </c>
      <c r="R1356" t="s">
        <v>8343</v>
      </c>
      <c r="S1356" s="12">
        <f>(((J1356/60)/60)/24)+DATE(1970,1,1)</f>
        <v>42502.807627314818</v>
      </c>
      <c r="T1356" s="12">
        <f>(((I1356/60)/60)/24)+DATE(1970,1,1)</f>
        <v>42532.807627314818</v>
      </c>
    </row>
    <row r="1357" spans="1:20" ht="43.2" x14ac:dyDescent="0.3">
      <c r="A1357">
        <v>1355</v>
      </c>
      <c r="B1357" s="1" t="s">
        <v>1356</v>
      </c>
      <c r="C1357" s="1" t="s">
        <v>5465</v>
      </c>
      <c r="D1357" s="4">
        <v>2500</v>
      </c>
      <c r="E1357" s="4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3">
        <f>E1357/D1357</f>
        <v>1.2267999999999999</v>
      </c>
      <c r="P1357" s="4">
        <f>E1357/L1357</f>
        <v>25.347107438016529</v>
      </c>
      <c r="Q1357" t="s">
        <v>8322</v>
      </c>
      <c r="R1357" t="s">
        <v>8343</v>
      </c>
      <c r="S1357" s="12">
        <f>(((J1357/60)/60)/24)+DATE(1970,1,1)</f>
        <v>41213.254687499997</v>
      </c>
      <c r="T1357" s="12">
        <f>(((I1357/60)/60)/24)+DATE(1970,1,1)</f>
        <v>41243.416666666664</v>
      </c>
    </row>
    <row r="1358" spans="1:20" ht="43.2" x14ac:dyDescent="0.3">
      <c r="A1358">
        <v>1356</v>
      </c>
      <c r="B1358" s="1" t="s">
        <v>1357</v>
      </c>
      <c r="C1358" s="1" t="s">
        <v>5466</v>
      </c>
      <c r="D1358" s="4">
        <v>3400</v>
      </c>
      <c r="E1358" s="4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3">
        <f>E1358/D1358</f>
        <v>1.8281058823529412</v>
      </c>
      <c r="P1358" s="4">
        <f>E1358/L1358</f>
        <v>71.443218390804603</v>
      </c>
      <c r="Q1358" t="s">
        <v>8322</v>
      </c>
      <c r="R1358" t="s">
        <v>8343</v>
      </c>
      <c r="S1358" s="12">
        <f>(((J1358/60)/60)/24)+DATE(1970,1,1)</f>
        <v>41430.038888888892</v>
      </c>
      <c r="T1358" s="12">
        <f>(((I1358/60)/60)/24)+DATE(1970,1,1)</f>
        <v>41460.038888888892</v>
      </c>
    </row>
    <row r="1359" spans="1:20" ht="28.8" x14ac:dyDescent="0.3">
      <c r="A1359">
        <v>1357</v>
      </c>
      <c r="B1359" s="1" t="s">
        <v>1358</v>
      </c>
      <c r="C1359" s="1" t="s">
        <v>5467</v>
      </c>
      <c r="D1359" s="4">
        <v>2000</v>
      </c>
      <c r="E1359" s="4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3">
        <f>E1359/D1359</f>
        <v>1.2529999999999999</v>
      </c>
      <c r="P1359" s="4">
        <f>E1359/L1359</f>
        <v>38.553846153846152</v>
      </c>
      <c r="Q1359" t="s">
        <v>8322</v>
      </c>
      <c r="R1359" t="s">
        <v>8343</v>
      </c>
      <c r="S1359" s="12">
        <f>(((J1359/60)/60)/24)+DATE(1970,1,1)</f>
        <v>41304.962233796294</v>
      </c>
      <c r="T1359" s="12">
        <f>(((I1359/60)/60)/24)+DATE(1970,1,1)</f>
        <v>41334.249305555553</v>
      </c>
    </row>
    <row r="1360" spans="1:20" ht="28.8" x14ac:dyDescent="0.3">
      <c r="A1360">
        <v>1358</v>
      </c>
      <c r="B1360" s="1" t="s">
        <v>1359</v>
      </c>
      <c r="C1360" s="1" t="s">
        <v>5468</v>
      </c>
      <c r="D1360" s="4">
        <v>3000</v>
      </c>
      <c r="E1360" s="4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3">
        <f>E1360/D1360</f>
        <v>1.1166666666666667</v>
      </c>
      <c r="P1360" s="4">
        <f>E1360/L1360</f>
        <v>68.367346938775512</v>
      </c>
      <c r="Q1360" t="s">
        <v>8322</v>
      </c>
      <c r="R1360" t="s">
        <v>8343</v>
      </c>
      <c r="S1360" s="12">
        <f>(((J1360/60)/60)/24)+DATE(1970,1,1)</f>
        <v>40689.570868055554</v>
      </c>
      <c r="T1360" s="12">
        <f>(((I1360/60)/60)/24)+DATE(1970,1,1)</f>
        <v>40719.570868055554</v>
      </c>
    </row>
    <row r="1361" spans="1:20" ht="43.2" x14ac:dyDescent="0.3">
      <c r="A1361">
        <v>1359</v>
      </c>
      <c r="B1361" s="1" t="s">
        <v>1360</v>
      </c>
      <c r="C1361" s="1" t="s">
        <v>5469</v>
      </c>
      <c r="D1361" s="4">
        <v>660</v>
      </c>
      <c r="E1361" s="4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3">
        <f>E1361/D1361</f>
        <v>1.1575757575757575</v>
      </c>
      <c r="P1361" s="4">
        <f>E1361/L1361</f>
        <v>40.210526315789473</v>
      </c>
      <c r="Q1361" t="s">
        <v>8322</v>
      </c>
      <c r="R1361" t="s">
        <v>8343</v>
      </c>
      <c r="S1361" s="12">
        <f>(((J1361/60)/60)/24)+DATE(1970,1,1)</f>
        <v>40668.814699074072</v>
      </c>
      <c r="T1361" s="12">
        <f>(((I1361/60)/60)/24)+DATE(1970,1,1)</f>
        <v>40730.814699074072</v>
      </c>
    </row>
    <row r="1362" spans="1:20" ht="28.8" x14ac:dyDescent="0.3">
      <c r="A1362">
        <v>1360</v>
      </c>
      <c r="B1362" s="1" t="s">
        <v>1361</v>
      </c>
      <c r="C1362" s="1" t="s">
        <v>5470</v>
      </c>
      <c r="D1362" s="4">
        <v>1500</v>
      </c>
      <c r="E1362" s="4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3">
        <f>E1362/D1362</f>
        <v>1.732</v>
      </c>
      <c r="P1362" s="4">
        <f>E1362/L1362</f>
        <v>32.074074074074076</v>
      </c>
      <c r="Q1362" t="s">
        <v>8322</v>
      </c>
      <c r="R1362" t="s">
        <v>8343</v>
      </c>
      <c r="S1362" s="12">
        <f>(((J1362/60)/60)/24)+DATE(1970,1,1)</f>
        <v>41095.900694444441</v>
      </c>
      <c r="T1362" s="12">
        <f>(((I1362/60)/60)/24)+DATE(1970,1,1)</f>
        <v>41123.900694444441</v>
      </c>
    </row>
    <row r="1363" spans="1:20" ht="28.8" x14ac:dyDescent="0.3">
      <c r="A1363">
        <v>1361</v>
      </c>
      <c r="B1363" s="1" t="s">
        <v>1362</v>
      </c>
      <c r="C1363" s="1" t="s">
        <v>5471</v>
      </c>
      <c r="D1363" s="4">
        <v>6000</v>
      </c>
      <c r="E1363" s="4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3">
        <f>E1363/D1363</f>
        <v>1.2598333333333334</v>
      </c>
      <c r="P1363" s="4">
        <f>E1363/L1363</f>
        <v>28.632575757575758</v>
      </c>
      <c r="Q1363" t="s">
        <v>8322</v>
      </c>
      <c r="R1363" t="s">
        <v>8343</v>
      </c>
      <c r="S1363" s="12">
        <f>(((J1363/60)/60)/24)+DATE(1970,1,1)</f>
        <v>41781.717268518521</v>
      </c>
      <c r="T1363" s="12">
        <f>(((I1363/60)/60)/24)+DATE(1970,1,1)</f>
        <v>41811.717268518521</v>
      </c>
    </row>
    <row r="1364" spans="1:20" ht="28.8" x14ac:dyDescent="0.3">
      <c r="A1364">
        <v>1362</v>
      </c>
      <c r="B1364" s="1" t="s">
        <v>1363</v>
      </c>
      <c r="C1364" s="1" t="s">
        <v>5472</v>
      </c>
      <c r="D1364" s="4">
        <v>1000</v>
      </c>
      <c r="E1364" s="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3">
        <f>E1364/D1364</f>
        <v>1.091</v>
      </c>
      <c r="P1364" s="4">
        <f>E1364/L1364</f>
        <v>43.64</v>
      </c>
      <c r="Q1364" t="s">
        <v>8322</v>
      </c>
      <c r="R1364" t="s">
        <v>8343</v>
      </c>
      <c r="S1364" s="12">
        <f>(((J1364/60)/60)/24)+DATE(1970,1,1)</f>
        <v>41464.934386574074</v>
      </c>
      <c r="T1364" s="12">
        <f>(((I1364/60)/60)/24)+DATE(1970,1,1)</f>
        <v>41524.934386574074</v>
      </c>
    </row>
    <row r="1365" spans="1:20" ht="43.2" x14ac:dyDescent="0.3">
      <c r="A1365">
        <v>1363</v>
      </c>
      <c r="B1365" s="1" t="s">
        <v>1364</v>
      </c>
      <c r="C1365" s="1" t="s">
        <v>5473</v>
      </c>
      <c r="D1365" s="4">
        <v>200</v>
      </c>
      <c r="E1365" s="4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3">
        <f>E1365/D1365</f>
        <v>1</v>
      </c>
      <c r="P1365" s="4">
        <f>E1365/L1365</f>
        <v>40</v>
      </c>
      <c r="Q1365" t="s">
        <v>8322</v>
      </c>
      <c r="R1365" t="s">
        <v>8343</v>
      </c>
      <c r="S1365" s="12">
        <f>(((J1365/60)/60)/24)+DATE(1970,1,1)</f>
        <v>42396.8440625</v>
      </c>
      <c r="T1365" s="12">
        <f>(((I1365/60)/60)/24)+DATE(1970,1,1)</f>
        <v>42415.332638888889</v>
      </c>
    </row>
    <row r="1366" spans="1:20" ht="43.2" x14ac:dyDescent="0.3">
      <c r="A1366">
        <v>1364</v>
      </c>
      <c r="B1366" s="1" t="s">
        <v>1365</v>
      </c>
      <c r="C1366" s="1" t="s">
        <v>5474</v>
      </c>
      <c r="D1366" s="4">
        <v>42000</v>
      </c>
      <c r="E1366" s="4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3">
        <f>E1366/D1366</f>
        <v>1.1864285714285714</v>
      </c>
      <c r="P1366" s="4">
        <f>E1366/L1366</f>
        <v>346.04166666666669</v>
      </c>
      <c r="Q1366" t="s">
        <v>8320</v>
      </c>
      <c r="R1366" t="s">
        <v>8331</v>
      </c>
      <c r="S1366" s="12">
        <f>(((J1366/60)/60)/24)+DATE(1970,1,1)</f>
        <v>41951.695671296293</v>
      </c>
      <c r="T1366" s="12">
        <f>(((I1366/60)/60)/24)+DATE(1970,1,1)</f>
        <v>42011.6956712963</v>
      </c>
    </row>
    <row r="1367" spans="1:20" ht="43.2" x14ac:dyDescent="0.3">
      <c r="A1367">
        <v>1365</v>
      </c>
      <c r="B1367" s="1" t="s">
        <v>1366</v>
      </c>
      <c r="C1367" s="1" t="s">
        <v>5475</v>
      </c>
      <c r="D1367" s="4">
        <v>7500</v>
      </c>
      <c r="E1367" s="4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3">
        <f>E1367/D1367</f>
        <v>1.0026666666666666</v>
      </c>
      <c r="P1367" s="4">
        <f>E1367/L1367</f>
        <v>81.739130434782609</v>
      </c>
      <c r="Q1367" t="s">
        <v>8320</v>
      </c>
      <c r="R1367" t="s">
        <v>8331</v>
      </c>
      <c r="S1367" s="12">
        <f>(((J1367/60)/60)/24)+DATE(1970,1,1)</f>
        <v>42049.733240740738</v>
      </c>
      <c r="T1367" s="12">
        <f>(((I1367/60)/60)/24)+DATE(1970,1,1)</f>
        <v>42079.691574074073</v>
      </c>
    </row>
    <row r="1368" spans="1:20" x14ac:dyDescent="0.3">
      <c r="A1368">
        <v>1366</v>
      </c>
      <c r="B1368" s="1" t="s">
        <v>1367</v>
      </c>
      <c r="C1368" s="1" t="s">
        <v>5476</v>
      </c>
      <c r="D1368" s="4">
        <v>7500</v>
      </c>
      <c r="E1368" s="4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3">
        <f>E1368/D1368</f>
        <v>1.2648920000000001</v>
      </c>
      <c r="P1368" s="4">
        <f>E1368/L1368</f>
        <v>64.535306122448986</v>
      </c>
      <c r="Q1368" t="s">
        <v>8320</v>
      </c>
      <c r="R1368" t="s">
        <v>8331</v>
      </c>
      <c r="S1368" s="12">
        <f>(((J1368/60)/60)/24)+DATE(1970,1,1)</f>
        <v>41924.996099537035</v>
      </c>
      <c r="T1368" s="12">
        <f>(((I1368/60)/60)/24)+DATE(1970,1,1)</f>
        <v>41970.037766203706</v>
      </c>
    </row>
    <row r="1369" spans="1:20" ht="28.8" x14ac:dyDescent="0.3">
      <c r="A1369">
        <v>1367</v>
      </c>
      <c r="B1369" s="1" t="s">
        <v>1368</v>
      </c>
      <c r="C1369" s="1" t="s">
        <v>5477</v>
      </c>
      <c r="D1369" s="4">
        <v>5000</v>
      </c>
      <c r="E1369" s="4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3">
        <f>E1369/D1369</f>
        <v>1.1426000000000001</v>
      </c>
      <c r="P1369" s="4">
        <f>E1369/L1369</f>
        <v>63.477777777777774</v>
      </c>
      <c r="Q1369" t="s">
        <v>8320</v>
      </c>
      <c r="R1369" t="s">
        <v>8331</v>
      </c>
      <c r="S1369" s="12">
        <f>(((J1369/60)/60)/24)+DATE(1970,1,1)</f>
        <v>42292.002893518518</v>
      </c>
      <c r="T1369" s="12">
        <f>(((I1369/60)/60)/24)+DATE(1970,1,1)</f>
        <v>42322.044560185182</v>
      </c>
    </row>
    <row r="1370" spans="1:20" ht="28.8" x14ac:dyDescent="0.3">
      <c r="A1370">
        <v>1368</v>
      </c>
      <c r="B1370" s="1" t="s">
        <v>1369</v>
      </c>
      <c r="C1370" s="1" t="s">
        <v>5478</v>
      </c>
      <c r="D1370" s="4">
        <v>5000</v>
      </c>
      <c r="E1370" s="4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3">
        <f>E1370/D1370</f>
        <v>1.107</v>
      </c>
      <c r="P1370" s="4">
        <f>E1370/L1370</f>
        <v>63.620689655172413</v>
      </c>
      <c r="Q1370" t="s">
        <v>8320</v>
      </c>
      <c r="R1370" t="s">
        <v>8331</v>
      </c>
      <c r="S1370" s="12">
        <f>(((J1370/60)/60)/24)+DATE(1970,1,1)</f>
        <v>42146.190902777773</v>
      </c>
      <c r="T1370" s="12">
        <f>(((I1370/60)/60)/24)+DATE(1970,1,1)</f>
        <v>42170.190902777773</v>
      </c>
    </row>
    <row r="1371" spans="1:20" ht="43.2" x14ac:dyDescent="0.3">
      <c r="A1371">
        <v>1369</v>
      </c>
      <c r="B1371" s="1" t="s">
        <v>1370</v>
      </c>
      <c r="C1371" s="1" t="s">
        <v>5479</v>
      </c>
      <c r="D1371" s="4">
        <v>32360</v>
      </c>
      <c r="E1371" s="4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3">
        <f>E1371/D1371</f>
        <v>1.0534805315203954</v>
      </c>
      <c r="P1371" s="4">
        <f>E1371/L1371</f>
        <v>83.967068965517228</v>
      </c>
      <c r="Q1371" t="s">
        <v>8320</v>
      </c>
      <c r="R1371" t="s">
        <v>8331</v>
      </c>
      <c r="S1371" s="12">
        <f>(((J1371/60)/60)/24)+DATE(1970,1,1)</f>
        <v>41710.594282407408</v>
      </c>
      <c r="T1371" s="12">
        <f>(((I1371/60)/60)/24)+DATE(1970,1,1)</f>
        <v>41740.594282407408</v>
      </c>
    </row>
    <row r="1372" spans="1:20" ht="28.8" x14ac:dyDescent="0.3">
      <c r="A1372">
        <v>1370</v>
      </c>
      <c r="B1372" s="1" t="s">
        <v>1371</v>
      </c>
      <c r="C1372" s="1" t="s">
        <v>5480</v>
      </c>
      <c r="D1372" s="4">
        <v>1500</v>
      </c>
      <c r="E1372" s="4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3">
        <f>E1372/D1372</f>
        <v>1.0366666666666666</v>
      </c>
      <c r="P1372" s="4">
        <f>E1372/L1372</f>
        <v>77.75</v>
      </c>
      <c r="Q1372" t="s">
        <v>8320</v>
      </c>
      <c r="R1372" t="s">
        <v>8331</v>
      </c>
      <c r="S1372" s="12">
        <f>(((J1372/60)/60)/24)+DATE(1970,1,1)</f>
        <v>41548.00335648148</v>
      </c>
      <c r="T1372" s="12">
        <f>(((I1372/60)/60)/24)+DATE(1970,1,1)</f>
        <v>41563.00335648148</v>
      </c>
    </row>
    <row r="1373" spans="1:20" ht="43.2" x14ac:dyDescent="0.3">
      <c r="A1373">
        <v>1371</v>
      </c>
      <c r="B1373" s="1" t="s">
        <v>1372</v>
      </c>
      <c r="C1373" s="1" t="s">
        <v>5481</v>
      </c>
      <c r="D1373" s="4">
        <v>6999</v>
      </c>
      <c r="E1373" s="4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3">
        <f>E1373/D1373</f>
        <v>1.0708672667523933</v>
      </c>
      <c r="P1373" s="4">
        <f>E1373/L1373</f>
        <v>107.07142857142857</v>
      </c>
      <c r="Q1373" t="s">
        <v>8320</v>
      </c>
      <c r="R1373" t="s">
        <v>8331</v>
      </c>
      <c r="S1373" s="12">
        <f>(((J1373/60)/60)/24)+DATE(1970,1,1)</f>
        <v>42101.758587962962</v>
      </c>
      <c r="T1373" s="12">
        <f>(((I1373/60)/60)/24)+DATE(1970,1,1)</f>
        <v>42131.758587962962</v>
      </c>
    </row>
    <row r="1374" spans="1:20" x14ac:dyDescent="0.3">
      <c r="A1374">
        <v>1372</v>
      </c>
      <c r="B1374" s="1" t="s">
        <v>1373</v>
      </c>
      <c r="C1374" s="1" t="s">
        <v>5482</v>
      </c>
      <c r="D1374" s="4">
        <v>500</v>
      </c>
      <c r="E1374" s="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3">
        <f>E1374/D1374</f>
        <v>1.24</v>
      </c>
      <c r="P1374" s="4">
        <f>E1374/L1374</f>
        <v>38.75</v>
      </c>
      <c r="Q1374" t="s">
        <v>8320</v>
      </c>
      <c r="R1374" t="s">
        <v>8331</v>
      </c>
      <c r="S1374" s="12">
        <f>(((J1374/60)/60)/24)+DATE(1970,1,1)</f>
        <v>41072.739953703705</v>
      </c>
      <c r="T1374" s="12">
        <f>(((I1374/60)/60)/24)+DATE(1970,1,1)</f>
        <v>41102.739953703705</v>
      </c>
    </row>
    <row r="1375" spans="1:20" ht="28.8" x14ac:dyDescent="0.3">
      <c r="A1375">
        <v>1373</v>
      </c>
      <c r="B1375" s="1" t="s">
        <v>1374</v>
      </c>
      <c r="C1375" s="1" t="s">
        <v>5483</v>
      </c>
      <c r="D1375" s="4">
        <v>10000</v>
      </c>
      <c r="E1375" s="4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3">
        <f>E1375/D1375</f>
        <v>1.0501</v>
      </c>
      <c r="P1375" s="4">
        <f>E1375/L1375</f>
        <v>201.94230769230768</v>
      </c>
      <c r="Q1375" t="s">
        <v>8320</v>
      </c>
      <c r="R1375" t="s">
        <v>8331</v>
      </c>
      <c r="S1375" s="12">
        <f>(((J1375/60)/60)/24)+DATE(1970,1,1)</f>
        <v>42704.95177083333</v>
      </c>
      <c r="T1375" s="12">
        <f>(((I1375/60)/60)/24)+DATE(1970,1,1)</f>
        <v>42734.95177083333</v>
      </c>
    </row>
    <row r="1376" spans="1:20" ht="43.2" x14ac:dyDescent="0.3">
      <c r="A1376">
        <v>1374</v>
      </c>
      <c r="B1376" s="1" t="s">
        <v>1375</v>
      </c>
      <c r="C1376" s="1" t="s">
        <v>5484</v>
      </c>
      <c r="D1376" s="4">
        <v>1500</v>
      </c>
      <c r="E1376" s="4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3">
        <f>E1376/D1376</f>
        <v>1.8946666666666667</v>
      </c>
      <c r="P1376" s="4">
        <f>E1376/L1376</f>
        <v>43.060606060606062</v>
      </c>
      <c r="Q1376" t="s">
        <v>8320</v>
      </c>
      <c r="R1376" t="s">
        <v>8331</v>
      </c>
      <c r="S1376" s="12">
        <f>(((J1376/60)/60)/24)+DATE(1970,1,1)</f>
        <v>42424.161898148144</v>
      </c>
      <c r="T1376" s="12">
        <f>(((I1376/60)/60)/24)+DATE(1970,1,1)</f>
        <v>42454.12023148148</v>
      </c>
    </row>
    <row r="1377" spans="1:20" ht="43.2" x14ac:dyDescent="0.3">
      <c r="A1377">
        <v>1375</v>
      </c>
      <c r="B1377" s="1" t="s">
        <v>1376</v>
      </c>
      <c r="C1377" s="1" t="s">
        <v>5485</v>
      </c>
      <c r="D1377" s="4">
        <v>4000</v>
      </c>
      <c r="E1377" s="4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3">
        <f>E1377/D1377</f>
        <v>1.7132499999999999</v>
      </c>
      <c r="P1377" s="4">
        <f>E1377/L1377</f>
        <v>62.871559633027523</v>
      </c>
      <c r="Q1377" t="s">
        <v>8320</v>
      </c>
      <c r="R1377" t="s">
        <v>8331</v>
      </c>
      <c r="S1377" s="12">
        <f>(((J1377/60)/60)/24)+DATE(1970,1,1)</f>
        <v>42720.066192129627</v>
      </c>
      <c r="T1377" s="12">
        <f>(((I1377/60)/60)/24)+DATE(1970,1,1)</f>
        <v>42750.066192129627</v>
      </c>
    </row>
    <row r="1378" spans="1:20" ht="28.8" x14ac:dyDescent="0.3">
      <c r="A1378">
        <v>1376</v>
      </c>
      <c r="B1378" s="1" t="s">
        <v>1377</v>
      </c>
      <c r="C1378" s="1" t="s">
        <v>5486</v>
      </c>
      <c r="D1378" s="4">
        <v>3700</v>
      </c>
      <c r="E1378" s="4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3">
        <f>E1378/D1378</f>
        <v>2.5248648648648651</v>
      </c>
      <c r="P1378" s="4">
        <f>E1378/L1378</f>
        <v>55.607142857142854</v>
      </c>
      <c r="Q1378" t="s">
        <v>8320</v>
      </c>
      <c r="R1378" t="s">
        <v>8331</v>
      </c>
      <c r="S1378" s="12">
        <f>(((J1378/60)/60)/24)+DATE(1970,1,1)</f>
        <v>42677.669050925921</v>
      </c>
      <c r="T1378" s="12">
        <f>(((I1378/60)/60)/24)+DATE(1970,1,1)</f>
        <v>42707.710717592592</v>
      </c>
    </row>
    <row r="1379" spans="1:20" ht="43.2" x14ac:dyDescent="0.3">
      <c r="A1379">
        <v>1377</v>
      </c>
      <c r="B1379" s="1" t="s">
        <v>1378</v>
      </c>
      <c r="C1379" s="1" t="s">
        <v>5487</v>
      </c>
      <c r="D1379" s="4">
        <v>1300</v>
      </c>
      <c r="E1379" s="4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3">
        <f>E1379/D1379</f>
        <v>1.1615384615384616</v>
      </c>
      <c r="P1379" s="4">
        <f>E1379/L1379</f>
        <v>48.70967741935484</v>
      </c>
      <c r="Q1379" t="s">
        <v>8320</v>
      </c>
      <c r="R1379" t="s">
        <v>8331</v>
      </c>
      <c r="S1379" s="12">
        <f>(((J1379/60)/60)/24)+DATE(1970,1,1)</f>
        <v>42747.219560185185</v>
      </c>
      <c r="T1379" s="12">
        <f>(((I1379/60)/60)/24)+DATE(1970,1,1)</f>
        <v>42769.174305555556</v>
      </c>
    </row>
    <row r="1380" spans="1:20" x14ac:dyDescent="0.3">
      <c r="A1380">
        <v>1378</v>
      </c>
      <c r="B1380" s="1" t="s">
        <v>1379</v>
      </c>
      <c r="C1380" s="1" t="s">
        <v>5488</v>
      </c>
      <c r="D1380" s="4">
        <v>2000</v>
      </c>
      <c r="E1380" s="4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3">
        <f>E1380/D1380</f>
        <v>2.0335000000000001</v>
      </c>
      <c r="P1380" s="4">
        <f>E1380/L1380</f>
        <v>30.578947368421051</v>
      </c>
      <c r="Q1380" t="s">
        <v>8320</v>
      </c>
      <c r="R1380" t="s">
        <v>8331</v>
      </c>
      <c r="S1380" s="12">
        <f>(((J1380/60)/60)/24)+DATE(1970,1,1)</f>
        <v>42568.759374999994</v>
      </c>
      <c r="T1380" s="12">
        <f>(((I1380/60)/60)/24)+DATE(1970,1,1)</f>
        <v>42583.759374999994</v>
      </c>
    </row>
    <row r="1381" spans="1:20" ht="28.8" x14ac:dyDescent="0.3">
      <c r="A1381">
        <v>1379</v>
      </c>
      <c r="B1381" s="1" t="s">
        <v>1380</v>
      </c>
      <c r="C1381" s="1" t="s">
        <v>5489</v>
      </c>
      <c r="D1381" s="4">
        <v>10000</v>
      </c>
      <c r="E1381" s="4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3">
        <f>E1381/D1381</f>
        <v>1.1160000000000001</v>
      </c>
      <c r="P1381" s="4">
        <f>E1381/L1381</f>
        <v>73.907284768211923</v>
      </c>
      <c r="Q1381" t="s">
        <v>8320</v>
      </c>
      <c r="R1381" t="s">
        <v>8331</v>
      </c>
      <c r="S1381" s="12">
        <f>(((J1381/60)/60)/24)+DATE(1970,1,1)</f>
        <v>42130.491620370376</v>
      </c>
      <c r="T1381" s="12">
        <f>(((I1381/60)/60)/24)+DATE(1970,1,1)</f>
        <v>42160.491620370376</v>
      </c>
    </row>
    <row r="1382" spans="1:20" ht="28.8" x14ac:dyDescent="0.3">
      <c r="A1382">
        <v>1380</v>
      </c>
      <c r="B1382" s="1" t="s">
        <v>1381</v>
      </c>
      <c r="C1382" s="1" t="s">
        <v>5490</v>
      </c>
      <c r="D1382" s="4">
        <v>25</v>
      </c>
      <c r="E1382" s="4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3">
        <f>E1382/D1382</f>
        <v>4.24</v>
      </c>
      <c r="P1382" s="4">
        <f>E1382/L1382</f>
        <v>21.2</v>
      </c>
      <c r="Q1382" t="s">
        <v>8320</v>
      </c>
      <c r="R1382" t="s">
        <v>8331</v>
      </c>
      <c r="S1382" s="12">
        <f>(((J1382/60)/60)/24)+DATE(1970,1,1)</f>
        <v>42141.762800925921</v>
      </c>
      <c r="T1382" s="12">
        <f>(((I1382/60)/60)/24)+DATE(1970,1,1)</f>
        <v>42164.083333333328</v>
      </c>
    </row>
    <row r="1383" spans="1:20" ht="43.2" x14ac:dyDescent="0.3">
      <c r="A1383">
        <v>1381</v>
      </c>
      <c r="B1383" s="1" t="s">
        <v>1382</v>
      </c>
      <c r="C1383" s="1" t="s">
        <v>5491</v>
      </c>
      <c r="D1383" s="4">
        <v>5000</v>
      </c>
      <c r="E1383" s="4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3">
        <f>E1383/D1383</f>
        <v>1.071</v>
      </c>
      <c r="P1383" s="4">
        <f>E1383/L1383</f>
        <v>73.356164383561648</v>
      </c>
      <c r="Q1383" t="s">
        <v>8320</v>
      </c>
      <c r="R1383" t="s">
        <v>8331</v>
      </c>
      <c r="S1383" s="12">
        <f>(((J1383/60)/60)/24)+DATE(1970,1,1)</f>
        <v>42703.214409722219</v>
      </c>
      <c r="T1383" s="12">
        <f>(((I1383/60)/60)/24)+DATE(1970,1,1)</f>
        <v>42733.214409722219</v>
      </c>
    </row>
    <row r="1384" spans="1:20" ht="28.8" x14ac:dyDescent="0.3">
      <c r="A1384">
        <v>1382</v>
      </c>
      <c r="B1384" s="1" t="s">
        <v>1383</v>
      </c>
      <c r="C1384" s="1" t="s">
        <v>5492</v>
      </c>
      <c r="D1384" s="4">
        <v>8000</v>
      </c>
      <c r="E1384" s="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3">
        <f>E1384/D1384</f>
        <v>1.043625</v>
      </c>
      <c r="P1384" s="4">
        <f>E1384/L1384</f>
        <v>56.412162162162161</v>
      </c>
      <c r="Q1384" t="s">
        <v>8320</v>
      </c>
      <c r="R1384" t="s">
        <v>8331</v>
      </c>
      <c r="S1384" s="12">
        <f>(((J1384/60)/60)/24)+DATE(1970,1,1)</f>
        <v>41370.800185185188</v>
      </c>
      <c r="T1384" s="12">
        <f>(((I1384/60)/60)/24)+DATE(1970,1,1)</f>
        <v>41400.800185185188</v>
      </c>
    </row>
    <row r="1385" spans="1:20" ht="43.2" x14ac:dyDescent="0.3">
      <c r="A1385">
        <v>1383</v>
      </c>
      <c r="B1385" s="1" t="s">
        <v>1384</v>
      </c>
      <c r="C1385" s="1" t="s">
        <v>5493</v>
      </c>
      <c r="D1385" s="4">
        <v>2200</v>
      </c>
      <c r="E1385" s="4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3">
        <f>E1385/D1385</f>
        <v>2.124090909090909</v>
      </c>
      <c r="P1385" s="4">
        <f>E1385/L1385</f>
        <v>50.247311827956992</v>
      </c>
      <c r="Q1385" t="s">
        <v>8320</v>
      </c>
      <c r="R1385" t="s">
        <v>8331</v>
      </c>
      <c r="S1385" s="12">
        <f>(((J1385/60)/60)/24)+DATE(1970,1,1)</f>
        <v>42707.074976851851</v>
      </c>
      <c r="T1385" s="12">
        <f>(((I1385/60)/60)/24)+DATE(1970,1,1)</f>
        <v>42727.074976851851</v>
      </c>
    </row>
    <row r="1386" spans="1:20" ht="28.8" x14ac:dyDescent="0.3">
      <c r="A1386">
        <v>1384</v>
      </c>
      <c r="B1386" s="1" t="s">
        <v>1385</v>
      </c>
      <c r="C1386" s="1" t="s">
        <v>5494</v>
      </c>
      <c r="D1386" s="4">
        <v>3500</v>
      </c>
      <c r="E1386" s="4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3">
        <f>E1386/D1386</f>
        <v>1.2408571428571429</v>
      </c>
      <c r="P1386" s="4">
        <f>E1386/L1386</f>
        <v>68.936507936507937</v>
      </c>
      <c r="Q1386" t="s">
        <v>8320</v>
      </c>
      <c r="R1386" t="s">
        <v>8331</v>
      </c>
      <c r="S1386" s="12">
        <f>(((J1386/60)/60)/24)+DATE(1970,1,1)</f>
        <v>42160.735208333332</v>
      </c>
      <c r="T1386" s="12">
        <f>(((I1386/60)/60)/24)+DATE(1970,1,1)</f>
        <v>42190.735208333332</v>
      </c>
    </row>
    <row r="1387" spans="1:20" ht="43.2" x14ac:dyDescent="0.3">
      <c r="A1387">
        <v>1385</v>
      </c>
      <c r="B1387" s="1" t="s">
        <v>1386</v>
      </c>
      <c r="C1387" s="1" t="s">
        <v>5495</v>
      </c>
      <c r="D1387" s="4">
        <v>8000</v>
      </c>
      <c r="E1387" s="4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3">
        <f>E1387/D1387</f>
        <v>1.10406125</v>
      </c>
      <c r="P1387" s="4">
        <f>E1387/L1387</f>
        <v>65.914104477611943</v>
      </c>
      <c r="Q1387" t="s">
        <v>8320</v>
      </c>
      <c r="R1387" t="s">
        <v>8331</v>
      </c>
      <c r="S1387" s="12">
        <f>(((J1387/60)/60)/24)+DATE(1970,1,1)</f>
        <v>42433.688900462963</v>
      </c>
      <c r="T1387" s="12">
        <f>(((I1387/60)/60)/24)+DATE(1970,1,1)</f>
        <v>42489.507638888885</v>
      </c>
    </row>
    <row r="1388" spans="1:20" ht="28.8" x14ac:dyDescent="0.3">
      <c r="A1388">
        <v>1386</v>
      </c>
      <c r="B1388" s="1" t="s">
        <v>1387</v>
      </c>
      <c r="C1388" s="1" t="s">
        <v>5496</v>
      </c>
      <c r="D1388" s="4">
        <v>400</v>
      </c>
      <c r="E1388" s="4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3">
        <f>E1388/D1388</f>
        <v>2.1875</v>
      </c>
      <c r="P1388" s="4">
        <f>E1388/L1388</f>
        <v>62.5</v>
      </c>
      <c r="Q1388" t="s">
        <v>8320</v>
      </c>
      <c r="R1388" t="s">
        <v>8331</v>
      </c>
      <c r="S1388" s="12">
        <f>(((J1388/60)/60)/24)+DATE(1970,1,1)</f>
        <v>42184.646863425922</v>
      </c>
      <c r="T1388" s="12">
        <f>(((I1388/60)/60)/24)+DATE(1970,1,1)</f>
        <v>42214.646863425922</v>
      </c>
    </row>
    <row r="1389" spans="1:20" ht="43.2" x14ac:dyDescent="0.3">
      <c r="A1389">
        <v>1387</v>
      </c>
      <c r="B1389" s="1" t="s">
        <v>1388</v>
      </c>
      <c r="C1389" s="1" t="s">
        <v>5497</v>
      </c>
      <c r="D1389" s="4">
        <v>4000</v>
      </c>
      <c r="E1389" s="4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3">
        <f>E1389/D1389</f>
        <v>1.36625</v>
      </c>
      <c r="P1389" s="4">
        <f>E1389/L1389</f>
        <v>70.064102564102569</v>
      </c>
      <c r="Q1389" t="s">
        <v>8320</v>
      </c>
      <c r="R1389" t="s">
        <v>8331</v>
      </c>
      <c r="S1389" s="12">
        <f>(((J1389/60)/60)/24)+DATE(1970,1,1)</f>
        <v>42126.92123842593</v>
      </c>
      <c r="T1389" s="12">
        <f>(((I1389/60)/60)/24)+DATE(1970,1,1)</f>
        <v>42158.1875</v>
      </c>
    </row>
    <row r="1390" spans="1:20" ht="43.2" x14ac:dyDescent="0.3">
      <c r="A1390">
        <v>1388</v>
      </c>
      <c r="B1390" s="1" t="s">
        <v>1389</v>
      </c>
      <c r="C1390" s="1" t="s">
        <v>5498</v>
      </c>
      <c r="D1390" s="4">
        <v>5000</v>
      </c>
      <c r="E1390" s="4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3">
        <f>E1390/D1390</f>
        <v>1.348074</v>
      </c>
      <c r="P1390" s="4">
        <f>E1390/L1390</f>
        <v>60.181874999999998</v>
      </c>
      <c r="Q1390" t="s">
        <v>8320</v>
      </c>
      <c r="R1390" t="s">
        <v>8331</v>
      </c>
      <c r="S1390" s="12">
        <f>(((J1390/60)/60)/24)+DATE(1970,1,1)</f>
        <v>42634.614780092597</v>
      </c>
      <c r="T1390" s="12">
        <f>(((I1390/60)/60)/24)+DATE(1970,1,1)</f>
        <v>42660.676388888889</v>
      </c>
    </row>
    <row r="1391" spans="1:20" ht="28.8" x14ac:dyDescent="0.3">
      <c r="A1391">
        <v>1389</v>
      </c>
      <c r="B1391" s="1" t="s">
        <v>1390</v>
      </c>
      <c r="C1391" s="1" t="s">
        <v>5499</v>
      </c>
      <c r="D1391" s="4">
        <v>500</v>
      </c>
      <c r="E1391" s="4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3">
        <f>E1391/D1391</f>
        <v>1.454</v>
      </c>
      <c r="P1391" s="4">
        <f>E1391/L1391</f>
        <v>21.382352941176471</v>
      </c>
      <c r="Q1391" t="s">
        <v>8320</v>
      </c>
      <c r="R1391" t="s">
        <v>8331</v>
      </c>
      <c r="S1391" s="12">
        <f>(((J1391/60)/60)/24)+DATE(1970,1,1)</f>
        <v>42565.480983796297</v>
      </c>
      <c r="T1391" s="12">
        <f>(((I1391/60)/60)/24)+DATE(1970,1,1)</f>
        <v>42595.480983796297</v>
      </c>
    </row>
    <row r="1392" spans="1:20" ht="28.8" x14ac:dyDescent="0.3">
      <c r="A1392">
        <v>1390</v>
      </c>
      <c r="B1392" s="1" t="s">
        <v>1391</v>
      </c>
      <c r="C1392" s="1" t="s">
        <v>5500</v>
      </c>
      <c r="D1392" s="4">
        <v>2800</v>
      </c>
      <c r="E1392" s="4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3">
        <f>E1392/D1392</f>
        <v>1.0910714285714285</v>
      </c>
      <c r="P1392" s="4">
        <f>E1392/L1392</f>
        <v>160.78947368421052</v>
      </c>
      <c r="Q1392" t="s">
        <v>8320</v>
      </c>
      <c r="R1392" t="s">
        <v>8331</v>
      </c>
      <c r="S1392" s="12">
        <f>(((J1392/60)/60)/24)+DATE(1970,1,1)</f>
        <v>42087.803310185183</v>
      </c>
      <c r="T1392" s="12">
        <f>(((I1392/60)/60)/24)+DATE(1970,1,1)</f>
        <v>42121.716666666667</v>
      </c>
    </row>
    <row r="1393" spans="1:20" ht="28.8" x14ac:dyDescent="0.3">
      <c r="A1393">
        <v>1391</v>
      </c>
      <c r="B1393" s="1" t="s">
        <v>1392</v>
      </c>
      <c r="C1393" s="1" t="s">
        <v>5501</v>
      </c>
      <c r="D1393" s="4">
        <v>500</v>
      </c>
      <c r="E1393" s="4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3">
        <f>E1393/D1393</f>
        <v>1.1020000000000001</v>
      </c>
      <c r="P1393" s="4">
        <f>E1393/L1393</f>
        <v>42.384615384615387</v>
      </c>
      <c r="Q1393" t="s">
        <v>8320</v>
      </c>
      <c r="R1393" t="s">
        <v>8331</v>
      </c>
      <c r="S1393" s="12">
        <f>(((J1393/60)/60)/24)+DATE(1970,1,1)</f>
        <v>42193.650671296295</v>
      </c>
      <c r="T1393" s="12">
        <f>(((I1393/60)/60)/24)+DATE(1970,1,1)</f>
        <v>42238.207638888889</v>
      </c>
    </row>
    <row r="1394" spans="1:20" ht="28.8" x14ac:dyDescent="0.3">
      <c r="A1394">
        <v>1392</v>
      </c>
      <c r="B1394" s="1" t="s">
        <v>1393</v>
      </c>
      <c r="C1394" s="1" t="s">
        <v>5502</v>
      </c>
      <c r="D1394" s="4">
        <v>2500</v>
      </c>
      <c r="E1394" s="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3">
        <f>E1394/D1394</f>
        <v>1.1364000000000001</v>
      </c>
      <c r="P1394" s="4">
        <f>E1394/L1394</f>
        <v>27.317307692307693</v>
      </c>
      <c r="Q1394" t="s">
        <v>8320</v>
      </c>
      <c r="R1394" t="s">
        <v>8331</v>
      </c>
      <c r="S1394" s="12">
        <f>(((J1394/60)/60)/24)+DATE(1970,1,1)</f>
        <v>42401.154930555553</v>
      </c>
      <c r="T1394" s="12">
        <f>(((I1394/60)/60)/24)+DATE(1970,1,1)</f>
        <v>42432.154930555553</v>
      </c>
    </row>
    <row r="1395" spans="1:20" x14ac:dyDescent="0.3">
      <c r="A1395">
        <v>1393</v>
      </c>
      <c r="B1395" s="1" t="s">
        <v>1394</v>
      </c>
      <c r="C1395" s="1" t="s">
        <v>5503</v>
      </c>
      <c r="D1395" s="4">
        <v>10000</v>
      </c>
      <c r="E1395" s="4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3">
        <f>E1395/D1395</f>
        <v>1.0235000000000001</v>
      </c>
      <c r="P1395" s="4">
        <f>E1395/L1395</f>
        <v>196.82692307692307</v>
      </c>
      <c r="Q1395" t="s">
        <v>8320</v>
      </c>
      <c r="R1395" t="s">
        <v>8331</v>
      </c>
      <c r="S1395" s="12">
        <f>(((J1395/60)/60)/24)+DATE(1970,1,1)</f>
        <v>42553.681979166664</v>
      </c>
      <c r="T1395" s="12">
        <f>(((I1395/60)/60)/24)+DATE(1970,1,1)</f>
        <v>42583.681979166664</v>
      </c>
    </row>
    <row r="1396" spans="1:20" ht="43.2" x14ac:dyDescent="0.3">
      <c r="A1396">
        <v>1394</v>
      </c>
      <c r="B1396" s="1" t="s">
        <v>1395</v>
      </c>
      <c r="C1396" s="1" t="s">
        <v>5504</v>
      </c>
      <c r="D1396" s="4">
        <v>750</v>
      </c>
      <c r="E1396" s="4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3">
        <f>E1396/D1396</f>
        <v>1.2213333333333334</v>
      </c>
      <c r="P1396" s="4">
        <f>E1396/L1396</f>
        <v>53.882352941176471</v>
      </c>
      <c r="Q1396" t="s">
        <v>8320</v>
      </c>
      <c r="R1396" t="s">
        <v>8331</v>
      </c>
      <c r="S1396" s="12">
        <f>(((J1396/60)/60)/24)+DATE(1970,1,1)</f>
        <v>42752.144976851851</v>
      </c>
      <c r="T1396" s="12">
        <f>(((I1396/60)/60)/24)+DATE(1970,1,1)</f>
        <v>42795.125</v>
      </c>
    </row>
    <row r="1397" spans="1:20" x14ac:dyDescent="0.3">
      <c r="A1397">
        <v>1395</v>
      </c>
      <c r="B1397" s="1" t="s">
        <v>1396</v>
      </c>
      <c r="C1397" s="1" t="s">
        <v>5505</v>
      </c>
      <c r="D1397" s="4">
        <v>3500</v>
      </c>
      <c r="E1397" s="4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3">
        <f>E1397/D1397</f>
        <v>1.1188571428571428</v>
      </c>
      <c r="P1397" s="4">
        <f>E1397/L1397</f>
        <v>47.756097560975611</v>
      </c>
      <c r="Q1397" t="s">
        <v>8320</v>
      </c>
      <c r="R1397" t="s">
        <v>8331</v>
      </c>
      <c r="S1397" s="12">
        <f>(((J1397/60)/60)/24)+DATE(1970,1,1)</f>
        <v>42719.90834490741</v>
      </c>
      <c r="T1397" s="12">
        <f>(((I1397/60)/60)/24)+DATE(1970,1,1)</f>
        <v>42749.90834490741</v>
      </c>
    </row>
    <row r="1398" spans="1:20" ht="43.2" x14ac:dyDescent="0.3">
      <c r="A1398">
        <v>1396</v>
      </c>
      <c r="B1398" s="1" t="s">
        <v>1397</v>
      </c>
      <c r="C1398" s="1" t="s">
        <v>5506</v>
      </c>
      <c r="D1398" s="4">
        <v>6000</v>
      </c>
      <c r="E1398" s="4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3">
        <f>E1398/D1398</f>
        <v>1.073</v>
      </c>
      <c r="P1398" s="4">
        <f>E1398/L1398</f>
        <v>88.191780821917803</v>
      </c>
      <c r="Q1398" t="s">
        <v>8320</v>
      </c>
      <c r="R1398" t="s">
        <v>8331</v>
      </c>
      <c r="S1398" s="12">
        <f>(((J1398/60)/60)/24)+DATE(1970,1,1)</f>
        <v>42018.99863425926</v>
      </c>
      <c r="T1398" s="12">
        <f>(((I1398/60)/60)/24)+DATE(1970,1,1)</f>
        <v>42048.99863425926</v>
      </c>
    </row>
    <row r="1399" spans="1:20" ht="43.2" x14ac:dyDescent="0.3">
      <c r="A1399">
        <v>1397</v>
      </c>
      <c r="B1399" s="1" t="s">
        <v>1398</v>
      </c>
      <c r="C1399" s="1" t="s">
        <v>5507</v>
      </c>
      <c r="D1399" s="4">
        <v>10000</v>
      </c>
      <c r="E1399" s="4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3">
        <f>E1399/D1399</f>
        <v>1.1385000000000001</v>
      </c>
      <c r="P1399" s="4">
        <f>E1399/L1399</f>
        <v>72.056962025316452</v>
      </c>
      <c r="Q1399" t="s">
        <v>8320</v>
      </c>
      <c r="R1399" t="s">
        <v>8331</v>
      </c>
      <c r="S1399" s="12">
        <f>(((J1399/60)/60)/24)+DATE(1970,1,1)</f>
        <v>42640.917939814812</v>
      </c>
      <c r="T1399" s="12">
        <f>(((I1399/60)/60)/24)+DATE(1970,1,1)</f>
        <v>42670.888194444444</v>
      </c>
    </row>
    <row r="1400" spans="1:20" ht="28.8" x14ac:dyDescent="0.3">
      <c r="A1400">
        <v>1398</v>
      </c>
      <c r="B1400" s="1" t="s">
        <v>1399</v>
      </c>
      <c r="C1400" s="1" t="s">
        <v>5508</v>
      </c>
      <c r="D1400" s="4">
        <v>4400</v>
      </c>
      <c r="E1400" s="4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3">
        <f>E1400/D1400</f>
        <v>1.0968181818181819</v>
      </c>
      <c r="P1400" s="4">
        <f>E1400/L1400</f>
        <v>74.246153846153845</v>
      </c>
      <c r="Q1400" t="s">
        <v>8320</v>
      </c>
      <c r="R1400" t="s">
        <v>8331</v>
      </c>
      <c r="S1400" s="12">
        <f>(((J1400/60)/60)/24)+DATE(1970,1,1)</f>
        <v>42526.874236111107</v>
      </c>
      <c r="T1400" s="12">
        <f>(((I1400/60)/60)/24)+DATE(1970,1,1)</f>
        <v>42556.874236111107</v>
      </c>
    </row>
    <row r="1401" spans="1:20" ht="43.2" x14ac:dyDescent="0.3">
      <c r="A1401">
        <v>1399</v>
      </c>
      <c r="B1401" s="1" t="s">
        <v>1400</v>
      </c>
      <c r="C1401" s="1" t="s">
        <v>5509</v>
      </c>
      <c r="D1401" s="4">
        <v>9000</v>
      </c>
      <c r="E1401" s="4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3">
        <f>E1401/D1401</f>
        <v>1.2614444444444444</v>
      </c>
      <c r="P1401" s="4">
        <f>E1401/L1401</f>
        <v>61.701086956521742</v>
      </c>
      <c r="Q1401" t="s">
        <v>8320</v>
      </c>
      <c r="R1401" t="s">
        <v>8331</v>
      </c>
      <c r="S1401" s="12">
        <f>(((J1401/60)/60)/24)+DATE(1970,1,1)</f>
        <v>41889.004317129627</v>
      </c>
      <c r="T1401" s="12">
        <f>(((I1401/60)/60)/24)+DATE(1970,1,1)</f>
        <v>41919.004317129627</v>
      </c>
    </row>
    <row r="1402" spans="1:20" ht="43.2" x14ac:dyDescent="0.3">
      <c r="A1402">
        <v>1400</v>
      </c>
      <c r="B1402" s="1" t="s">
        <v>1401</v>
      </c>
      <c r="C1402" s="1" t="s">
        <v>5510</v>
      </c>
      <c r="D1402" s="4">
        <v>350</v>
      </c>
      <c r="E1402" s="4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3">
        <f>E1402/D1402</f>
        <v>1.6742857142857144</v>
      </c>
      <c r="P1402" s="4">
        <f>E1402/L1402</f>
        <v>17.235294117647058</v>
      </c>
      <c r="Q1402" t="s">
        <v>8320</v>
      </c>
      <c r="R1402" t="s">
        <v>8331</v>
      </c>
      <c r="S1402" s="12">
        <f>(((J1402/60)/60)/24)+DATE(1970,1,1)</f>
        <v>42498.341122685189</v>
      </c>
      <c r="T1402" s="12">
        <f>(((I1402/60)/60)/24)+DATE(1970,1,1)</f>
        <v>42533.229166666672</v>
      </c>
    </row>
    <row r="1403" spans="1:20" ht="43.2" x14ac:dyDescent="0.3">
      <c r="A1403">
        <v>1401</v>
      </c>
      <c r="B1403" s="1" t="s">
        <v>1402</v>
      </c>
      <c r="C1403" s="1" t="s">
        <v>5511</v>
      </c>
      <c r="D1403" s="4">
        <v>2500</v>
      </c>
      <c r="E1403" s="4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3">
        <f>E1403/D1403</f>
        <v>4.9652000000000003</v>
      </c>
      <c r="P1403" s="4">
        <f>E1403/L1403</f>
        <v>51.720833333333331</v>
      </c>
      <c r="Q1403" t="s">
        <v>8320</v>
      </c>
      <c r="R1403" t="s">
        <v>8331</v>
      </c>
      <c r="S1403" s="12">
        <f>(((J1403/60)/60)/24)+DATE(1970,1,1)</f>
        <v>41399.99622685185</v>
      </c>
      <c r="T1403" s="12">
        <f>(((I1403/60)/60)/24)+DATE(1970,1,1)</f>
        <v>41420.99622685185</v>
      </c>
    </row>
    <row r="1404" spans="1:20" ht="43.2" x14ac:dyDescent="0.3">
      <c r="A1404">
        <v>1402</v>
      </c>
      <c r="B1404" s="1" t="s">
        <v>1403</v>
      </c>
      <c r="C1404" s="1" t="s">
        <v>5512</v>
      </c>
      <c r="D1404" s="4">
        <v>2500</v>
      </c>
      <c r="E1404" s="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3">
        <f>E1404/D1404</f>
        <v>1.0915999999999999</v>
      </c>
      <c r="P1404" s="4">
        <f>E1404/L1404</f>
        <v>24.150442477876105</v>
      </c>
      <c r="Q1404" t="s">
        <v>8320</v>
      </c>
      <c r="R1404" t="s">
        <v>8331</v>
      </c>
      <c r="S1404" s="12">
        <f>(((J1404/60)/60)/24)+DATE(1970,1,1)</f>
        <v>42065.053368055553</v>
      </c>
      <c r="T1404" s="12">
        <f>(((I1404/60)/60)/24)+DATE(1970,1,1)</f>
        <v>42125.011701388896</v>
      </c>
    </row>
    <row r="1405" spans="1:20" ht="43.2" x14ac:dyDescent="0.3">
      <c r="A1405">
        <v>1403</v>
      </c>
      <c r="B1405" s="1" t="s">
        <v>1404</v>
      </c>
      <c r="C1405" s="1" t="s">
        <v>5513</v>
      </c>
      <c r="D1405" s="4">
        <v>4000</v>
      </c>
      <c r="E1405" s="4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3">
        <f>E1405/D1405</f>
        <v>1.0257499999999999</v>
      </c>
      <c r="P1405" s="4">
        <f>E1405/L1405</f>
        <v>62.166666666666664</v>
      </c>
      <c r="Q1405" t="s">
        <v>8320</v>
      </c>
      <c r="R1405" t="s">
        <v>8331</v>
      </c>
      <c r="S1405" s="12">
        <f>(((J1405/60)/60)/24)+DATE(1970,1,1)</f>
        <v>41451.062905092593</v>
      </c>
      <c r="T1405" s="12">
        <f>(((I1405/60)/60)/24)+DATE(1970,1,1)</f>
        <v>41481.062905092593</v>
      </c>
    </row>
    <row r="1406" spans="1:20" ht="43.2" x14ac:dyDescent="0.3">
      <c r="A1406">
        <v>1404</v>
      </c>
      <c r="B1406" s="1" t="s">
        <v>1405</v>
      </c>
      <c r="C1406" s="1" t="s">
        <v>5514</v>
      </c>
      <c r="D1406" s="4">
        <v>14500</v>
      </c>
      <c r="E1406" s="4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3">
        <f>E1406/D1406</f>
        <v>1.6620689655172414E-2</v>
      </c>
      <c r="P1406" s="4">
        <f>E1406/L1406</f>
        <v>48.2</v>
      </c>
      <c r="Q1406" t="s">
        <v>8322</v>
      </c>
      <c r="R1406" t="s">
        <v>8341</v>
      </c>
      <c r="S1406" s="12">
        <f>(((J1406/60)/60)/24)+DATE(1970,1,1)</f>
        <v>42032.510243055556</v>
      </c>
      <c r="T1406" s="12">
        <f>(((I1406/60)/60)/24)+DATE(1970,1,1)</f>
        <v>42057.510243055556</v>
      </c>
    </row>
    <row r="1407" spans="1:20" ht="28.8" x14ac:dyDescent="0.3">
      <c r="A1407">
        <v>1405</v>
      </c>
      <c r="B1407" s="1" t="s">
        <v>1406</v>
      </c>
      <c r="C1407" s="1" t="s">
        <v>5515</v>
      </c>
      <c r="D1407" s="4">
        <v>25000</v>
      </c>
      <c r="E1407" s="4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3">
        <f>E1407/D1407</f>
        <v>4.1999999999999997E-3</v>
      </c>
      <c r="P1407" s="4">
        <f>E1407/L1407</f>
        <v>6.1764705882352944</v>
      </c>
      <c r="Q1407" t="s">
        <v>8322</v>
      </c>
      <c r="R1407" t="s">
        <v>8341</v>
      </c>
      <c r="S1407" s="12">
        <f>(((J1407/60)/60)/24)+DATE(1970,1,1)</f>
        <v>41941.680567129632</v>
      </c>
      <c r="T1407" s="12">
        <f>(((I1407/60)/60)/24)+DATE(1970,1,1)</f>
        <v>41971.722233796296</v>
      </c>
    </row>
    <row r="1408" spans="1:20" x14ac:dyDescent="0.3">
      <c r="A1408">
        <v>1406</v>
      </c>
      <c r="B1408" s="1" t="s">
        <v>1407</v>
      </c>
      <c r="C1408" s="1" t="s">
        <v>5516</v>
      </c>
      <c r="D1408" s="4">
        <v>12000</v>
      </c>
      <c r="E1408" s="4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3">
        <f>E1408/D1408</f>
        <v>1.25E-3</v>
      </c>
      <c r="P1408" s="4">
        <f>E1408/L1408</f>
        <v>5</v>
      </c>
      <c r="Q1408" t="s">
        <v>8322</v>
      </c>
      <c r="R1408" t="s">
        <v>8341</v>
      </c>
      <c r="S1408" s="12">
        <f>(((J1408/60)/60)/24)+DATE(1970,1,1)</f>
        <v>42297.432951388888</v>
      </c>
      <c r="T1408" s="12">
        <f>(((I1408/60)/60)/24)+DATE(1970,1,1)</f>
        <v>42350.416666666672</v>
      </c>
    </row>
    <row r="1409" spans="1:20" ht="28.8" x14ac:dyDescent="0.3">
      <c r="A1409">
        <v>1407</v>
      </c>
      <c r="B1409" s="1" t="s">
        <v>1408</v>
      </c>
      <c r="C1409" s="1" t="s">
        <v>5517</v>
      </c>
      <c r="D1409" s="4">
        <v>3000</v>
      </c>
      <c r="E1409" s="4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3">
        <f>E1409/D1409</f>
        <v>5.0000000000000001E-3</v>
      </c>
      <c r="P1409" s="4">
        <f>E1409/L1409</f>
        <v>7.5</v>
      </c>
      <c r="Q1409" t="s">
        <v>8322</v>
      </c>
      <c r="R1409" t="s">
        <v>8341</v>
      </c>
      <c r="S1409" s="12">
        <f>(((J1409/60)/60)/24)+DATE(1970,1,1)</f>
        <v>41838.536782407406</v>
      </c>
      <c r="T1409" s="12">
        <f>(((I1409/60)/60)/24)+DATE(1970,1,1)</f>
        <v>41863.536782407406</v>
      </c>
    </row>
    <row r="1410" spans="1:20" ht="43.2" x14ac:dyDescent="0.3">
      <c r="A1410">
        <v>1408</v>
      </c>
      <c r="B1410" s="1" t="s">
        <v>1409</v>
      </c>
      <c r="C1410" s="1" t="s">
        <v>5518</v>
      </c>
      <c r="D1410" s="4">
        <v>1000</v>
      </c>
      <c r="E1410" s="4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3">
        <f>E1410/D1410</f>
        <v>7.1999999999999995E-2</v>
      </c>
      <c r="P1410" s="4">
        <f>E1410/L1410</f>
        <v>12</v>
      </c>
      <c r="Q1410" t="s">
        <v>8322</v>
      </c>
      <c r="R1410" t="s">
        <v>8341</v>
      </c>
      <c r="S1410" s="12">
        <f>(((J1410/60)/60)/24)+DATE(1970,1,1)</f>
        <v>42291.872175925921</v>
      </c>
      <c r="T1410" s="12">
        <f>(((I1410/60)/60)/24)+DATE(1970,1,1)</f>
        <v>42321.913842592592</v>
      </c>
    </row>
    <row r="1411" spans="1:20" ht="28.8" x14ac:dyDescent="0.3">
      <c r="A1411">
        <v>1409</v>
      </c>
      <c r="B1411" s="1" t="s">
        <v>1410</v>
      </c>
      <c r="C1411" s="1" t="s">
        <v>5519</v>
      </c>
      <c r="D1411" s="4">
        <v>4000</v>
      </c>
      <c r="E1411" s="4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3">
        <f>E1411/D1411</f>
        <v>0</v>
      </c>
      <c r="P1411" s="4" t="e">
        <f>E1411/L1411</f>
        <v>#DIV/0!</v>
      </c>
      <c r="Q1411" t="s">
        <v>8322</v>
      </c>
      <c r="R1411" t="s">
        <v>8341</v>
      </c>
      <c r="S1411" s="12">
        <f>(((J1411/60)/60)/24)+DATE(1970,1,1)</f>
        <v>41945.133506944447</v>
      </c>
      <c r="T1411" s="12">
        <f>(((I1411/60)/60)/24)+DATE(1970,1,1)</f>
        <v>42005.175173611111</v>
      </c>
    </row>
    <row r="1412" spans="1:20" ht="43.2" x14ac:dyDescent="0.3">
      <c r="A1412">
        <v>1410</v>
      </c>
      <c r="B1412" s="1" t="s">
        <v>1411</v>
      </c>
      <c r="C1412" s="1" t="s">
        <v>5520</v>
      </c>
      <c r="D1412" s="4">
        <v>6000</v>
      </c>
      <c r="E1412" s="4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3">
        <f>E1412/D1412</f>
        <v>1.6666666666666666E-4</v>
      </c>
      <c r="P1412" s="4">
        <f>E1412/L1412</f>
        <v>1</v>
      </c>
      <c r="Q1412" t="s">
        <v>8322</v>
      </c>
      <c r="R1412" t="s">
        <v>8341</v>
      </c>
      <c r="S1412" s="12">
        <f>(((J1412/60)/60)/24)+DATE(1970,1,1)</f>
        <v>42479.318518518514</v>
      </c>
      <c r="T1412" s="12">
        <f>(((I1412/60)/60)/24)+DATE(1970,1,1)</f>
        <v>42524.318518518514</v>
      </c>
    </row>
    <row r="1413" spans="1:20" ht="43.2" x14ac:dyDescent="0.3">
      <c r="A1413">
        <v>1411</v>
      </c>
      <c r="B1413" s="1" t="s">
        <v>1412</v>
      </c>
      <c r="C1413" s="1" t="s">
        <v>5521</v>
      </c>
      <c r="D1413" s="4">
        <v>3000</v>
      </c>
      <c r="E1413" s="4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3">
        <f>E1413/D1413</f>
        <v>2.3333333333333335E-3</v>
      </c>
      <c r="P1413" s="4">
        <f>E1413/L1413</f>
        <v>2.3333333333333335</v>
      </c>
      <c r="Q1413" t="s">
        <v>8322</v>
      </c>
      <c r="R1413" t="s">
        <v>8341</v>
      </c>
      <c r="S1413" s="12">
        <f>(((J1413/60)/60)/24)+DATE(1970,1,1)</f>
        <v>42013.059027777781</v>
      </c>
      <c r="T1413" s="12">
        <f>(((I1413/60)/60)/24)+DATE(1970,1,1)</f>
        <v>42041.059027777781</v>
      </c>
    </row>
    <row r="1414" spans="1:20" ht="28.8" x14ac:dyDescent="0.3">
      <c r="A1414">
        <v>1412</v>
      </c>
      <c r="B1414" s="1" t="s">
        <v>1413</v>
      </c>
      <c r="C1414" s="1" t="s">
        <v>5522</v>
      </c>
      <c r="D1414" s="4">
        <v>7000</v>
      </c>
      <c r="E1414" s="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3">
        <f>E1414/D1414</f>
        <v>4.5714285714285714E-2</v>
      </c>
      <c r="P1414" s="4">
        <f>E1414/L1414</f>
        <v>24.615384615384617</v>
      </c>
      <c r="Q1414" t="s">
        <v>8322</v>
      </c>
      <c r="R1414" t="s">
        <v>8341</v>
      </c>
      <c r="S1414" s="12">
        <f>(((J1414/60)/60)/24)+DATE(1970,1,1)</f>
        <v>41947.063645833332</v>
      </c>
      <c r="T1414" s="12">
        <f>(((I1414/60)/60)/24)+DATE(1970,1,1)</f>
        <v>41977.063645833332</v>
      </c>
    </row>
    <row r="1415" spans="1:20" ht="43.2" x14ac:dyDescent="0.3">
      <c r="A1415">
        <v>1413</v>
      </c>
      <c r="B1415" s="1" t="s">
        <v>1414</v>
      </c>
      <c r="C1415" s="1" t="s">
        <v>5523</v>
      </c>
      <c r="D1415" s="4">
        <v>2000</v>
      </c>
      <c r="E1415" s="4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3">
        <f>E1415/D1415</f>
        <v>0.05</v>
      </c>
      <c r="P1415" s="4">
        <f>E1415/L1415</f>
        <v>100</v>
      </c>
      <c r="Q1415" t="s">
        <v>8322</v>
      </c>
      <c r="R1415" t="s">
        <v>8341</v>
      </c>
      <c r="S1415" s="12">
        <f>(((J1415/60)/60)/24)+DATE(1970,1,1)</f>
        <v>42360.437152777777</v>
      </c>
      <c r="T1415" s="12">
        <f>(((I1415/60)/60)/24)+DATE(1970,1,1)</f>
        <v>42420.437152777777</v>
      </c>
    </row>
    <row r="1416" spans="1:20" ht="43.2" x14ac:dyDescent="0.3">
      <c r="A1416">
        <v>1414</v>
      </c>
      <c r="B1416" s="1" t="s">
        <v>1415</v>
      </c>
      <c r="C1416" s="1" t="s">
        <v>5524</v>
      </c>
      <c r="D1416" s="4">
        <v>500</v>
      </c>
      <c r="E1416" s="4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3">
        <f>E1416/D1416</f>
        <v>2E-3</v>
      </c>
      <c r="P1416" s="4">
        <f>E1416/L1416</f>
        <v>1</v>
      </c>
      <c r="Q1416" t="s">
        <v>8322</v>
      </c>
      <c r="R1416" t="s">
        <v>8341</v>
      </c>
      <c r="S1416" s="12">
        <f>(((J1416/60)/60)/24)+DATE(1970,1,1)</f>
        <v>42708.25309027778</v>
      </c>
      <c r="T1416" s="12">
        <f>(((I1416/60)/60)/24)+DATE(1970,1,1)</f>
        <v>42738.25309027778</v>
      </c>
    </row>
    <row r="1417" spans="1:20" ht="43.2" x14ac:dyDescent="0.3">
      <c r="A1417">
        <v>1415</v>
      </c>
      <c r="B1417" s="1" t="s">
        <v>1416</v>
      </c>
      <c r="C1417" s="1" t="s">
        <v>5525</v>
      </c>
      <c r="D1417" s="4">
        <v>4400</v>
      </c>
      <c r="E1417" s="4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3">
        <f>E1417/D1417</f>
        <v>0.18181818181818182</v>
      </c>
      <c r="P1417" s="4">
        <f>E1417/L1417</f>
        <v>88.888888888888886</v>
      </c>
      <c r="Q1417" t="s">
        <v>8322</v>
      </c>
      <c r="R1417" t="s">
        <v>8341</v>
      </c>
      <c r="S1417" s="12">
        <f>(((J1417/60)/60)/24)+DATE(1970,1,1)</f>
        <v>42192.675821759258</v>
      </c>
      <c r="T1417" s="12">
        <f>(((I1417/60)/60)/24)+DATE(1970,1,1)</f>
        <v>42232.675821759258</v>
      </c>
    </row>
    <row r="1418" spans="1:20" ht="43.2" x14ac:dyDescent="0.3">
      <c r="A1418">
        <v>1416</v>
      </c>
      <c r="B1418" s="1" t="s">
        <v>1417</v>
      </c>
      <c r="C1418" s="1" t="s">
        <v>5526</v>
      </c>
      <c r="D1418" s="4">
        <v>50000</v>
      </c>
      <c r="E1418" s="4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3">
        <f>E1418/D1418</f>
        <v>0</v>
      </c>
      <c r="P1418" s="4" t="e">
        <f>E1418/L1418</f>
        <v>#DIV/0!</v>
      </c>
      <c r="Q1418" t="s">
        <v>8322</v>
      </c>
      <c r="R1418" t="s">
        <v>8341</v>
      </c>
      <c r="S1418" s="12">
        <f>(((J1418/60)/60)/24)+DATE(1970,1,1)</f>
        <v>42299.926145833335</v>
      </c>
      <c r="T1418" s="12">
        <f>(((I1418/60)/60)/24)+DATE(1970,1,1)</f>
        <v>42329.967812499999</v>
      </c>
    </row>
    <row r="1419" spans="1:20" ht="43.2" x14ac:dyDescent="0.3">
      <c r="A1419">
        <v>1417</v>
      </c>
      <c r="B1419" s="1" t="s">
        <v>1418</v>
      </c>
      <c r="C1419" s="1" t="s">
        <v>5527</v>
      </c>
      <c r="D1419" s="4">
        <v>4500</v>
      </c>
      <c r="E1419" s="4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3">
        <f>E1419/D1419</f>
        <v>1.2222222222222223E-2</v>
      </c>
      <c r="P1419" s="4">
        <f>E1419/L1419</f>
        <v>27.5</v>
      </c>
      <c r="Q1419" t="s">
        <v>8322</v>
      </c>
      <c r="R1419" t="s">
        <v>8341</v>
      </c>
      <c r="S1419" s="12">
        <f>(((J1419/60)/60)/24)+DATE(1970,1,1)</f>
        <v>42232.15016203704</v>
      </c>
      <c r="T1419" s="12">
        <f>(((I1419/60)/60)/24)+DATE(1970,1,1)</f>
        <v>42262.465972222228</v>
      </c>
    </row>
    <row r="1420" spans="1:20" ht="57.6" x14ac:dyDescent="0.3">
      <c r="A1420">
        <v>1418</v>
      </c>
      <c r="B1420" s="1" t="s">
        <v>1419</v>
      </c>
      <c r="C1420" s="1" t="s">
        <v>5528</v>
      </c>
      <c r="D1420" s="4">
        <v>3000</v>
      </c>
      <c r="E1420" s="4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3">
        <f>E1420/D1420</f>
        <v>2E-3</v>
      </c>
      <c r="P1420" s="4">
        <f>E1420/L1420</f>
        <v>6</v>
      </c>
      <c r="Q1420" t="s">
        <v>8322</v>
      </c>
      <c r="R1420" t="s">
        <v>8341</v>
      </c>
      <c r="S1420" s="12">
        <f>(((J1420/60)/60)/24)+DATE(1970,1,1)</f>
        <v>42395.456412037034</v>
      </c>
      <c r="T1420" s="12">
        <f>(((I1420/60)/60)/24)+DATE(1970,1,1)</f>
        <v>42425.456412037034</v>
      </c>
    </row>
    <row r="1421" spans="1:20" ht="43.2" x14ac:dyDescent="0.3">
      <c r="A1421">
        <v>1419</v>
      </c>
      <c r="B1421" s="1" t="s">
        <v>1420</v>
      </c>
      <c r="C1421" s="1" t="s">
        <v>5529</v>
      </c>
      <c r="D1421" s="4">
        <v>6300</v>
      </c>
      <c r="E1421" s="4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3">
        <f>E1421/D1421</f>
        <v>7.0634920634920634E-2</v>
      </c>
      <c r="P1421" s="4">
        <f>E1421/L1421</f>
        <v>44.5</v>
      </c>
      <c r="Q1421" t="s">
        <v>8322</v>
      </c>
      <c r="R1421" t="s">
        <v>8341</v>
      </c>
      <c r="S1421" s="12">
        <f>(((J1421/60)/60)/24)+DATE(1970,1,1)</f>
        <v>42622.456238425926</v>
      </c>
      <c r="T1421" s="12">
        <f>(((I1421/60)/60)/24)+DATE(1970,1,1)</f>
        <v>42652.456238425926</v>
      </c>
    </row>
    <row r="1422" spans="1:20" x14ac:dyDescent="0.3">
      <c r="A1422">
        <v>1420</v>
      </c>
      <c r="B1422" s="1" t="s">
        <v>1421</v>
      </c>
      <c r="C1422" s="1" t="s">
        <v>5530</v>
      </c>
      <c r="D1422" s="4">
        <v>110</v>
      </c>
      <c r="E1422" s="4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3">
        <f>E1422/D1422</f>
        <v>2.7272727272727271E-2</v>
      </c>
      <c r="P1422" s="4">
        <f>E1422/L1422</f>
        <v>1</v>
      </c>
      <c r="Q1422" t="s">
        <v>8322</v>
      </c>
      <c r="R1422" t="s">
        <v>8341</v>
      </c>
      <c r="S1422" s="12">
        <f>(((J1422/60)/60)/24)+DATE(1970,1,1)</f>
        <v>42524.667662037042</v>
      </c>
      <c r="T1422" s="12">
        <f>(((I1422/60)/60)/24)+DATE(1970,1,1)</f>
        <v>42549.667662037042</v>
      </c>
    </row>
    <row r="1423" spans="1:20" ht="43.2" x14ac:dyDescent="0.3">
      <c r="A1423">
        <v>1421</v>
      </c>
      <c r="B1423" s="1" t="s">
        <v>1422</v>
      </c>
      <c r="C1423" s="1" t="s">
        <v>5531</v>
      </c>
      <c r="D1423" s="4">
        <v>200000</v>
      </c>
      <c r="E1423" s="4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3">
        <f>E1423/D1423</f>
        <v>1E-3</v>
      </c>
      <c r="P1423" s="4">
        <f>E1423/L1423</f>
        <v>100</v>
      </c>
      <c r="Q1423" t="s">
        <v>8322</v>
      </c>
      <c r="R1423" t="s">
        <v>8341</v>
      </c>
      <c r="S1423" s="12">
        <f>(((J1423/60)/60)/24)+DATE(1970,1,1)</f>
        <v>42013.915613425925</v>
      </c>
      <c r="T1423" s="12">
        <f>(((I1423/60)/60)/24)+DATE(1970,1,1)</f>
        <v>42043.915613425925</v>
      </c>
    </row>
    <row r="1424" spans="1:20" ht="43.2" x14ac:dyDescent="0.3">
      <c r="A1424">
        <v>1422</v>
      </c>
      <c r="B1424" s="1" t="s">
        <v>1423</v>
      </c>
      <c r="C1424" s="1" t="s">
        <v>5532</v>
      </c>
      <c r="D1424" s="4">
        <v>25000</v>
      </c>
      <c r="E1424" s="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3">
        <f>E1424/D1424</f>
        <v>1.0399999999999999E-3</v>
      </c>
      <c r="P1424" s="4">
        <f>E1424/L1424</f>
        <v>13</v>
      </c>
      <c r="Q1424" t="s">
        <v>8322</v>
      </c>
      <c r="R1424" t="s">
        <v>8341</v>
      </c>
      <c r="S1424" s="12">
        <f>(((J1424/60)/60)/24)+DATE(1970,1,1)</f>
        <v>42604.239629629628</v>
      </c>
      <c r="T1424" s="12">
        <f>(((I1424/60)/60)/24)+DATE(1970,1,1)</f>
        <v>42634.239629629628</v>
      </c>
    </row>
    <row r="1425" spans="1:20" ht="43.2" x14ac:dyDescent="0.3">
      <c r="A1425">
        <v>1423</v>
      </c>
      <c r="B1425" s="1" t="s">
        <v>1424</v>
      </c>
      <c r="C1425" s="1" t="s">
        <v>5533</v>
      </c>
      <c r="D1425" s="4">
        <v>30000</v>
      </c>
      <c r="E1425" s="4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3">
        <f>E1425/D1425</f>
        <v>3.3333333333333335E-3</v>
      </c>
      <c r="P1425" s="4">
        <f>E1425/L1425</f>
        <v>100</v>
      </c>
      <c r="Q1425" t="s">
        <v>8322</v>
      </c>
      <c r="R1425" t="s">
        <v>8341</v>
      </c>
      <c r="S1425" s="12">
        <f>(((J1425/60)/60)/24)+DATE(1970,1,1)</f>
        <v>42340.360312500001</v>
      </c>
      <c r="T1425" s="12">
        <f>(((I1425/60)/60)/24)+DATE(1970,1,1)</f>
        <v>42370.360312500001</v>
      </c>
    </row>
    <row r="1426" spans="1:20" ht="28.8" x14ac:dyDescent="0.3">
      <c r="A1426">
        <v>1424</v>
      </c>
      <c r="B1426" s="1" t="s">
        <v>1425</v>
      </c>
      <c r="C1426" s="1" t="s">
        <v>5534</v>
      </c>
      <c r="D1426" s="4">
        <v>7500</v>
      </c>
      <c r="E1426" s="4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3">
        <f>E1426/D1426</f>
        <v>0.2036</v>
      </c>
      <c r="P1426" s="4">
        <f>E1426/L1426</f>
        <v>109.07142857142857</v>
      </c>
      <c r="Q1426" t="s">
        <v>8322</v>
      </c>
      <c r="R1426" t="s">
        <v>8341</v>
      </c>
      <c r="S1426" s="12">
        <f>(((J1426/60)/60)/24)+DATE(1970,1,1)</f>
        <v>42676.717615740738</v>
      </c>
      <c r="T1426" s="12">
        <f>(((I1426/60)/60)/24)+DATE(1970,1,1)</f>
        <v>42689.759282407409</v>
      </c>
    </row>
    <row r="1427" spans="1:20" ht="43.2" x14ac:dyDescent="0.3">
      <c r="A1427">
        <v>1425</v>
      </c>
      <c r="B1427" s="1" t="s">
        <v>1426</v>
      </c>
      <c r="C1427" s="1" t="s">
        <v>5535</v>
      </c>
      <c r="D1427" s="4">
        <v>13000</v>
      </c>
      <c r="E1427" s="4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3">
        <f>E1427/D1427</f>
        <v>0</v>
      </c>
      <c r="P1427" s="4" t="e">
        <f>E1427/L1427</f>
        <v>#DIV/0!</v>
      </c>
      <c r="Q1427" t="s">
        <v>8322</v>
      </c>
      <c r="R1427" t="s">
        <v>8341</v>
      </c>
      <c r="S1427" s="12">
        <f>(((J1427/60)/60)/24)+DATE(1970,1,1)</f>
        <v>42093.131469907406</v>
      </c>
      <c r="T1427" s="12">
        <f>(((I1427/60)/60)/24)+DATE(1970,1,1)</f>
        <v>42123.131469907406</v>
      </c>
    </row>
    <row r="1428" spans="1:20" ht="43.2" x14ac:dyDescent="0.3">
      <c r="A1428">
        <v>1426</v>
      </c>
      <c r="B1428" s="1" t="s">
        <v>1427</v>
      </c>
      <c r="C1428" s="1" t="s">
        <v>5536</v>
      </c>
      <c r="D1428" s="4">
        <v>1000</v>
      </c>
      <c r="E1428" s="4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3">
        <f>E1428/D1428</f>
        <v>0</v>
      </c>
      <c r="P1428" s="4" t="e">
        <f>E1428/L1428</f>
        <v>#DIV/0!</v>
      </c>
      <c r="Q1428" t="s">
        <v>8322</v>
      </c>
      <c r="R1428" t="s">
        <v>8341</v>
      </c>
      <c r="S1428" s="12">
        <f>(((J1428/60)/60)/24)+DATE(1970,1,1)</f>
        <v>42180.390277777777</v>
      </c>
      <c r="T1428" s="12">
        <f>(((I1428/60)/60)/24)+DATE(1970,1,1)</f>
        <v>42240.390277777777</v>
      </c>
    </row>
    <row r="1429" spans="1:20" ht="43.2" x14ac:dyDescent="0.3">
      <c r="A1429">
        <v>1427</v>
      </c>
      <c r="B1429" s="1" t="s">
        <v>1428</v>
      </c>
      <c r="C1429" s="1" t="s">
        <v>5537</v>
      </c>
      <c r="D1429" s="4">
        <v>5000</v>
      </c>
      <c r="E1429" s="4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3">
        <f>E1429/D1429</f>
        <v>8.3799999999999999E-2</v>
      </c>
      <c r="P1429" s="4">
        <f>E1429/L1429</f>
        <v>104.75</v>
      </c>
      <c r="Q1429" t="s">
        <v>8322</v>
      </c>
      <c r="R1429" t="s">
        <v>8341</v>
      </c>
      <c r="S1429" s="12">
        <f>(((J1429/60)/60)/24)+DATE(1970,1,1)</f>
        <v>42601.851678240739</v>
      </c>
      <c r="T1429" s="12">
        <f>(((I1429/60)/60)/24)+DATE(1970,1,1)</f>
        <v>42631.851678240739</v>
      </c>
    </row>
    <row r="1430" spans="1:20" ht="43.2" x14ac:dyDescent="0.3">
      <c r="A1430">
        <v>1428</v>
      </c>
      <c r="B1430" s="1" t="s">
        <v>1429</v>
      </c>
      <c r="C1430" s="1" t="s">
        <v>5538</v>
      </c>
      <c r="D1430" s="4">
        <v>1000</v>
      </c>
      <c r="E1430" s="4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3">
        <f>E1430/D1430</f>
        <v>4.4999999999999998E-2</v>
      </c>
      <c r="P1430" s="4">
        <f>E1430/L1430</f>
        <v>15</v>
      </c>
      <c r="Q1430" t="s">
        <v>8322</v>
      </c>
      <c r="R1430" t="s">
        <v>8341</v>
      </c>
      <c r="S1430" s="12">
        <f>(((J1430/60)/60)/24)+DATE(1970,1,1)</f>
        <v>42432.379826388889</v>
      </c>
      <c r="T1430" s="12">
        <f>(((I1430/60)/60)/24)+DATE(1970,1,1)</f>
        <v>42462.338159722218</v>
      </c>
    </row>
    <row r="1431" spans="1:20" ht="28.8" x14ac:dyDescent="0.3">
      <c r="A1431">
        <v>1429</v>
      </c>
      <c r="B1431" s="1" t="s">
        <v>1430</v>
      </c>
      <c r="C1431" s="1" t="s">
        <v>5539</v>
      </c>
      <c r="D1431" s="4">
        <v>10000</v>
      </c>
      <c r="E1431" s="4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3">
        <f>E1431/D1431</f>
        <v>0</v>
      </c>
      <c r="P1431" s="4" t="e">
        <f>E1431/L1431</f>
        <v>#DIV/0!</v>
      </c>
      <c r="Q1431" t="s">
        <v>8322</v>
      </c>
      <c r="R1431" t="s">
        <v>8341</v>
      </c>
      <c r="S1431" s="12">
        <f>(((J1431/60)/60)/24)+DATE(1970,1,1)</f>
        <v>42074.060671296291</v>
      </c>
      <c r="T1431" s="12">
        <f>(((I1431/60)/60)/24)+DATE(1970,1,1)</f>
        <v>42104.060671296291</v>
      </c>
    </row>
    <row r="1432" spans="1:20" ht="28.8" x14ac:dyDescent="0.3">
      <c r="A1432">
        <v>1430</v>
      </c>
      <c r="B1432" s="1" t="s">
        <v>1431</v>
      </c>
      <c r="C1432" s="1" t="s">
        <v>5540</v>
      </c>
      <c r="D1432" s="4">
        <v>5000</v>
      </c>
      <c r="E1432" s="4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3">
        <f>E1432/D1432</f>
        <v>8.0600000000000005E-2</v>
      </c>
      <c r="P1432" s="4">
        <f>E1432/L1432</f>
        <v>80.599999999999994</v>
      </c>
      <c r="Q1432" t="s">
        <v>8322</v>
      </c>
      <c r="R1432" t="s">
        <v>8341</v>
      </c>
      <c r="S1432" s="12">
        <f>(((J1432/60)/60)/24)+DATE(1970,1,1)</f>
        <v>41961.813518518517</v>
      </c>
      <c r="T1432" s="12">
        <f>(((I1432/60)/60)/24)+DATE(1970,1,1)</f>
        <v>41992.813518518517</v>
      </c>
    </row>
    <row r="1433" spans="1:20" ht="43.2" x14ac:dyDescent="0.3">
      <c r="A1433">
        <v>1431</v>
      </c>
      <c r="B1433" s="1" t="s">
        <v>1432</v>
      </c>
      <c r="C1433" s="1" t="s">
        <v>5541</v>
      </c>
      <c r="D1433" s="4">
        <v>17000</v>
      </c>
      <c r="E1433" s="4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3">
        <f>E1433/D1433</f>
        <v>0.31947058823529412</v>
      </c>
      <c r="P1433" s="4">
        <f>E1433/L1433</f>
        <v>115.55319148936171</v>
      </c>
      <c r="Q1433" t="s">
        <v>8322</v>
      </c>
      <c r="R1433" t="s">
        <v>8341</v>
      </c>
      <c r="S1433" s="12">
        <f>(((J1433/60)/60)/24)+DATE(1970,1,1)</f>
        <v>42304.210833333331</v>
      </c>
      <c r="T1433" s="12">
        <f>(((I1433/60)/60)/24)+DATE(1970,1,1)</f>
        <v>42334.252500000002</v>
      </c>
    </row>
    <row r="1434" spans="1:20" ht="43.2" x14ac:dyDescent="0.3">
      <c r="A1434">
        <v>1432</v>
      </c>
      <c r="B1434" s="1" t="s">
        <v>1433</v>
      </c>
      <c r="C1434" s="1" t="s">
        <v>5542</v>
      </c>
      <c r="D1434" s="4">
        <v>40000</v>
      </c>
      <c r="E1434" s="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3">
        <f>E1434/D1434</f>
        <v>0</v>
      </c>
      <c r="P1434" s="4" t="e">
        <f>E1434/L1434</f>
        <v>#DIV/0!</v>
      </c>
      <c r="Q1434" t="s">
        <v>8322</v>
      </c>
      <c r="R1434" t="s">
        <v>8341</v>
      </c>
      <c r="S1434" s="12">
        <f>(((J1434/60)/60)/24)+DATE(1970,1,1)</f>
        <v>42175.780416666668</v>
      </c>
      <c r="T1434" s="12">
        <f>(((I1434/60)/60)/24)+DATE(1970,1,1)</f>
        <v>42205.780416666668</v>
      </c>
    </row>
    <row r="1435" spans="1:20" ht="43.2" x14ac:dyDescent="0.3">
      <c r="A1435">
        <v>1433</v>
      </c>
      <c r="B1435" s="1" t="s">
        <v>1434</v>
      </c>
      <c r="C1435" s="1" t="s">
        <v>5543</v>
      </c>
      <c r="D1435" s="4">
        <v>12000</v>
      </c>
      <c r="E1435" s="4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3">
        <f>E1435/D1435</f>
        <v>6.7083333333333328E-2</v>
      </c>
      <c r="P1435" s="4">
        <f>E1435/L1435</f>
        <v>80.5</v>
      </c>
      <c r="Q1435" t="s">
        <v>8322</v>
      </c>
      <c r="R1435" t="s">
        <v>8341</v>
      </c>
      <c r="S1435" s="12">
        <f>(((J1435/60)/60)/24)+DATE(1970,1,1)</f>
        <v>42673.625868055555</v>
      </c>
      <c r="T1435" s="12">
        <f>(((I1435/60)/60)/24)+DATE(1970,1,1)</f>
        <v>42714.458333333328</v>
      </c>
    </row>
    <row r="1436" spans="1:20" ht="28.8" x14ac:dyDescent="0.3">
      <c r="A1436">
        <v>1434</v>
      </c>
      <c r="B1436" s="1" t="s">
        <v>1435</v>
      </c>
      <c r="C1436" s="1" t="s">
        <v>5544</v>
      </c>
      <c r="D1436" s="4">
        <v>82000</v>
      </c>
      <c r="E1436" s="4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3">
        <f>E1436/D1436</f>
        <v>9.987804878048781E-2</v>
      </c>
      <c r="P1436" s="4">
        <f>E1436/L1436</f>
        <v>744.5454545454545</v>
      </c>
      <c r="Q1436" t="s">
        <v>8322</v>
      </c>
      <c r="R1436" t="s">
        <v>8341</v>
      </c>
      <c r="S1436" s="12">
        <f>(((J1436/60)/60)/24)+DATE(1970,1,1)</f>
        <v>42142.767106481479</v>
      </c>
      <c r="T1436" s="12">
        <f>(((I1436/60)/60)/24)+DATE(1970,1,1)</f>
        <v>42163.625</v>
      </c>
    </row>
    <row r="1437" spans="1:20" ht="28.8" x14ac:dyDescent="0.3">
      <c r="A1437">
        <v>1435</v>
      </c>
      <c r="B1437" s="1" t="s">
        <v>1436</v>
      </c>
      <c r="C1437" s="1" t="s">
        <v>5545</v>
      </c>
      <c r="D1437" s="4">
        <v>15000</v>
      </c>
      <c r="E1437" s="4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3">
        <f>E1437/D1437</f>
        <v>1E-3</v>
      </c>
      <c r="P1437" s="4">
        <f>E1437/L1437</f>
        <v>7.5</v>
      </c>
      <c r="Q1437" t="s">
        <v>8322</v>
      </c>
      <c r="R1437" t="s">
        <v>8341</v>
      </c>
      <c r="S1437" s="12">
        <f>(((J1437/60)/60)/24)+DATE(1970,1,1)</f>
        <v>42258.780324074076</v>
      </c>
      <c r="T1437" s="12">
        <f>(((I1437/60)/60)/24)+DATE(1970,1,1)</f>
        <v>42288.780324074076</v>
      </c>
    </row>
    <row r="1438" spans="1:20" ht="43.2" x14ac:dyDescent="0.3">
      <c r="A1438">
        <v>1436</v>
      </c>
      <c r="B1438" s="1" t="s">
        <v>1437</v>
      </c>
      <c r="C1438" s="1" t="s">
        <v>5546</v>
      </c>
      <c r="D1438" s="4">
        <v>10000</v>
      </c>
      <c r="E1438" s="4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3">
        <f>E1438/D1438</f>
        <v>7.7000000000000002E-3</v>
      </c>
      <c r="P1438" s="4">
        <f>E1438/L1438</f>
        <v>38.5</v>
      </c>
      <c r="Q1438" t="s">
        <v>8322</v>
      </c>
      <c r="R1438" t="s">
        <v>8341</v>
      </c>
      <c r="S1438" s="12">
        <f>(((J1438/60)/60)/24)+DATE(1970,1,1)</f>
        <v>42391.35019675926</v>
      </c>
      <c r="T1438" s="12">
        <f>(((I1438/60)/60)/24)+DATE(1970,1,1)</f>
        <v>42421.35019675926</v>
      </c>
    </row>
    <row r="1439" spans="1:20" ht="43.2" x14ac:dyDescent="0.3">
      <c r="A1439">
        <v>1437</v>
      </c>
      <c r="B1439" s="1" t="s">
        <v>1438</v>
      </c>
      <c r="C1439" s="1" t="s">
        <v>5547</v>
      </c>
      <c r="D1439" s="4">
        <v>3000</v>
      </c>
      <c r="E1439" s="4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3">
        <f>E1439/D1439</f>
        <v>0.26900000000000002</v>
      </c>
      <c r="P1439" s="4">
        <f>E1439/L1439</f>
        <v>36.68181818181818</v>
      </c>
      <c r="Q1439" t="s">
        <v>8322</v>
      </c>
      <c r="R1439" t="s">
        <v>8341</v>
      </c>
      <c r="S1439" s="12">
        <f>(((J1439/60)/60)/24)+DATE(1970,1,1)</f>
        <v>41796.531701388885</v>
      </c>
      <c r="T1439" s="12">
        <f>(((I1439/60)/60)/24)+DATE(1970,1,1)</f>
        <v>41833.207638888889</v>
      </c>
    </row>
    <row r="1440" spans="1:20" ht="43.2" x14ac:dyDescent="0.3">
      <c r="A1440">
        <v>1438</v>
      </c>
      <c r="B1440" s="1" t="s">
        <v>1439</v>
      </c>
      <c r="C1440" s="1" t="s">
        <v>5548</v>
      </c>
      <c r="D1440" s="4">
        <v>20000</v>
      </c>
      <c r="E1440" s="4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3">
        <f>E1440/D1440</f>
        <v>0.03</v>
      </c>
      <c r="P1440" s="4">
        <f>E1440/L1440</f>
        <v>75</v>
      </c>
      <c r="Q1440" t="s">
        <v>8322</v>
      </c>
      <c r="R1440" t="s">
        <v>8341</v>
      </c>
      <c r="S1440" s="12">
        <f>(((J1440/60)/60)/24)+DATE(1970,1,1)</f>
        <v>42457.871516203704</v>
      </c>
      <c r="T1440" s="12">
        <f>(((I1440/60)/60)/24)+DATE(1970,1,1)</f>
        <v>42487.579861111109</v>
      </c>
    </row>
    <row r="1441" spans="1:20" ht="43.2" x14ac:dyDescent="0.3">
      <c r="A1441">
        <v>1439</v>
      </c>
      <c r="B1441" s="1" t="s">
        <v>1440</v>
      </c>
      <c r="C1441" s="1" t="s">
        <v>5549</v>
      </c>
      <c r="D1441" s="4">
        <v>2725</v>
      </c>
      <c r="E1441" s="4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3">
        <f>E1441/D1441</f>
        <v>6.6055045871559637E-2</v>
      </c>
      <c r="P1441" s="4">
        <f>E1441/L1441</f>
        <v>30</v>
      </c>
      <c r="Q1441" t="s">
        <v>8322</v>
      </c>
      <c r="R1441" t="s">
        <v>8341</v>
      </c>
      <c r="S1441" s="12">
        <f>(((J1441/60)/60)/24)+DATE(1970,1,1)</f>
        <v>42040.829872685179</v>
      </c>
      <c r="T1441" s="12">
        <f>(((I1441/60)/60)/24)+DATE(1970,1,1)</f>
        <v>42070.829872685179</v>
      </c>
    </row>
    <row r="1442" spans="1:20" ht="43.2" x14ac:dyDescent="0.3">
      <c r="A1442">
        <v>1440</v>
      </c>
      <c r="B1442" s="1" t="s">
        <v>1441</v>
      </c>
      <c r="C1442" s="1" t="s">
        <v>5550</v>
      </c>
      <c r="D1442" s="4">
        <v>13000</v>
      </c>
      <c r="E1442" s="4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3">
        <f>E1442/D1442</f>
        <v>7.6923076923076926E-5</v>
      </c>
      <c r="P1442" s="4">
        <f>E1442/L1442</f>
        <v>1</v>
      </c>
      <c r="Q1442" t="s">
        <v>8322</v>
      </c>
      <c r="R1442" t="s">
        <v>8341</v>
      </c>
      <c r="S1442" s="12">
        <f>(((J1442/60)/60)/24)+DATE(1970,1,1)</f>
        <v>42486.748414351852</v>
      </c>
      <c r="T1442" s="12">
        <f>(((I1442/60)/60)/24)+DATE(1970,1,1)</f>
        <v>42516.748414351852</v>
      </c>
    </row>
    <row r="1443" spans="1:20" ht="43.2" x14ac:dyDescent="0.3">
      <c r="A1443">
        <v>1441</v>
      </c>
      <c r="B1443" s="1" t="s">
        <v>1442</v>
      </c>
      <c r="C1443" s="1" t="s">
        <v>5551</v>
      </c>
      <c r="D1443" s="4">
        <v>180000</v>
      </c>
      <c r="E1443" s="4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3">
        <f>E1443/D1443</f>
        <v>1.1222222222222222E-2</v>
      </c>
      <c r="P1443" s="4">
        <f>E1443/L1443</f>
        <v>673.33333333333337</v>
      </c>
      <c r="Q1443" t="s">
        <v>8322</v>
      </c>
      <c r="R1443" t="s">
        <v>8341</v>
      </c>
      <c r="S1443" s="12">
        <f>(((J1443/60)/60)/24)+DATE(1970,1,1)</f>
        <v>42198.765844907408</v>
      </c>
      <c r="T1443" s="12">
        <f>(((I1443/60)/60)/24)+DATE(1970,1,1)</f>
        <v>42258.765844907408</v>
      </c>
    </row>
    <row r="1444" spans="1:20" ht="43.2" x14ac:dyDescent="0.3">
      <c r="A1444">
        <v>1442</v>
      </c>
      <c r="B1444" s="1" t="s">
        <v>1443</v>
      </c>
      <c r="C1444" s="1" t="s">
        <v>5552</v>
      </c>
      <c r="D1444" s="4">
        <v>1500</v>
      </c>
      <c r="E1444" s="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3">
        <f>E1444/D1444</f>
        <v>0</v>
      </c>
      <c r="P1444" s="4" t="e">
        <f>E1444/L1444</f>
        <v>#DIV/0!</v>
      </c>
      <c r="Q1444" t="s">
        <v>8322</v>
      </c>
      <c r="R1444" t="s">
        <v>8341</v>
      </c>
      <c r="S1444" s="12">
        <f>(((J1444/60)/60)/24)+DATE(1970,1,1)</f>
        <v>42485.64534722222</v>
      </c>
      <c r="T1444" s="12">
        <f>(((I1444/60)/60)/24)+DATE(1970,1,1)</f>
        <v>42515.64534722222</v>
      </c>
    </row>
    <row r="1445" spans="1:20" ht="43.2" x14ac:dyDescent="0.3">
      <c r="A1445">
        <v>1443</v>
      </c>
      <c r="B1445" s="1" t="s">
        <v>1444</v>
      </c>
      <c r="C1445" s="1" t="s">
        <v>5553</v>
      </c>
      <c r="D1445" s="4">
        <v>13000</v>
      </c>
      <c r="E1445" s="4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3">
        <f>E1445/D1445</f>
        <v>0</v>
      </c>
      <c r="P1445" s="4" t="e">
        <f>E1445/L1445</f>
        <v>#DIV/0!</v>
      </c>
      <c r="Q1445" t="s">
        <v>8322</v>
      </c>
      <c r="R1445" t="s">
        <v>8341</v>
      </c>
      <c r="S1445" s="12">
        <f>(((J1445/60)/60)/24)+DATE(1970,1,1)</f>
        <v>42707.926030092596</v>
      </c>
      <c r="T1445" s="12">
        <f>(((I1445/60)/60)/24)+DATE(1970,1,1)</f>
        <v>42737.926030092596</v>
      </c>
    </row>
    <row r="1446" spans="1:20" ht="28.8" x14ac:dyDescent="0.3">
      <c r="A1446">
        <v>1444</v>
      </c>
      <c r="B1446" s="1" t="s">
        <v>1445</v>
      </c>
      <c r="C1446" s="1" t="s">
        <v>5554</v>
      </c>
      <c r="D1446" s="4">
        <v>4950</v>
      </c>
      <c r="E1446" s="4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3">
        <f>E1446/D1446</f>
        <v>0</v>
      </c>
      <c r="P1446" s="4" t="e">
        <f>E1446/L1446</f>
        <v>#DIV/0!</v>
      </c>
      <c r="Q1446" t="s">
        <v>8322</v>
      </c>
      <c r="R1446" t="s">
        <v>8341</v>
      </c>
      <c r="S1446" s="12">
        <f>(((J1446/60)/60)/24)+DATE(1970,1,1)</f>
        <v>42199.873402777783</v>
      </c>
      <c r="T1446" s="12">
        <f>(((I1446/60)/60)/24)+DATE(1970,1,1)</f>
        <v>42259.873402777783</v>
      </c>
    </row>
    <row r="1447" spans="1:20" ht="43.2" x14ac:dyDescent="0.3">
      <c r="A1447">
        <v>1445</v>
      </c>
      <c r="B1447" s="1" t="s">
        <v>1446</v>
      </c>
      <c r="C1447" s="1" t="s">
        <v>5555</v>
      </c>
      <c r="D1447" s="4">
        <v>130000</v>
      </c>
      <c r="E1447" s="4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3">
        <f>E1447/D1447</f>
        <v>0</v>
      </c>
      <c r="P1447" s="4" t="e">
        <f>E1447/L1447</f>
        <v>#DIV/0!</v>
      </c>
      <c r="Q1447" t="s">
        <v>8322</v>
      </c>
      <c r="R1447" t="s">
        <v>8341</v>
      </c>
      <c r="S1447" s="12">
        <f>(((J1447/60)/60)/24)+DATE(1970,1,1)</f>
        <v>42139.542303240742</v>
      </c>
      <c r="T1447" s="12">
        <f>(((I1447/60)/60)/24)+DATE(1970,1,1)</f>
        <v>42169.542303240742</v>
      </c>
    </row>
    <row r="1448" spans="1:20" ht="43.2" x14ac:dyDescent="0.3">
      <c r="A1448">
        <v>1446</v>
      </c>
      <c r="B1448" s="1" t="s">
        <v>1447</v>
      </c>
      <c r="C1448" s="1" t="s">
        <v>5556</v>
      </c>
      <c r="D1448" s="4">
        <v>900</v>
      </c>
      <c r="E1448" s="4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3">
        <f>E1448/D1448</f>
        <v>0</v>
      </c>
      <c r="P1448" s="4" t="e">
        <f>E1448/L1448</f>
        <v>#DIV/0!</v>
      </c>
      <c r="Q1448" t="s">
        <v>8322</v>
      </c>
      <c r="R1448" t="s">
        <v>8341</v>
      </c>
      <c r="S1448" s="12">
        <f>(((J1448/60)/60)/24)+DATE(1970,1,1)</f>
        <v>42461.447662037041</v>
      </c>
      <c r="T1448" s="12">
        <f>(((I1448/60)/60)/24)+DATE(1970,1,1)</f>
        <v>42481.447662037041</v>
      </c>
    </row>
    <row r="1449" spans="1:20" x14ac:dyDescent="0.3">
      <c r="A1449">
        <v>1447</v>
      </c>
      <c r="B1449" s="1" t="s">
        <v>1448</v>
      </c>
      <c r="C1449" s="1" t="s">
        <v>5557</v>
      </c>
      <c r="D1449" s="4">
        <v>500000</v>
      </c>
      <c r="E1449" s="4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3">
        <f>E1449/D1449</f>
        <v>1.4999999999999999E-4</v>
      </c>
      <c r="P1449" s="4">
        <f>E1449/L1449</f>
        <v>25</v>
      </c>
      <c r="Q1449" t="s">
        <v>8322</v>
      </c>
      <c r="R1449" t="s">
        <v>8341</v>
      </c>
      <c r="S1449" s="12">
        <f>(((J1449/60)/60)/24)+DATE(1970,1,1)</f>
        <v>42529.730717592596</v>
      </c>
      <c r="T1449" s="12">
        <f>(((I1449/60)/60)/24)+DATE(1970,1,1)</f>
        <v>42559.730717592596</v>
      </c>
    </row>
    <row r="1450" spans="1:20" ht="43.2" x14ac:dyDescent="0.3">
      <c r="A1450">
        <v>1448</v>
      </c>
      <c r="B1450" s="1" t="s">
        <v>1449</v>
      </c>
      <c r="C1450" s="1" t="s">
        <v>5558</v>
      </c>
      <c r="D1450" s="4">
        <v>200000</v>
      </c>
      <c r="E1450" s="4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3">
        <f>E1450/D1450</f>
        <v>0</v>
      </c>
      <c r="P1450" s="4" t="e">
        <f>E1450/L1450</f>
        <v>#DIV/0!</v>
      </c>
      <c r="Q1450" t="s">
        <v>8322</v>
      </c>
      <c r="R1450" t="s">
        <v>8341</v>
      </c>
      <c r="S1450" s="12">
        <f>(((J1450/60)/60)/24)+DATE(1970,1,1)</f>
        <v>42115.936550925922</v>
      </c>
      <c r="T1450" s="12">
        <f>(((I1450/60)/60)/24)+DATE(1970,1,1)</f>
        <v>42146.225694444445</v>
      </c>
    </row>
    <row r="1451" spans="1:20" ht="43.2" x14ac:dyDescent="0.3">
      <c r="A1451">
        <v>1449</v>
      </c>
      <c r="B1451" s="1" t="s">
        <v>1450</v>
      </c>
      <c r="C1451" s="1" t="s">
        <v>5559</v>
      </c>
      <c r="D1451" s="4">
        <v>8888</v>
      </c>
      <c r="E1451" s="4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3">
        <f>E1451/D1451</f>
        <v>0</v>
      </c>
      <c r="P1451" s="4" t="e">
        <f>E1451/L1451</f>
        <v>#DIV/0!</v>
      </c>
      <c r="Q1451" t="s">
        <v>8322</v>
      </c>
      <c r="R1451" t="s">
        <v>8341</v>
      </c>
      <c r="S1451" s="12">
        <f>(((J1451/60)/60)/24)+DATE(1970,1,1)</f>
        <v>42086.811400462961</v>
      </c>
      <c r="T1451" s="12">
        <f>(((I1451/60)/60)/24)+DATE(1970,1,1)</f>
        <v>42134.811400462961</v>
      </c>
    </row>
    <row r="1452" spans="1:20" ht="43.2" x14ac:dyDescent="0.3">
      <c r="A1452">
        <v>1450</v>
      </c>
      <c r="B1452" s="1" t="s">
        <v>1451</v>
      </c>
      <c r="C1452" s="1" t="s">
        <v>5560</v>
      </c>
      <c r="D1452" s="4">
        <v>100000</v>
      </c>
      <c r="E1452" s="4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3">
        <f>E1452/D1452</f>
        <v>1.0000000000000001E-5</v>
      </c>
      <c r="P1452" s="4">
        <f>E1452/L1452</f>
        <v>1</v>
      </c>
      <c r="Q1452" t="s">
        <v>8322</v>
      </c>
      <c r="R1452" t="s">
        <v>8341</v>
      </c>
      <c r="S1452" s="12">
        <f>(((J1452/60)/60)/24)+DATE(1970,1,1)</f>
        <v>42390.171261574069</v>
      </c>
      <c r="T1452" s="12">
        <f>(((I1452/60)/60)/24)+DATE(1970,1,1)</f>
        <v>42420.171261574069</v>
      </c>
    </row>
    <row r="1453" spans="1:20" ht="28.8" x14ac:dyDescent="0.3">
      <c r="A1453">
        <v>1451</v>
      </c>
      <c r="B1453" s="1" t="s">
        <v>1452</v>
      </c>
      <c r="C1453" s="1" t="s">
        <v>5561</v>
      </c>
      <c r="D1453" s="4">
        <v>18950</v>
      </c>
      <c r="E1453" s="4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3">
        <f>E1453/D1453</f>
        <v>1.0554089709762533E-4</v>
      </c>
      <c r="P1453" s="4">
        <f>E1453/L1453</f>
        <v>1</v>
      </c>
      <c r="Q1453" t="s">
        <v>8322</v>
      </c>
      <c r="R1453" t="s">
        <v>8341</v>
      </c>
      <c r="S1453" s="12">
        <f>(((J1453/60)/60)/24)+DATE(1970,1,1)</f>
        <v>41931.959016203706</v>
      </c>
      <c r="T1453" s="12">
        <f>(((I1453/60)/60)/24)+DATE(1970,1,1)</f>
        <v>41962.00068287037</v>
      </c>
    </row>
    <row r="1454" spans="1:20" ht="28.8" x14ac:dyDescent="0.3">
      <c r="A1454">
        <v>1452</v>
      </c>
      <c r="B1454" s="1" t="s">
        <v>1453</v>
      </c>
      <c r="C1454" s="1" t="s">
        <v>5562</v>
      </c>
      <c r="D1454" s="4">
        <v>14000</v>
      </c>
      <c r="E1454" s="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3">
        <f>E1454/D1454</f>
        <v>0</v>
      </c>
      <c r="P1454" s="4" t="e">
        <f>E1454/L1454</f>
        <v>#DIV/0!</v>
      </c>
      <c r="Q1454" t="s">
        <v>8322</v>
      </c>
      <c r="R1454" t="s">
        <v>8341</v>
      </c>
      <c r="S1454" s="12">
        <f>(((J1454/60)/60)/24)+DATE(1970,1,1)</f>
        <v>41818.703275462962</v>
      </c>
      <c r="T1454" s="12">
        <f>(((I1454/60)/60)/24)+DATE(1970,1,1)</f>
        <v>41848.703275462962</v>
      </c>
    </row>
    <row r="1455" spans="1:20" ht="43.2" x14ac:dyDescent="0.3">
      <c r="A1455">
        <v>1453</v>
      </c>
      <c r="B1455" s="1" t="s">
        <v>1454</v>
      </c>
      <c r="C1455" s="1" t="s">
        <v>5563</v>
      </c>
      <c r="D1455" s="4">
        <v>25000</v>
      </c>
      <c r="E1455" s="4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3">
        <f>E1455/D1455</f>
        <v>0</v>
      </c>
      <c r="P1455" s="4" t="e">
        <f>E1455/L1455</f>
        <v>#DIV/0!</v>
      </c>
      <c r="Q1455" t="s">
        <v>8322</v>
      </c>
      <c r="R1455" t="s">
        <v>8341</v>
      </c>
      <c r="S1455" s="12">
        <f>(((J1455/60)/60)/24)+DATE(1970,1,1)</f>
        <v>42795.696145833332</v>
      </c>
      <c r="T1455" s="12">
        <f>(((I1455/60)/60)/24)+DATE(1970,1,1)</f>
        <v>42840.654479166667</v>
      </c>
    </row>
    <row r="1456" spans="1:20" ht="43.2" x14ac:dyDescent="0.3">
      <c r="A1456">
        <v>1454</v>
      </c>
      <c r="B1456" s="1" t="s">
        <v>1455</v>
      </c>
      <c r="C1456" s="1" t="s">
        <v>5564</v>
      </c>
      <c r="D1456" s="4">
        <v>1750</v>
      </c>
      <c r="E1456" s="4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3">
        <f>E1456/D1456</f>
        <v>8.5714285714285719E-3</v>
      </c>
      <c r="P1456" s="4">
        <f>E1456/L1456</f>
        <v>15</v>
      </c>
      <c r="Q1456" t="s">
        <v>8322</v>
      </c>
      <c r="R1456" t="s">
        <v>8341</v>
      </c>
      <c r="S1456" s="12">
        <f>(((J1456/60)/60)/24)+DATE(1970,1,1)</f>
        <v>42463.866666666669</v>
      </c>
      <c r="T1456" s="12">
        <f>(((I1456/60)/60)/24)+DATE(1970,1,1)</f>
        <v>42484.915972222225</v>
      </c>
    </row>
    <row r="1457" spans="1:20" ht="43.2" x14ac:dyDescent="0.3">
      <c r="A1457">
        <v>1455</v>
      </c>
      <c r="B1457" s="1" t="s">
        <v>1456</v>
      </c>
      <c r="C1457" s="1" t="s">
        <v>5565</v>
      </c>
      <c r="D1457" s="4">
        <v>15000</v>
      </c>
      <c r="E1457" s="4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3">
        <f>E1457/D1457</f>
        <v>0.105</v>
      </c>
      <c r="P1457" s="4">
        <f>E1457/L1457</f>
        <v>225</v>
      </c>
      <c r="Q1457" t="s">
        <v>8322</v>
      </c>
      <c r="R1457" t="s">
        <v>8341</v>
      </c>
      <c r="S1457" s="12">
        <f>(((J1457/60)/60)/24)+DATE(1970,1,1)</f>
        <v>41832.672685185185</v>
      </c>
      <c r="T1457" s="12">
        <f>(((I1457/60)/60)/24)+DATE(1970,1,1)</f>
        <v>41887.568749999999</v>
      </c>
    </row>
    <row r="1458" spans="1:20" x14ac:dyDescent="0.3">
      <c r="A1458">
        <v>1456</v>
      </c>
      <c r="B1458" s="1" t="s">
        <v>1457</v>
      </c>
      <c r="C1458" s="1" t="s">
        <v>5566</v>
      </c>
      <c r="D1458" s="4">
        <v>5000</v>
      </c>
      <c r="E1458" s="4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3">
        <f>E1458/D1458</f>
        <v>2.9000000000000001E-2</v>
      </c>
      <c r="P1458" s="4">
        <f>E1458/L1458</f>
        <v>48.333333333333336</v>
      </c>
      <c r="Q1458" t="s">
        <v>8322</v>
      </c>
      <c r="R1458" t="s">
        <v>8341</v>
      </c>
      <c r="S1458" s="12">
        <f>(((J1458/60)/60)/24)+DATE(1970,1,1)</f>
        <v>42708.668576388889</v>
      </c>
      <c r="T1458" s="12">
        <f>(((I1458/60)/60)/24)+DATE(1970,1,1)</f>
        <v>42738.668576388889</v>
      </c>
    </row>
    <row r="1459" spans="1:20" ht="28.8" x14ac:dyDescent="0.3">
      <c r="A1459">
        <v>1457</v>
      </c>
      <c r="B1459" s="1" t="s">
        <v>1458</v>
      </c>
      <c r="C1459" s="1" t="s">
        <v>5567</v>
      </c>
      <c r="D1459" s="4">
        <v>6000</v>
      </c>
      <c r="E1459" s="4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3">
        <f>E1459/D1459</f>
        <v>0</v>
      </c>
      <c r="P1459" s="4" t="e">
        <f>E1459/L1459</f>
        <v>#DIV/0!</v>
      </c>
      <c r="Q1459" t="s">
        <v>8322</v>
      </c>
      <c r="R1459" t="s">
        <v>8341</v>
      </c>
      <c r="S1459" s="12">
        <f>(((J1459/60)/60)/24)+DATE(1970,1,1)</f>
        <v>42289.89634259259</v>
      </c>
      <c r="T1459" s="12">
        <f>(((I1459/60)/60)/24)+DATE(1970,1,1)</f>
        <v>42319.938009259262</v>
      </c>
    </row>
    <row r="1460" spans="1:20" ht="43.2" x14ac:dyDescent="0.3">
      <c r="A1460">
        <v>1458</v>
      </c>
      <c r="B1460" s="1" t="s">
        <v>1459</v>
      </c>
      <c r="C1460" s="1" t="s">
        <v>5568</v>
      </c>
      <c r="D1460" s="4">
        <v>5000</v>
      </c>
      <c r="E1460" s="4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3">
        <f>E1460/D1460</f>
        <v>0</v>
      </c>
      <c r="P1460" s="4" t="e">
        <f>E1460/L1460</f>
        <v>#DIV/0!</v>
      </c>
      <c r="Q1460" t="s">
        <v>8322</v>
      </c>
      <c r="R1460" t="s">
        <v>8341</v>
      </c>
      <c r="S1460" s="12">
        <f>(((J1460/60)/60)/24)+DATE(1970,1,1)</f>
        <v>41831.705555555556</v>
      </c>
      <c r="T1460" s="12">
        <f>(((I1460/60)/60)/24)+DATE(1970,1,1)</f>
        <v>41862.166666666664</v>
      </c>
    </row>
    <row r="1461" spans="1:20" ht="43.2" x14ac:dyDescent="0.3">
      <c r="A1461">
        <v>1459</v>
      </c>
      <c r="B1461" s="1" t="s">
        <v>1460</v>
      </c>
      <c r="C1461" s="1" t="s">
        <v>5569</v>
      </c>
      <c r="D1461" s="4">
        <v>37000</v>
      </c>
      <c r="E1461" s="4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3">
        <f>E1461/D1461</f>
        <v>0</v>
      </c>
      <c r="P1461" s="4" t="e">
        <f>E1461/L1461</f>
        <v>#DIV/0!</v>
      </c>
      <c r="Q1461" t="s">
        <v>8322</v>
      </c>
      <c r="R1461" t="s">
        <v>8341</v>
      </c>
      <c r="S1461" s="12">
        <f>(((J1461/60)/60)/24)+DATE(1970,1,1)</f>
        <v>42312.204814814817</v>
      </c>
      <c r="T1461" s="12">
        <f>(((I1461/60)/60)/24)+DATE(1970,1,1)</f>
        <v>42340.725694444445</v>
      </c>
    </row>
    <row r="1462" spans="1:20" ht="28.8" x14ac:dyDescent="0.3">
      <c r="A1462">
        <v>1460</v>
      </c>
      <c r="B1462" s="1" t="s">
        <v>1461</v>
      </c>
      <c r="C1462" s="1" t="s">
        <v>5570</v>
      </c>
      <c r="D1462" s="4">
        <v>25000000</v>
      </c>
      <c r="E1462" s="4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3">
        <f>E1462/D1462</f>
        <v>0</v>
      </c>
      <c r="P1462" s="4" t="e">
        <f>E1462/L1462</f>
        <v>#DIV/0!</v>
      </c>
      <c r="Q1462" t="s">
        <v>8322</v>
      </c>
      <c r="R1462" t="s">
        <v>8341</v>
      </c>
      <c r="S1462" s="12">
        <f>(((J1462/60)/60)/24)+DATE(1970,1,1)</f>
        <v>41915.896967592591</v>
      </c>
      <c r="T1462" s="12">
        <f>(((I1462/60)/60)/24)+DATE(1970,1,1)</f>
        <v>41973.989583333328</v>
      </c>
    </row>
    <row r="1463" spans="1:20" ht="28.8" x14ac:dyDescent="0.3">
      <c r="A1463">
        <v>1461</v>
      </c>
      <c r="B1463" s="1" t="s">
        <v>1462</v>
      </c>
      <c r="C1463" s="1" t="s">
        <v>5571</v>
      </c>
      <c r="D1463" s="4">
        <v>15000</v>
      </c>
      <c r="E1463" s="4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3">
        <f>E1463/D1463</f>
        <v>1.012446</v>
      </c>
      <c r="P1463" s="4">
        <f>E1463/L1463</f>
        <v>44.66673529411765</v>
      </c>
      <c r="Q1463" t="s">
        <v>8322</v>
      </c>
      <c r="R1463" t="s">
        <v>8356</v>
      </c>
      <c r="S1463" s="12">
        <f>(((J1463/60)/60)/24)+DATE(1970,1,1)</f>
        <v>41899.645300925928</v>
      </c>
      <c r="T1463" s="12">
        <f>(((I1463/60)/60)/24)+DATE(1970,1,1)</f>
        <v>41933</v>
      </c>
    </row>
    <row r="1464" spans="1:20" ht="28.8" x14ac:dyDescent="0.3">
      <c r="A1464">
        <v>1462</v>
      </c>
      <c r="B1464" s="1" t="s">
        <v>1463</v>
      </c>
      <c r="C1464" s="1" t="s">
        <v>5572</v>
      </c>
      <c r="D1464" s="4">
        <v>4000</v>
      </c>
      <c r="E1464" s="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3">
        <f>E1464/D1464</f>
        <v>1.085175</v>
      </c>
      <c r="P1464" s="4">
        <f>E1464/L1464</f>
        <v>28.937999999999999</v>
      </c>
      <c r="Q1464" t="s">
        <v>8322</v>
      </c>
      <c r="R1464" t="s">
        <v>8356</v>
      </c>
      <c r="S1464" s="12">
        <f>(((J1464/60)/60)/24)+DATE(1970,1,1)</f>
        <v>41344.662858796299</v>
      </c>
      <c r="T1464" s="12">
        <f>(((I1464/60)/60)/24)+DATE(1970,1,1)</f>
        <v>41374.662858796299</v>
      </c>
    </row>
    <row r="1465" spans="1:20" ht="43.2" x14ac:dyDescent="0.3">
      <c r="A1465">
        <v>1463</v>
      </c>
      <c r="B1465" s="1" t="s">
        <v>1464</v>
      </c>
      <c r="C1465" s="1" t="s">
        <v>5573</v>
      </c>
      <c r="D1465" s="4">
        <v>600</v>
      </c>
      <c r="E1465" s="4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3">
        <f>E1465/D1465</f>
        <v>1.4766666666666666</v>
      </c>
      <c r="P1465" s="4">
        <f>E1465/L1465</f>
        <v>35.44</v>
      </c>
      <c r="Q1465" t="s">
        <v>8322</v>
      </c>
      <c r="R1465" t="s">
        <v>8356</v>
      </c>
      <c r="S1465" s="12">
        <f>(((J1465/60)/60)/24)+DATE(1970,1,1)</f>
        <v>41326.911319444444</v>
      </c>
      <c r="T1465" s="12">
        <f>(((I1465/60)/60)/24)+DATE(1970,1,1)</f>
        <v>41371.869652777779</v>
      </c>
    </row>
    <row r="1466" spans="1:20" x14ac:dyDescent="0.3">
      <c r="A1466">
        <v>1464</v>
      </c>
      <c r="B1466" s="1" t="s">
        <v>1465</v>
      </c>
      <c r="C1466" s="1" t="s">
        <v>5574</v>
      </c>
      <c r="D1466" s="4">
        <v>5000</v>
      </c>
      <c r="E1466" s="4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3">
        <f>E1466/D1466</f>
        <v>1.6319999999999999</v>
      </c>
      <c r="P1466" s="4">
        <f>E1466/L1466</f>
        <v>34.871794871794869</v>
      </c>
      <c r="Q1466" t="s">
        <v>8322</v>
      </c>
      <c r="R1466" t="s">
        <v>8356</v>
      </c>
      <c r="S1466" s="12">
        <f>(((J1466/60)/60)/24)+DATE(1970,1,1)</f>
        <v>41291.661550925928</v>
      </c>
      <c r="T1466" s="12">
        <f>(((I1466/60)/60)/24)+DATE(1970,1,1)</f>
        <v>41321.661550925928</v>
      </c>
    </row>
    <row r="1467" spans="1:20" ht="43.2" x14ac:dyDescent="0.3">
      <c r="A1467">
        <v>1465</v>
      </c>
      <c r="B1467" s="1" t="s">
        <v>1466</v>
      </c>
      <c r="C1467" s="1" t="s">
        <v>5575</v>
      </c>
      <c r="D1467" s="4">
        <v>30000</v>
      </c>
      <c r="E1467" s="4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3">
        <f>E1467/D1467</f>
        <v>4.5641449999999999</v>
      </c>
      <c r="P1467" s="4">
        <f>E1467/L1467</f>
        <v>52.622732513451197</v>
      </c>
      <c r="Q1467" t="s">
        <v>8322</v>
      </c>
      <c r="R1467" t="s">
        <v>8356</v>
      </c>
      <c r="S1467" s="12">
        <f>(((J1467/60)/60)/24)+DATE(1970,1,1)</f>
        <v>40959.734398148146</v>
      </c>
      <c r="T1467" s="12">
        <f>(((I1467/60)/60)/24)+DATE(1970,1,1)</f>
        <v>40990.125</v>
      </c>
    </row>
    <row r="1468" spans="1:20" ht="43.2" x14ac:dyDescent="0.3">
      <c r="A1468">
        <v>1466</v>
      </c>
      <c r="B1468" s="1" t="s">
        <v>1467</v>
      </c>
      <c r="C1468" s="1" t="s">
        <v>5576</v>
      </c>
      <c r="D1468" s="4">
        <v>16000</v>
      </c>
      <c r="E1468" s="4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3">
        <f>E1468/D1468</f>
        <v>1.0787731249999999</v>
      </c>
      <c r="P1468" s="4">
        <f>E1468/L1468</f>
        <v>69.598266129032254</v>
      </c>
      <c r="Q1468" t="s">
        <v>8322</v>
      </c>
      <c r="R1468" t="s">
        <v>8356</v>
      </c>
      <c r="S1468" s="12">
        <f>(((J1468/60)/60)/24)+DATE(1970,1,1)</f>
        <v>42340.172060185185</v>
      </c>
      <c r="T1468" s="12">
        <f>(((I1468/60)/60)/24)+DATE(1970,1,1)</f>
        <v>42381.208333333328</v>
      </c>
    </row>
    <row r="1469" spans="1:20" ht="28.8" x14ac:dyDescent="0.3">
      <c r="A1469">
        <v>1467</v>
      </c>
      <c r="B1469" s="1" t="s">
        <v>1468</v>
      </c>
      <c r="C1469" s="1" t="s">
        <v>5577</v>
      </c>
      <c r="D1469" s="4">
        <v>40000</v>
      </c>
      <c r="E1469" s="4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3">
        <f>E1469/D1469</f>
        <v>1.1508</v>
      </c>
      <c r="P1469" s="4">
        <f>E1469/L1469</f>
        <v>76.72</v>
      </c>
      <c r="Q1469" t="s">
        <v>8322</v>
      </c>
      <c r="R1469" t="s">
        <v>8356</v>
      </c>
      <c r="S1469" s="12">
        <f>(((J1469/60)/60)/24)+DATE(1970,1,1)</f>
        <v>40933.80190972222</v>
      </c>
      <c r="T1469" s="12">
        <f>(((I1469/60)/60)/24)+DATE(1970,1,1)</f>
        <v>40993.760243055556</v>
      </c>
    </row>
    <row r="1470" spans="1:20" ht="43.2" x14ac:dyDescent="0.3">
      <c r="A1470">
        <v>1468</v>
      </c>
      <c r="B1470" s="1" t="s">
        <v>1469</v>
      </c>
      <c r="C1470" s="1" t="s">
        <v>5578</v>
      </c>
      <c r="D1470" s="4">
        <v>9500</v>
      </c>
      <c r="E1470" s="4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3">
        <f>E1470/D1470</f>
        <v>1.0236842105263158</v>
      </c>
      <c r="P1470" s="4">
        <f>E1470/L1470</f>
        <v>33.191126279863482</v>
      </c>
      <c r="Q1470" t="s">
        <v>8322</v>
      </c>
      <c r="R1470" t="s">
        <v>8356</v>
      </c>
      <c r="S1470" s="12">
        <f>(((J1470/60)/60)/24)+DATE(1970,1,1)</f>
        <v>40646.014456018522</v>
      </c>
      <c r="T1470" s="12">
        <f>(((I1470/60)/60)/24)+DATE(1970,1,1)</f>
        <v>40706.014456018522</v>
      </c>
    </row>
    <row r="1471" spans="1:20" ht="28.8" x14ac:dyDescent="0.3">
      <c r="A1471">
        <v>1469</v>
      </c>
      <c r="B1471" s="1" t="s">
        <v>1470</v>
      </c>
      <c r="C1471" s="1" t="s">
        <v>5579</v>
      </c>
      <c r="D1471" s="4">
        <v>44250</v>
      </c>
      <c r="E1471" s="4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3">
        <f>E1471/D1471</f>
        <v>1.0842485875706214</v>
      </c>
      <c r="P1471" s="4">
        <f>E1471/L1471</f>
        <v>149.46417445482865</v>
      </c>
      <c r="Q1471" t="s">
        <v>8322</v>
      </c>
      <c r="R1471" t="s">
        <v>8356</v>
      </c>
      <c r="S1471" s="12">
        <f>(((J1471/60)/60)/24)+DATE(1970,1,1)</f>
        <v>41290.598483796297</v>
      </c>
      <c r="T1471" s="12">
        <f>(((I1471/60)/60)/24)+DATE(1970,1,1)</f>
        <v>41320.598483796297</v>
      </c>
    </row>
    <row r="1472" spans="1:20" ht="43.2" x14ac:dyDescent="0.3">
      <c r="A1472">
        <v>1470</v>
      </c>
      <c r="B1472" s="1" t="s">
        <v>1471</v>
      </c>
      <c r="C1472" s="1" t="s">
        <v>5580</v>
      </c>
      <c r="D1472" s="4">
        <v>1500</v>
      </c>
      <c r="E1472" s="4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3">
        <f>E1472/D1472</f>
        <v>1.2513333333333334</v>
      </c>
      <c r="P1472" s="4">
        <f>E1472/L1472</f>
        <v>23.172839506172838</v>
      </c>
      <c r="Q1472" t="s">
        <v>8322</v>
      </c>
      <c r="R1472" t="s">
        <v>8356</v>
      </c>
      <c r="S1472" s="12">
        <f>(((J1472/60)/60)/24)+DATE(1970,1,1)</f>
        <v>41250.827118055553</v>
      </c>
      <c r="T1472" s="12">
        <f>(((I1472/60)/60)/24)+DATE(1970,1,1)</f>
        <v>41271.827118055553</v>
      </c>
    </row>
    <row r="1473" spans="1:20" ht="43.2" x14ac:dyDescent="0.3">
      <c r="A1473">
        <v>1471</v>
      </c>
      <c r="B1473" s="1" t="s">
        <v>1472</v>
      </c>
      <c r="C1473" s="1" t="s">
        <v>5581</v>
      </c>
      <c r="D1473" s="4">
        <v>32000</v>
      </c>
      <c r="E1473" s="4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3">
        <f>E1473/D1473</f>
        <v>1.03840625</v>
      </c>
      <c r="P1473" s="4">
        <f>E1473/L1473</f>
        <v>96.877551020408163</v>
      </c>
      <c r="Q1473" t="s">
        <v>8322</v>
      </c>
      <c r="R1473" t="s">
        <v>8356</v>
      </c>
      <c r="S1473" s="12">
        <f>(((J1473/60)/60)/24)+DATE(1970,1,1)</f>
        <v>42073.957569444443</v>
      </c>
      <c r="T1473" s="12">
        <f>(((I1473/60)/60)/24)+DATE(1970,1,1)</f>
        <v>42103.957569444443</v>
      </c>
    </row>
    <row r="1474" spans="1:20" ht="43.2" x14ac:dyDescent="0.3">
      <c r="A1474">
        <v>1472</v>
      </c>
      <c r="B1474" s="1" t="s">
        <v>1473</v>
      </c>
      <c r="C1474" s="1" t="s">
        <v>5582</v>
      </c>
      <c r="D1474" s="4">
        <v>25000</v>
      </c>
      <c r="E1474" s="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3">
        <f>E1474/D1474</f>
        <v>1.3870400000000001</v>
      </c>
      <c r="P1474" s="4">
        <f>E1474/L1474</f>
        <v>103.20238095238095</v>
      </c>
      <c r="Q1474" t="s">
        <v>8322</v>
      </c>
      <c r="R1474" t="s">
        <v>8356</v>
      </c>
      <c r="S1474" s="12">
        <f>(((J1474/60)/60)/24)+DATE(1970,1,1)</f>
        <v>41533.542858796296</v>
      </c>
      <c r="T1474" s="12">
        <f>(((I1474/60)/60)/24)+DATE(1970,1,1)</f>
        <v>41563.542858796296</v>
      </c>
    </row>
    <row r="1475" spans="1:20" x14ac:dyDescent="0.3">
      <c r="A1475">
        <v>1473</v>
      </c>
      <c r="B1475" s="1" t="s">
        <v>1474</v>
      </c>
      <c r="C1475" s="1" t="s">
        <v>5583</v>
      </c>
      <c r="D1475" s="4">
        <v>1500</v>
      </c>
      <c r="E1475" s="4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3">
        <f>E1475/D1475</f>
        <v>1.20516</v>
      </c>
      <c r="P1475" s="4">
        <f>E1475/L1475</f>
        <v>38.462553191489363</v>
      </c>
      <c r="Q1475" t="s">
        <v>8322</v>
      </c>
      <c r="R1475" t="s">
        <v>8356</v>
      </c>
      <c r="S1475" s="12">
        <f>(((J1475/60)/60)/24)+DATE(1970,1,1)</f>
        <v>40939.979618055557</v>
      </c>
      <c r="T1475" s="12">
        <f>(((I1475/60)/60)/24)+DATE(1970,1,1)</f>
        <v>40969.979618055557</v>
      </c>
    </row>
    <row r="1476" spans="1:20" ht="43.2" x14ac:dyDescent="0.3">
      <c r="A1476">
        <v>1474</v>
      </c>
      <c r="B1476" s="1" t="s">
        <v>1475</v>
      </c>
      <c r="C1476" s="1" t="s">
        <v>5584</v>
      </c>
      <c r="D1476" s="4">
        <v>3000</v>
      </c>
      <c r="E1476" s="4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3">
        <f>E1476/D1476</f>
        <v>1.1226666666666667</v>
      </c>
      <c r="P1476" s="4">
        <f>E1476/L1476</f>
        <v>44.315789473684212</v>
      </c>
      <c r="Q1476" t="s">
        <v>8322</v>
      </c>
      <c r="R1476" t="s">
        <v>8356</v>
      </c>
      <c r="S1476" s="12">
        <f>(((J1476/60)/60)/24)+DATE(1970,1,1)</f>
        <v>41500.727916666663</v>
      </c>
      <c r="T1476" s="12">
        <f>(((I1476/60)/60)/24)+DATE(1970,1,1)</f>
        <v>41530.727916666663</v>
      </c>
    </row>
    <row r="1477" spans="1:20" ht="43.2" x14ac:dyDescent="0.3">
      <c r="A1477">
        <v>1475</v>
      </c>
      <c r="B1477" s="1" t="s">
        <v>1476</v>
      </c>
      <c r="C1477" s="1" t="s">
        <v>5585</v>
      </c>
      <c r="D1477" s="4">
        <v>15000</v>
      </c>
      <c r="E1477" s="4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3">
        <f>E1477/D1477</f>
        <v>1.8866966666666667</v>
      </c>
      <c r="P1477" s="4">
        <f>E1477/L1477</f>
        <v>64.173356009070289</v>
      </c>
      <c r="Q1477" t="s">
        <v>8322</v>
      </c>
      <c r="R1477" t="s">
        <v>8356</v>
      </c>
      <c r="S1477" s="12">
        <f>(((J1477/60)/60)/24)+DATE(1970,1,1)</f>
        <v>41960.722951388889</v>
      </c>
      <c r="T1477" s="12">
        <f>(((I1477/60)/60)/24)+DATE(1970,1,1)</f>
        <v>41993.207638888889</v>
      </c>
    </row>
    <row r="1478" spans="1:20" ht="28.8" x14ac:dyDescent="0.3">
      <c r="A1478">
        <v>1476</v>
      </c>
      <c r="B1478" s="1" t="s">
        <v>1477</v>
      </c>
      <c r="C1478" s="1" t="s">
        <v>5586</v>
      </c>
      <c r="D1478" s="4">
        <v>6000</v>
      </c>
      <c r="E1478" s="4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3">
        <f>E1478/D1478</f>
        <v>6.6155466666666669</v>
      </c>
      <c r="P1478" s="4">
        <f>E1478/L1478</f>
        <v>43.333275109170302</v>
      </c>
      <c r="Q1478" t="s">
        <v>8322</v>
      </c>
      <c r="R1478" t="s">
        <v>8356</v>
      </c>
      <c r="S1478" s="12">
        <f>(((J1478/60)/60)/24)+DATE(1970,1,1)</f>
        <v>40766.041921296295</v>
      </c>
      <c r="T1478" s="12">
        <f>(((I1478/60)/60)/24)+DATE(1970,1,1)</f>
        <v>40796.041921296295</v>
      </c>
    </row>
    <row r="1479" spans="1:20" ht="43.2" x14ac:dyDescent="0.3">
      <c r="A1479">
        <v>1477</v>
      </c>
      <c r="B1479" s="1" t="s">
        <v>1478</v>
      </c>
      <c r="C1479" s="1" t="s">
        <v>5587</v>
      </c>
      <c r="D1479" s="4">
        <v>30000</v>
      </c>
      <c r="E1479" s="4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3">
        <f>E1479/D1479</f>
        <v>1.1131</v>
      </c>
      <c r="P1479" s="4">
        <f>E1479/L1479</f>
        <v>90.495934959349597</v>
      </c>
      <c r="Q1479" t="s">
        <v>8322</v>
      </c>
      <c r="R1479" t="s">
        <v>8356</v>
      </c>
      <c r="S1479" s="12">
        <f>(((J1479/60)/60)/24)+DATE(1970,1,1)</f>
        <v>40840.615787037037</v>
      </c>
      <c r="T1479" s="12">
        <f>(((I1479/60)/60)/24)+DATE(1970,1,1)</f>
        <v>40900.125</v>
      </c>
    </row>
    <row r="1480" spans="1:20" ht="43.2" x14ac:dyDescent="0.3">
      <c r="A1480">
        <v>1478</v>
      </c>
      <c r="B1480" s="1" t="s">
        <v>1479</v>
      </c>
      <c r="C1480" s="1" t="s">
        <v>5588</v>
      </c>
      <c r="D1480" s="4">
        <v>50000</v>
      </c>
      <c r="E1480" s="4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3">
        <f>E1480/D1480</f>
        <v>11.8161422</v>
      </c>
      <c r="P1480" s="4">
        <f>E1480/L1480</f>
        <v>29.187190495010373</v>
      </c>
      <c r="Q1480" t="s">
        <v>8322</v>
      </c>
      <c r="R1480" t="s">
        <v>8356</v>
      </c>
      <c r="S1480" s="12">
        <f>(((J1480/60)/60)/24)+DATE(1970,1,1)</f>
        <v>41394.871678240743</v>
      </c>
      <c r="T1480" s="12">
        <f>(((I1480/60)/60)/24)+DATE(1970,1,1)</f>
        <v>41408.871678240743</v>
      </c>
    </row>
    <row r="1481" spans="1:20" ht="43.2" x14ac:dyDescent="0.3">
      <c r="A1481">
        <v>1479</v>
      </c>
      <c r="B1481" s="1" t="s">
        <v>1480</v>
      </c>
      <c r="C1481" s="1" t="s">
        <v>5589</v>
      </c>
      <c r="D1481" s="4">
        <v>1600</v>
      </c>
      <c r="E1481" s="4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3">
        <f>E1481/D1481</f>
        <v>1.37375</v>
      </c>
      <c r="P1481" s="4">
        <f>E1481/L1481</f>
        <v>30.95774647887324</v>
      </c>
      <c r="Q1481" t="s">
        <v>8322</v>
      </c>
      <c r="R1481" t="s">
        <v>8356</v>
      </c>
      <c r="S1481" s="12">
        <f>(((J1481/60)/60)/24)+DATE(1970,1,1)</f>
        <v>41754.745243055557</v>
      </c>
      <c r="T1481" s="12">
        <f>(((I1481/60)/60)/24)+DATE(1970,1,1)</f>
        <v>41769.165972222225</v>
      </c>
    </row>
    <row r="1482" spans="1:20" ht="43.2" x14ac:dyDescent="0.3">
      <c r="A1482">
        <v>1480</v>
      </c>
      <c r="B1482" s="1" t="s">
        <v>1481</v>
      </c>
      <c r="C1482" s="1" t="s">
        <v>5590</v>
      </c>
      <c r="D1482" s="4">
        <v>50000</v>
      </c>
      <c r="E1482" s="4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3">
        <f>E1482/D1482</f>
        <v>1.170404</v>
      </c>
      <c r="P1482" s="4">
        <f>E1482/L1482</f>
        <v>92.157795275590544</v>
      </c>
      <c r="Q1482" t="s">
        <v>8322</v>
      </c>
      <c r="R1482" t="s">
        <v>8356</v>
      </c>
      <c r="S1482" s="12">
        <f>(((J1482/60)/60)/24)+DATE(1970,1,1)</f>
        <v>41464.934016203704</v>
      </c>
      <c r="T1482" s="12">
        <f>(((I1482/60)/60)/24)+DATE(1970,1,1)</f>
        <v>41481.708333333336</v>
      </c>
    </row>
    <row r="1483" spans="1:20" ht="43.2" x14ac:dyDescent="0.3">
      <c r="A1483">
        <v>1481</v>
      </c>
      <c r="B1483" s="1" t="s">
        <v>1482</v>
      </c>
      <c r="C1483" s="1" t="s">
        <v>5591</v>
      </c>
      <c r="D1483" s="4">
        <v>5000</v>
      </c>
      <c r="E1483" s="4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3">
        <f>E1483/D1483</f>
        <v>2.1000000000000001E-2</v>
      </c>
      <c r="P1483" s="4">
        <f>E1483/L1483</f>
        <v>17.5</v>
      </c>
      <c r="Q1483" t="s">
        <v>8322</v>
      </c>
      <c r="R1483" t="s">
        <v>8352</v>
      </c>
      <c r="S1483" s="12">
        <f>(((J1483/60)/60)/24)+DATE(1970,1,1)</f>
        <v>41550.922974537039</v>
      </c>
      <c r="T1483" s="12">
        <f>(((I1483/60)/60)/24)+DATE(1970,1,1)</f>
        <v>41580.922974537039</v>
      </c>
    </row>
    <row r="1484" spans="1:20" ht="43.2" x14ac:dyDescent="0.3">
      <c r="A1484">
        <v>1482</v>
      </c>
      <c r="B1484" s="1" t="s">
        <v>1483</v>
      </c>
      <c r="C1484" s="1" t="s">
        <v>5592</v>
      </c>
      <c r="D1484" s="4">
        <v>5000</v>
      </c>
      <c r="E1484" s="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3">
        <f>E1484/D1484</f>
        <v>1E-3</v>
      </c>
      <c r="P1484" s="4">
        <f>E1484/L1484</f>
        <v>5</v>
      </c>
      <c r="Q1484" t="s">
        <v>8322</v>
      </c>
      <c r="R1484" t="s">
        <v>8352</v>
      </c>
      <c r="S1484" s="12">
        <f>(((J1484/60)/60)/24)+DATE(1970,1,1)</f>
        <v>41136.85805555556</v>
      </c>
      <c r="T1484" s="12">
        <f>(((I1484/60)/60)/24)+DATE(1970,1,1)</f>
        <v>41159.32708333333</v>
      </c>
    </row>
    <row r="1485" spans="1:20" ht="43.2" x14ac:dyDescent="0.3">
      <c r="A1485">
        <v>1483</v>
      </c>
      <c r="B1485" s="1" t="s">
        <v>1484</v>
      </c>
      <c r="C1485" s="1" t="s">
        <v>5593</v>
      </c>
      <c r="D1485" s="4">
        <v>7000</v>
      </c>
      <c r="E1485" s="4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3">
        <f>E1485/D1485</f>
        <v>7.1428571428571426E-3</v>
      </c>
      <c r="P1485" s="4">
        <f>E1485/L1485</f>
        <v>25</v>
      </c>
      <c r="Q1485" t="s">
        <v>8322</v>
      </c>
      <c r="R1485" t="s">
        <v>8352</v>
      </c>
      <c r="S1485" s="12">
        <f>(((J1485/60)/60)/24)+DATE(1970,1,1)</f>
        <v>42548.192997685182</v>
      </c>
      <c r="T1485" s="12">
        <f>(((I1485/60)/60)/24)+DATE(1970,1,1)</f>
        <v>42573.192997685182</v>
      </c>
    </row>
    <row r="1486" spans="1:20" x14ac:dyDescent="0.3">
      <c r="A1486">
        <v>1484</v>
      </c>
      <c r="B1486" s="1" t="s">
        <v>1485</v>
      </c>
      <c r="C1486" s="1" t="s">
        <v>5594</v>
      </c>
      <c r="D1486" s="4">
        <v>2000</v>
      </c>
      <c r="E1486" s="4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3">
        <f>E1486/D1486</f>
        <v>0</v>
      </c>
      <c r="P1486" s="4" t="e">
        <f>E1486/L1486</f>
        <v>#DIV/0!</v>
      </c>
      <c r="Q1486" t="s">
        <v>8322</v>
      </c>
      <c r="R1486" t="s">
        <v>8352</v>
      </c>
      <c r="S1486" s="12">
        <f>(((J1486/60)/60)/24)+DATE(1970,1,1)</f>
        <v>41053.200960648144</v>
      </c>
      <c r="T1486" s="12">
        <f>(((I1486/60)/60)/24)+DATE(1970,1,1)</f>
        <v>41111.618750000001</v>
      </c>
    </row>
    <row r="1487" spans="1:20" ht="43.2" x14ac:dyDescent="0.3">
      <c r="A1487">
        <v>1485</v>
      </c>
      <c r="B1487" s="1" t="s">
        <v>1486</v>
      </c>
      <c r="C1487" s="1" t="s">
        <v>5595</v>
      </c>
      <c r="D1487" s="4">
        <v>6700</v>
      </c>
      <c r="E1487" s="4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3">
        <f>E1487/D1487</f>
        <v>2.2388059701492536E-2</v>
      </c>
      <c r="P1487" s="4">
        <f>E1487/L1487</f>
        <v>50</v>
      </c>
      <c r="Q1487" t="s">
        <v>8322</v>
      </c>
      <c r="R1487" t="s">
        <v>8352</v>
      </c>
      <c r="S1487" s="12">
        <f>(((J1487/60)/60)/24)+DATE(1970,1,1)</f>
        <v>42130.795983796299</v>
      </c>
      <c r="T1487" s="12">
        <f>(((I1487/60)/60)/24)+DATE(1970,1,1)</f>
        <v>42175.795983796299</v>
      </c>
    </row>
    <row r="1488" spans="1:20" ht="43.2" x14ac:dyDescent="0.3">
      <c r="A1488">
        <v>1486</v>
      </c>
      <c r="B1488" s="1" t="s">
        <v>1487</v>
      </c>
      <c r="C1488" s="1" t="s">
        <v>5596</v>
      </c>
      <c r="D1488" s="4">
        <v>20000</v>
      </c>
      <c r="E1488" s="4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3">
        <f>E1488/D1488</f>
        <v>2.3999999999999998E-3</v>
      </c>
      <c r="P1488" s="4">
        <f>E1488/L1488</f>
        <v>16</v>
      </c>
      <c r="Q1488" t="s">
        <v>8322</v>
      </c>
      <c r="R1488" t="s">
        <v>8352</v>
      </c>
      <c r="S1488" s="12">
        <f>(((J1488/60)/60)/24)+DATE(1970,1,1)</f>
        <v>42032.168530092589</v>
      </c>
      <c r="T1488" s="12">
        <f>(((I1488/60)/60)/24)+DATE(1970,1,1)</f>
        <v>42062.168530092589</v>
      </c>
    </row>
    <row r="1489" spans="1:20" ht="43.2" x14ac:dyDescent="0.3">
      <c r="A1489">
        <v>1487</v>
      </c>
      <c r="B1489" s="1" t="s">
        <v>1488</v>
      </c>
      <c r="C1489" s="1" t="s">
        <v>5597</v>
      </c>
      <c r="D1489" s="4">
        <v>10000</v>
      </c>
      <c r="E1489" s="4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3">
        <f>E1489/D1489</f>
        <v>0</v>
      </c>
      <c r="P1489" s="4" t="e">
        <f>E1489/L1489</f>
        <v>#DIV/0!</v>
      </c>
      <c r="Q1489" t="s">
        <v>8322</v>
      </c>
      <c r="R1489" t="s">
        <v>8352</v>
      </c>
      <c r="S1489" s="12">
        <f>(((J1489/60)/60)/24)+DATE(1970,1,1)</f>
        <v>42554.917488425926</v>
      </c>
      <c r="T1489" s="12">
        <f>(((I1489/60)/60)/24)+DATE(1970,1,1)</f>
        <v>42584.917488425926</v>
      </c>
    </row>
    <row r="1490" spans="1:20" ht="28.8" x14ac:dyDescent="0.3">
      <c r="A1490">
        <v>1488</v>
      </c>
      <c r="B1490" s="1" t="s">
        <v>1489</v>
      </c>
      <c r="C1490" s="1" t="s">
        <v>5598</v>
      </c>
      <c r="D1490" s="4">
        <v>15000</v>
      </c>
      <c r="E1490" s="4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3">
        <f>E1490/D1490</f>
        <v>2.4E-2</v>
      </c>
      <c r="P1490" s="4">
        <f>E1490/L1490</f>
        <v>60</v>
      </c>
      <c r="Q1490" t="s">
        <v>8322</v>
      </c>
      <c r="R1490" t="s">
        <v>8352</v>
      </c>
      <c r="S1490" s="12">
        <f>(((J1490/60)/60)/24)+DATE(1970,1,1)</f>
        <v>41614.563194444447</v>
      </c>
      <c r="T1490" s="12">
        <f>(((I1490/60)/60)/24)+DATE(1970,1,1)</f>
        <v>41644.563194444447</v>
      </c>
    </row>
    <row r="1491" spans="1:20" ht="28.8" x14ac:dyDescent="0.3">
      <c r="A1491">
        <v>1489</v>
      </c>
      <c r="B1491" s="1" t="s">
        <v>1490</v>
      </c>
      <c r="C1491" s="1" t="s">
        <v>5599</v>
      </c>
      <c r="D1491" s="4">
        <v>5000</v>
      </c>
      <c r="E1491" s="4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3">
        <f>E1491/D1491</f>
        <v>0</v>
      </c>
      <c r="P1491" s="4" t="e">
        <f>E1491/L1491</f>
        <v>#DIV/0!</v>
      </c>
      <c r="Q1491" t="s">
        <v>8322</v>
      </c>
      <c r="R1491" t="s">
        <v>8352</v>
      </c>
      <c r="S1491" s="12">
        <f>(((J1491/60)/60)/24)+DATE(1970,1,1)</f>
        <v>41198.611712962964</v>
      </c>
      <c r="T1491" s="12">
        <f>(((I1491/60)/60)/24)+DATE(1970,1,1)</f>
        <v>41228.653379629628</v>
      </c>
    </row>
    <row r="1492" spans="1:20" ht="43.2" x14ac:dyDescent="0.3">
      <c r="A1492">
        <v>1490</v>
      </c>
      <c r="B1492" s="1" t="s">
        <v>1491</v>
      </c>
      <c r="C1492" s="1" t="s">
        <v>5600</v>
      </c>
      <c r="D1492" s="4">
        <v>2900</v>
      </c>
      <c r="E1492" s="4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3">
        <f>E1492/D1492</f>
        <v>0.30862068965517242</v>
      </c>
      <c r="P1492" s="4">
        <f>E1492/L1492</f>
        <v>47.10526315789474</v>
      </c>
      <c r="Q1492" t="s">
        <v>8322</v>
      </c>
      <c r="R1492" t="s">
        <v>8352</v>
      </c>
      <c r="S1492" s="12">
        <f>(((J1492/60)/60)/24)+DATE(1970,1,1)</f>
        <v>41520.561041666668</v>
      </c>
      <c r="T1492" s="12">
        <f>(((I1492/60)/60)/24)+DATE(1970,1,1)</f>
        <v>41549.561041666668</v>
      </c>
    </row>
    <row r="1493" spans="1:20" ht="28.8" x14ac:dyDescent="0.3">
      <c r="A1493">
        <v>1491</v>
      </c>
      <c r="B1493" s="1" t="s">
        <v>1492</v>
      </c>
      <c r="C1493" s="1" t="s">
        <v>5601</v>
      </c>
      <c r="D1493" s="4">
        <v>1200</v>
      </c>
      <c r="E1493" s="4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3">
        <f>E1493/D1493</f>
        <v>8.3333333333333329E-2</v>
      </c>
      <c r="P1493" s="4">
        <f>E1493/L1493</f>
        <v>100</v>
      </c>
      <c r="Q1493" t="s">
        <v>8322</v>
      </c>
      <c r="R1493" t="s">
        <v>8352</v>
      </c>
      <c r="S1493" s="12">
        <f>(((J1493/60)/60)/24)+DATE(1970,1,1)</f>
        <v>41991.713460648149</v>
      </c>
      <c r="T1493" s="12">
        <f>(((I1493/60)/60)/24)+DATE(1970,1,1)</f>
        <v>42050.651388888888</v>
      </c>
    </row>
    <row r="1494" spans="1:20" ht="43.2" x14ac:dyDescent="0.3">
      <c r="A1494">
        <v>1492</v>
      </c>
      <c r="B1494" s="1" t="s">
        <v>1493</v>
      </c>
      <c r="C1494" s="1" t="s">
        <v>5602</v>
      </c>
      <c r="D1494" s="4">
        <v>4000</v>
      </c>
      <c r="E1494" s="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3">
        <f>E1494/D1494</f>
        <v>7.4999999999999997E-3</v>
      </c>
      <c r="P1494" s="4">
        <f>E1494/L1494</f>
        <v>15</v>
      </c>
      <c r="Q1494" t="s">
        <v>8322</v>
      </c>
      <c r="R1494" t="s">
        <v>8352</v>
      </c>
      <c r="S1494" s="12">
        <f>(((J1494/60)/60)/24)+DATE(1970,1,1)</f>
        <v>40682.884791666671</v>
      </c>
      <c r="T1494" s="12">
        <f>(((I1494/60)/60)/24)+DATE(1970,1,1)</f>
        <v>40712.884791666671</v>
      </c>
    </row>
    <row r="1495" spans="1:20" ht="28.8" x14ac:dyDescent="0.3">
      <c r="A1495">
        <v>1493</v>
      </c>
      <c r="B1495" s="1" t="s">
        <v>1494</v>
      </c>
      <c r="C1495" s="1" t="s">
        <v>5603</v>
      </c>
      <c r="D1495" s="4">
        <v>2400</v>
      </c>
      <c r="E1495" s="4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3">
        <f>E1495/D1495</f>
        <v>0</v>
      </c>
      <c r="P1495" s="4" t="e">
        <f>E1495/L1495</f>
        <v>#DIV/0!</v>
      </c>
      <c r="Q1495" t="s">
        <v>8322</v>
      </c>
      <c r="R1495" t="s">
        <v>8352</v>
      </c>
      <c r="S1495" s="12">
        <f>(((J1495/60)/60)/24)+DATE(1970,1,1)</f>
        <v>41411.866608796299</v>
      </c>
      <c r="T1495" s="12">
        <f>(((I1495/60)/60)/24)+DATE(1970,1,1)</f>
        <v>41441.866608796299</v>
      </c>
    </row>
    <row r="1496" spans="1:20" ht="43.2" x14ac:dyDescent="0.3">
      <c r="A1496">
        <v>1494</v>
      </c>
      <c r="B1496" s="1" t="s">
        <v>1495</v>
      </c>
      <c r="C1496" s="1" t="s">
        <v>5604</v>
      </c>
      <c r="D1496" s="4">
        <v>5000</v>
      </c>
      <c r="E1496" s="4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3">
        <f>E1496/D1496</f>
        <v>8.8999999999999996E-2</v>
      </c>
      <c r="P1496" s="4">
        <f>E1496/L1496</f>
        <v>40.454545454545453</v>
      </c>
      <c r="Q1496" t="s">
        <v>8322</v>
      </c>
      <c r="R1496" t="s">
        <v>8352</v>
      </c>
      <c r="S1496" s="12">
        <f>(((J1496/60)/60)/24)+DATE(1970,1,1)</f>
        <v>42067.722372685181</v>
      </c>
      <c r="T1496" s="12">
        <f>(((I1496/60)/60)/24)+DATE(1970,1,1)</f>
        <v>42097.651388888888</v>
      </c>
    </row>
    <row r="1497" spans="1:20" ht="28.8" x14ac:dyDescent="0.3">
      <c r="A1497">
        <v>1495</v>
      </c>
      <c r="B1497" s="1" t="s">
        <v>1496</v>
      </c>
      <c r="C1497" s="1" t="s">
        <v>5605</v>
      </c>
      <c r="D1497" s="4">
        <v>2000</v>
      </c>
      <c r="E1497" s="4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3">
        <f>E1497/D1497</f>
        <v>0</v>
      </c>
      <c r="P1497" s="4" t="e">
        <f>E1497/L1497</f>
        <v>#DIV/0!</v>
      </c>
      <c r="Q1497" t="s">
        <v>8322</v>
      </c>
      <c r="R1497" t="s">
        <v>8352</v>
      </c>
      <c r="S1497" s="12">
        <f>(((J1497/60)/60)/24)+DATE(1970,1,1)</f>
        <v>40752.789710648147</v>
      </c>
      <c r="T1497" s="12">
        <f>(((I1497/60)/60)/24)+DATE(1970,1,1)</f>
        <v>40782.789710648147</v>
      </c>
    </row>
    <row r="1498" spans="1:20" ht="43.2" x14ac:dyDescent="0.3">
      <c r="A1498">
        <v>1496</v>
      </c>
      <c r="B1498" s="1" t="s">
        <v>1497</v>
      </c>
      <c r="C1498" s="1" t="s">
        <v>5606</v>
      </c>
      <c r="D1498" s="4">
        <v>1500</v>
      </c>
      <c r="E1498" s="4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3">
        <f>E1498/D1498</f>
        <v>0</v>
      </c>
      <c r="P1498" s="4" t="e">
        <f>E1498/L1498</f>
        <v>#DIV/0!</v>
      </c>
      <c r="Q1498" t="s">
        <v>8322</v>
      </c>
      <c r="R1498" t="s">
        <v>8352</v>
      </c>
      <c r="S1498" s="12">
        <f>(((J1498/60)/60)/24)+DATE(1970,1,1)</f>
        <v>41838.475219907406</v>
      </c>
      <c r="T1498" s="12">
        <f>(((I1498/60)/60)/24)+DATE(1970,1,1)</f>
        <v>41898.475219907406</v>
      </c>
    </row>
    <row r="1499" spans="1:20" ht="43.2" x14ac:dyDescent="0.3">
      <c r="A1499">
        <v>1497</v>
      </c>
      <c r="B1499" s="1" t="s">
        <v>1498</v>
      </c>
      <c r="C1499" s="1" t="s">
        <v>5607</v>
      </c>
      <c r="D1499" s="4">
        <v>15000</v>
      </c>
      <c r="E1499" s="4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3">
        <f>E1499/D1499</f>
        <v>6.666666666666667E-5</v>
      </c>
      <c r="P1499" s="4">
        <f>E1499/L1499</f>
        <v>1</v>
      </c>
      <c r="Q1499" t="s">
        <v>8322</v>
      </c>
      <c r="R1499" t="s">
        <v>8352</v>
      </c>
      <c r="S1499" s="12">
        <f>(((J1499/60)/60)/24)+DATE(1970,1,1)</f>
        <v>41444.64261574074</v>
      </c>
      <c r="T1499" s="12">
        <f>(((I1499/60)/60)/24)+DATE(1970,1,1)</f>
        <v>41486.821527777778</v>
      </c>
    </row>
    <row r="1500" spans="1:20" ht="43.2" x14ac:dyDescent="0.3">
      <c r="A1500">
        <v>1498</v>
      </c>
      <c r="B1500" s="1" t="s">
        <v>1499</v>
      </c>
      <c r="C1500" s="1" t="s">
        <v>5608</v>
      </c>
      <c r="D1500" s="4">
        <v>3000</v>
      </c>
      <c r="E1500" s="4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3">
        <f>E1500/D1500</f>
        <v>1.9E-2</v>
      </c>
      <c r="P1500" s="4">
        <f>E1500/L1500</f>
        <v>19</v>
      </c>
      <c r="Q1500" t="s">
        <v>8322</v>
      </c>
      <c r="R1500" t="s">
        <v>8352</v>
      </c>
      <c r="S1500" s="12">
        <f>(((J1500/60)/60)/24)+DATE(1970,1,1)</f>
        <v>41840.983541666668</v>
      </c>
      <c r="T1500" s="12">
        <f>(((I1500/60)/60)/24)+DATE(1970,1,1)</f>
        <v>41885.983541666668</v>
      </c>
    </row>
    <row r="1501" spans="1:20" ht="43.2" x14ac:dyDescent="0.3">
      <c r="A1501">
        <v>1499</v>
      </c>
      <c r="B1501" s="1" t="s">
        <v>1500</v>
      </c>
      <c r="C1501" s="1" t="s">
        <v>5609</v>
      </c>
      <c r="D1501" s="4">
        <v>2000</v>
      </c>
      <c r="E1501" s="4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3">
        <f>E1501/D1501</f>
        <v>2.5000000000000001E-3</v>
      </c>
      <c r="P1501" s="4">
        <f>E1501/L1501</f>
        <v>5</v>
      </c>
      <c r="Q1501" t="s">
        <v>8322</v>
      </c>
      <c r="R1501" t="s">
        <v>8352</v>
      </c>
      <c r="S1501" s="12">
        <f>(((J1501/60)/60)/24)+DATE(1970,1,1)</f>
        <v>42527.007326388892</v>
      </c>
      <c r="T1501" s="12">
        <f>(((I1501/60)/60)/24)+DATE(1970,1,1)</f>
        <v>42587.007326388892</v>
      </c>
    </row>
    <row r="1502" spans="1:20" ht="43.2" x14ac:dyDescent="0.3">
      <c r="A1502">
        <v>1500</v>
      </c>
      <c r="B1502" s="1" t="s">
        <v>1501</v>
      </c>
      <c r="C1502" s="1" t="s">
        <v>5610</v>
      </c>
      <c r="D1502" s="4">
        <v>2800</v>
      </c>
      <c r="E1502" s="4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3">
        <f>E1502/D1502</f>
        <v>0.25035714285714283</v>
      </c>
      <c r="P1502" s="4">
        <f>E1502/L1502</f>
        <v>46.733333333333334</v>
      </c>
      <c r="Q1502" t="s">
        <v>8322</v>
      </c>
      <c r="R1502" t="s">
        <v>8352</v>
      </c>
      <c r="S1502" s="12">
        <f>(((J1502/60)/60)/24)+DATE(1970,1,1)</f>
        <v>41365.904594907406</v>
      </c>
      <c r="T1502" s="12">
        <f>(((I1502/60)/60)/24)+DATE(1970,1,1)</f>
        <v>41395.904594907406</v>
      </c>
    </row>
    <row r="1503" spans="1:20" ht="28.8" x14ac:dyDescent="0.3">
      <c r="A1503">
        <v>1501</v>
      </c>
      <c r="B1503" s="1" t="s">
        <v>1502</v>
      </c>
      <c r="C1503" s="1" t="s">
        <v>5611</v>
      </c>
      <c r="D1503" s="4">
        <v>52000</v>
      </c>
      <c r="E1503" s="4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3">
        <f>E1503/D1503</f>
        <v>1.6633076923076924</v>
      </c>
      <c r="P1503" s="4">
        <f>E1503/L1503</f>
        <v>97.731073446327684</v>
      </c>
      <c r="Q1503" t="s">
        <v>8321</v>
      </c>
      <c r="R1503" t="s">
        <v>8327</v>
      </c>
      <c r="S1503" s="12">
        <f>(((J1503/60)/60)/24)+DATE(1970,1,1)</f>
        <v>42163.583599537036</v>
      </c>
      <c r="T1503" s="12">
        <f>(((I1503/60)/60)/24)+DATE(1970,1,1)</f>
        <v>42193.583599537036</v>
      </c>
    </row>
    <row r="1504" spans="1:20" ht="43.2" x14ac:dyDescent="0.3">
      <c r="A1504">
        <v>1502</v>
      </c>
      <c r="B1504" s="1" t="s">
        <v>1503</v>
      </c>
      <c r="C1504" s="1" t="s">
        <v>5612</v>
      </c>
      <c r="D1504" s="4">
        <v>22000</v>
      </c>
      <c r="E1504" s="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3">
        <f>E1504/D1504</f>
        <v>1.0144545454545455</v>
      </c>
      <c r="P1504" s="4">
        <f>E1504/L1504</f>
        <v>67.835866261398181</v>
      </c>
      <c r="Q1504" t="s">
        <v>8321</v>
      </c>
      <c r="R1504" t="s">
        <v>8327</v>
      </c>
      <c r="S1504" s="12">
        <f>(((J1504/60)/60)/24)+DATE(1970,1,1)</f>
        <v>42426.542592592596</v>
      </c>
      <c r="T1504" s="12">
        <f>(((I1504/60)/60)/24)+DATE(1970,1,1)</f>
        <v>42454.916666666672</v>
      </c>
    </row>
    <row r="1505" spans="1:20" ht="43.2" x14ac:dyDescent="0.3">
      <c r="A1505">
        <v>1503</v>
      </c>
      <c r="B1505" s="1" t="s">
        <v>1504</v>
      </c>
      <c r="C1505" s="1" t="s">
        <v>5613</v>
      </c>
      <c r="D1505" s="4">
        <v>3750</v>
      </c>
      <c r="E1505" s="4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3">
        <f>E1505/D1505</f>
        <v>1.0789146666666667</v>
      </c>
      <c r="P1505" s="4">
        <f>E1505/L1505</f>
        <v>56.98492957746479</v>
      </c>
      <c r="Q1505" t="s">
        <v>8321</v>
      </c>
      <c r="R1505" t="s">
        <v>8327</v>
      </c>
      <c r="S1505" s="12">
        <f>(((J1505/60)/60)/24)+DATE(1970,1,1)</f>
        <v>42606.347233796296</v>
      </c>
      <c r="T1505" s="12">
        <f>(((I1505/60)/60)/24)+DATE(1970,1,1)</f>
        <v>42666.347233796296</v>
      </c>
    </row>
    <row r="1506" spans="1:20" ht="28.8" x14ac:dyDescent="0.3">
      <c r="A1506">
        <v>1504</v>
      </c>
      <c r="B1506" s="1" t="s">
        <v>1505</v>
      </c>
      <c r="C1506" s="1" t="s">
        <v>5614</v>
      </c>
      <c r="D1506" s="4">
        <v>6500</v>
      </c>
      <c r="E1506" s="4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3">
        <f>E1506/D1506</f>
        <v>2.7793846153846156</v>
      </c>
      <c r="P1506" s="4">
        <f>E1506/L1506</f>
        <v>67.159851301115239</v>
      </c>
      <c r="Q1506" t="s">
        <v>8321</v>
      </c>
      <c r="R1506" t="s">
        <v>8327</v>
      </c>
      <c r="S1506" s="12">
        <f>(((J1506/60)/60)/24)+DATE(1970,1,1)</f>
        <v>41772.657685185186</v>
      </c>
      <c r="T1506" s="12">
        <f>(((I1506/60)/60)/24)+DATE(1970,1,1)</f>
        <v>41800.356249999997</v>
      </c>
    </row>
    <row r="1507" spans="1:20" ht="43.2" x14ac:dyDescent="0.3">
      <c r="A1507">
        <v>1505</v>
      </c>
      <c r="B1507" s="1" t="s">
        <v>1506</v>
      </c>
      <c r="C1507" s="1" t="s">
        <v>5615</v>
      </c>
      <c r="D1507" s="4">
        <v>16000</v>
      </c>
      <c r="E1507" s="4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3">
        <f>E1507/D1507</f>
        <v>1.0358125</v>
      </c>
      <c r="P1507" s="4">
        <f>E1507/L1507</f>
        <v>48.037681159420288</v>
      </c>
      <c r="Q1507" t="s">
        <v>8321</v>
      </c>
      <c r="R1507" t="s">
        <v>8327</v>
      </c>
      <c r="S1507" s="12">
        <f>(((J1507/60)/60)/24)+DATE(1970,1,1)</f>
        <v>42414.44332175926</v>
      </c>
      <c r="T1507" s="12">
        <f>(((I1507/60)/60)/24)+DATE(1970,1,1)</f>
        <v>42451.834027777775</v>
      </c>
    </row>
    <row r="1508" spans="1:20" ht="28.8" x14ac:dyDescent="0.3">
      <c r="A1508">
        <v>1506</v>
      </c>
      <c r="B1508" s="1" t="s">
        <v>1507</v>
      </c>
      <c r="C1508" s="1" t="s">
        <v>5616</v>
      </c>
      <c r="D1508" s="4">
        <v>1500</v>
      </c>
      <c r="E1508" s="4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3">
        <f>E1508/D1508</f>
        <v>1.1140000000000001</v>
      </c>
      <c r="P1508" s="4">
        <f>E1508/L1508</f>
        <v>38.860465116279073</v>
      </c>
      <c r="Q1508" t="s">
        <v>8321</v>
      </c>
      <c r="R1508" t="s">
        <v>8327</v>
      </c>
      <c r="S1508" s="12">
        <f>(((J1508/60)/60)/24)+DATE(1970,1,1)</f>
        <v>41814.785925925928</v>
      </c>
      <c r="T1508" s="12">
        <f>(((I1508/60)/60)/24)+DATE(1970,1,1)</f>
        <v>41844.785925925928</v>
      </c>
    </row>
    <row r="1509" spans="1:20" ht="43.2" x14ac:dyDescent="0.3">
      <c r="A1509">
        <v>1507</v>
      </c>
      <c r="B1509" s="1" t="s">
        <v>1508</v>
      </c>
      <c r="C1509" s="1" t="s">
        <v>5617</v>
      </c>
      <c r="D1509" s="4">
        <v>1200</v>
      </c>
      <c r="E1509" s="4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3">
        <f>E1509/D1509</f>
        <v>2.15</v>
      </c>
      <c r="P1509" s="4">
        <f>E1509/L1509</f>
        <v>78.181818181818187</v>
      </c>
      <c r="Q1509" t="s">
        <v>8321</v>
      </c>
      <c r="R1509" t="s">
        <v>8327</v>
      </c>
      <c r="S1509" s="12">
        <f>(((J1509/60)/60)/24)+DATE(1970,1,1)</f>
        <v>40254.450335648151</v>
      </c>
      <c r="T1509" s="12">
        <f>(((I1509/60)/60)/24)+DATE(1970,1,1)</f>
        <v>40313.340277777781</v>
      </c>
    </row>
    <row r="1510" spans="1:20" ht="43.2" x14ac:dyDescent="0.3">
      <c r="A1510">
        <v>1508</v>
      </c>
      <c r="B1510" s="1" t="s">
        <v>1509</v>
      </c>
      <c r="C1510" s="1" t="s">
        <v>5618</v>
      </c>
      <c r="D1510" s="4">
        <v>18500</v>
      </c>
      <c r="E1510" s="4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3">
        <f>E1510/D1510</f>
        <v>1.1076216216216217</v>
      </c>
      <c r="P1510" s="4">
        <f>E1510/L1510</f>
        <v>97.113744075829388</v>
      </c>
      <c r="Q1510" t="s">
        <v>8321</v>
      </c>
      <c r="R1510" t="s">
        <v>8327</v>
      </c>
      <c r="S1510" s="12">
        <f>(((J1510/60)/60)/24)+DATE(1970,1,1)</f>
        <v>41786.614363425928</v>
      </c>
      <c r="T1510" s="12">
        <f>(((I1510/60)/60)/24)+DATE(1970,1,1)</f>
        <v>41817.614363425928</v>
      </c>
    </row>
    <row r="1511" spans="1:20" ht="43.2" x14ac:dyDescent="0.3">
      <c r="A1511">
        <v>1509</v>
      </c>
      <c r="B1511" s="1" t="s">
        <v>1510</v>
      </c>
      <c r="C1511" s="1" t="s">
        <v>5619</v>
      </c>
      <c r="D1511" s="4">
        <v>17500</v>
      </c>
      <c r="E1511" s="4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3">
        <f>E1511/D1511</f>
        <v>1.2364125714285714</v>
      </c>
      <c r="P1511" s="4">
        <f>E1511/L1511</f>
        <v>110.39397959183674</v>
      </c>
      <c r="Q1511" t="s">
        <v>8321</v>
      </c>
      <c r="R1511" t="s">
        <v>8327</v>
      </c>
      <c r="S1511" s="12">
        <f>(((J1511/60)/60)/24)+DATE(1970,1,1)</f>
        <v>42751.533391203702</v>
      </c>
      <c r="T1511" s="12">
        <f>(((I1511/60)/60)/24)+DATE(1970,1,1)</f>
        <v>42780.957638888889</v>
      </c>
    </row>
    <row r="1512" spans="1:20" ht="43.2" x14ac:dyDescent="0.3">
      <c r="A1512">
        <v>1510</v>
      </c>
      <c r="B1512" s="1" t="s">
        <v>1511</v>
      </c>
      <c r="C1512" s="1" t="s">
        <v>5620</v>
      </c>
      <c r="D1512" s="4">
        <v>16000</v>
      </c>
      <c r="E1512" s="4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3">
        <f>E1512/D1512</f>
        <v>1.0103500000000001</v>
      </c>
      <c r="P1512" s="4">
        <f>E1512/L1512</f>
        <v>39.91506172839506</v>
      </c>
      <c r="Q1512" t="s">
        <v>8321</v>
      </c>
      <c r="R1512" t="s">
        <v>8327</v>
      </c>
      <c r="S1512" s="12">
        <f>(((J1512/60)/60)/24)+DATE(1970,1,1)</f>
        <v>41809.385162037033</v>
      </c>
      <c r="T1512" s="12">
        <f>(((I1512/60)/60)/24)+DATE(1970,1,1)</f>
        <v>41839.385162037033</v>
      </c>
    </row>
    <row r="1513" spans="1:20" ht="43.2" x14ac:dyDescent="0.3">
      <c r="A1513">
        <v>1511</v>
      </c>
      <c r="B1513" s="1" t="s">
        <v>1512</v>
      </c>
      <c r="C1513" s="1" t="s">
        <v>5621</v>
      </c>
      <c r="D1513" s="4">
        <v>14000</v>
      </c>
      <c r="E1513" s="4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3">
        <f>E1513/D1513</f>
        <v>1.1179285714285714</v>
      </c>
      <c r="P1513" s="4">
        <f>E1513/L1513</f>
        <v>75.975728155339809</v>
      </c>
      <c r="Q1513" t="s">
        <v>8321</v>
      </c>
      <c r="R1513" t="s">
        <v>8327</v>
      </c>
      <c r="S1513" s="12">
        <f>(((J1513/60)/60)/24)+DATE(1970,1,1)</f>
        <v>42296.583379629628</v>
      </c>
      <c r="T1513" s="12">
        <f>(((I1513/60)/60)/24)+DATE(1970,1,1)</f>
        <v>42326.625046296293</v>
      </c>
    </row>
    <row r="1514" spans="1:20" ht="43.2" x14ac:dyDescent="0.3">
      <c r="A1514">
        <v>1512</v>
      </c>
      <c r="B1514" s="1" t="s">
        <v>1513</v>
      </c>
      <c r="C1514" s="1" t="s">
        <v>5622</v>
      </c>
      <c r="D1514" s="4">
        <v>3500</v>
      </c>
      <c r="E1514" s="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3">
        <f>E1514/D1514</f>
        <v>5.5877142857142861</v>
      </c>
      <c r="P1514" s="4">
        <f>E1514/L1514</f>
        <v>58.379104477611939</v>
      </c>
      <c r="Q1514" t="s">
        <v>8321</v>
      </c>
      <c r="R1514" t="s">
        <v>8327</v>
      </c>
      <c r="S1514" s="12">
        <f>(((J1514/60)/60)/24)+DATE(1970,1,1)</f>
        <v>42741.684479166666</v>
      </c>
      <c r="T1514" s="12">
        <f>(((I1514/60)/60)/24)+DATE(1970,1,1)</f>
        <v>42771.684479166666</v>
      </c>
    </row>
    <row r="1515" spans="1:20" ht="28.8" x14ac:dyDescent="0.3">
      <c r="A1515">
        <v>1513</v>
      </c>
      <c r="B1515" s="1" t="s">
        <v>1514</v>
      </c>
      <c r="C1515" s="1" t="s">
        <v>5623</v>
      </c>
      <c r="D1515" s="4">
        <v>8000</v>
      </c>
      <c r="E1515" s="4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3">
        <f>E1515/D1515</f>
        <v>1.5001875</v>
      </c>
      <c r="P1515" s="4">
        <f>E1515/L1515</f>
        <v>55.82093023255814</v>
      </c>
      <c r="Q1515" t="s">
        <v>8321</v>
      </c>
      <c r="R1515" t="s">
        <v>8327</v>
      </c>
      <c r="S1515" s="12">
        <f>(((J1515/60)/60)/24)+DATE(1970,1,1)</f>
        <v>41806.637337962966</v>
      </c>
      <c r="T1515" s="12">
        <f>(((I1515/60)/60)/24)+DATE(1970,1,1)</f>
        <v>41836.637337962966</v>
      </c>
    </row>
    <row r="1516" spans="1:20" ht="28.8" x14ac:dyDescent="0.3">
      <c r="A1516">
        <v>1514</v>
      </c>
      <c r="B1516" s="1" t="s">
        <v>1515</v>
      </c>
      <c r="C1516" s="1" t="s">
        <v>5624</v>
      </c>
      <c r="D1516" s="4">
        <v>25000</v>
      </c>
      <c r="E1516" s="4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3">
        <f>E1516/D1516</f>
        <v>1.0647599999999999</v>
      </c>
      <c r="P1516" s="4">
        <f>E1516/L1516</f>
        <v>151.24431818181819</v>
      </c>
      <c r="Q1516" t="s">
        <v>8321</v>
      </c>
      <c r="R1516" t="s">
        <v>8327</v>
      </c>
      <c r="S1516" s="12">
        <f>(((J1516/60)/60)/24)+DATE(1970,1,1)</f>
        <v>42234.597685185188</v>
      </c>
      <c r="T1516" s="12">
        <f>(((I1516/60)/60)/24)+DATE(1970,1,1)</f>
        <v>42274.597685185188</v>
      </c>
    </row>
    <row r="1517" spans="1:20" ht="43.2" x14ac:dyDescent="0.3">
      <c r="A1517">
        <v>1515</v>
      </c>
      <c r="B1517" s="1" t="s">
        <v>1516</v>
      </c>
      <c r="C1517" s="1" t="s">
        <v>5625</v>
      </c>
      <c r="D1517" s="4">
        <v>300000</v>
      </c>
      <c r="E1517" s="4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3">
        <f>E1517/D1517</f>
        <v>1.57189</v>
      </c>
      <c r="P1517" s="4">
        <f>E1517/L1517</f>
        <v>849.67027027027029</v>
      </c>
      <c r="Q1517" t="s">
        <v>8321</v>
      </c>
      <c r="R1517" t="s">
        <v>8327</v>
      </c>
      <c r="S1517" s="12">
        <f>(((J1517/60)/60)/24)+DATE(1970,1,1)</f>
        <v>42415.253437499996</v>
      </c>
      <c r="T1517" s="12">
        <f>(((I1517/60)/60)/24)+DATE(1970,1,1)</f>
        <v>42445.211770833332</v>
      </c>
    </row>
    <row r="1518" spans="1:20" ht="43.2" x14ac:dyDescent="0.3">
      <c r="A1518">
        <v>1516</v>
      </c>
      <c r="B1518" s="1" t="s">
        <v>1517</v>
      </c>
      <c r="C1518" s="1" t="s">
        <v>5626</v>
      </c>
      <c r="D1518" s="4">
        <v>17000</v>
      </c>
      <c r="E1518" s="4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3">
        <f>E1518/D1518</f>
        <v>1.0865882352941176</v>
      </c>
      <c r="P1518" s="4">
        <f>E1518/L1518</f>
        <v>159.24137931034483</v>
      </c>
      <c r="Q1518" t="s">
        <v>8321</v>
      </c>
      <c r="R1518" t="s">
        <v>8327</v>
      </c>
      <c r="S1518" s="12">
        <f>(((J1518/60)/60)/24)+DATE(1970,1,1)</f>
        <v>42619.466342592597</v>
      </c>
      <c r="T1518" s="12">
        <f>(((I1518/60)/60)/24)+DATE(1970,1,1)</f>
        <v>42649.583333333328</v>
      </c>
    </row>
    <row r="1519" spans="1:20" ht="43.2" x14ac:dyDescent="0.3">
      <c r="A1519">
        <v>1517</v>
      </c>
      <c r="B1519" s="1" t="s">
        <v>1518</v>
      </c>
      <c r="C1519" s="1" t="s">
        <v>5627</v>
      </c>
      <c r="D1519" s="4">
        <v>15000</v>
      </c>
      <c r="E1519" s="4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3">
        <f>E1519/D1519</f>
        <v>1.6197999999999999</v>
      </c>
      <c r="P1519" s="4">
        <f>E1519/L1519</f>
        <v>39.507317073170732</v>
      </c>
      <c r="Q1519" t="s">
        <v>8321</v>
      </c>
      <c r="R1519" t="s">
        <v>8327</v>
      </c>
      <c r="S1519" s="12">
        <f>(((J1519/60)/60)/24)+DATE(1970,1,1)</f>
        <v>41948.56658564815</v>
      </c>
      <c r="T1519" s="12">
        <f>(((I1519/60)/60)/24)+DATE(1970,1,1)</f>
        <v>41979.25</v>
      </c>
    </row>
    <row r="1520" spans="1:20" ht="28.8" x14ac:dyDescent="0.3">
      <c r="A1520">
        <v>1518</v>
      </c>
      <c r="B1520" s="1" t="s">
        <v>1519</v>
      </c>
      <c r="C1520" s="1" t="s">
        <v>5628</v>
      </c>
      <c r="D1520" s="4">
        <v>15000</v>
      </c>
      <c r="E1520" s="4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3">
        <f>E1520/D1520</f>
        <v>2.0536666666666665</v>
      </c>
      <c r="P1520" s="4">
        <f>E1520/L1520</f>
        <v>130.52966101694915</v>
      </c>
      <c r="Q1520" t="s">
        <v>8321</v>
      </c>
      <c r="R1520" t="s">
        <v>8327</v>
      </c>
      <c r="S1520" s="12">
        <f>(((J1520/60)/60)/24)+DATE(1970,1,1)</f>
        <v>41760.8200462963</v>
      </c>
      <c r="T1520" s="12">
        <f>(((I1520/60)/60)/24)+DATE(1970,1,1)</f>
        <v>41790.8200462963</v>
      </c>
    </row>
    <row r="1521" spans="1:20" ht="43.2" x14ac:dyDescent="0.3">
      <c r="A1521">
        <v>1519</v>
      </c>
      <c r="B1521" s="1" t="s">
        <v>1520</v>
      </c>
      <c r="C1521" s="1" t="s">
        <v>5629</v>
      </c>
      <c r="D1521" s="4">
        <v>9000</v>
      </c>
      <c r="E1521" s="4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3">
        <f>E1521/D1521</f>
        <v>1.033638888888889</v>
      </c>
      <c r="P1521" s="4">
        <f>E1521/L1521</f>
        <v>64.156896551724131</v>
      </c>
      <c r="Q1521" t="s">
        <v>8321</v>
      </c>
      <c r="R1521" t="s">
        <v>8327</v>
      </c>
      <c r="S1521" s="12">
        <f>(((J1521/60)/60)/24)+DATE(1970,1,1)</f>
        <v>41782.741701388892</v>
      </c>
      <c r="T1521" s="12">
        <f>(((I1521/60)/60)/24)+DATE(1970,1,1)</f>
        <v>41810.915972222225</v>
      </c>
    </row>
    <row r="1522" spans="1:20" ht="28.8" x14ac:dyDescent="0.3">
      <c r="A1522">
        <v>1520</v>
      </c>
      <c r="B1522" s="1" t="s">
        <v>1521</v>
      </c>
      <c r="C1522" s="1" t="s">
        <v>5630</v>
      </c>
      <c r="D1522" s="4">
        <v>18000</v>
      </c>
      <c r="E1522" s="4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3">
        <f>E1522/D1522</f>
        <v>1.0347222222222223</v>
      </c>
      <c r="P1522" s="4">
        <f>E1522/L1522</f>
        <v>111.52694610778443</v>
      </c>
      <c r="Q1522" t="s">
        <v>8321</v>
      </c>
      <c r="R1522" t="s">
        <v>8327</v>
      </c>
      <c r="S1522" s="12">
        <f>(((J1522/60)/60)/24)+DATE(1970,1,1)</f>
        <v>41955.857789351852</v>
      </c>
      <c r="T1522" s="12">
        <f>(((I1522/60)/60)/24)+DATE(1970,1,1)</f>
        <v>41992.166666666672</v>
      </c>
    </row>
    <row r="1523" spans="1:20" ht="28.8" x14ac:dyDescent="0.3">
      <c r="A1523">
        <v>1521</v>
      </c>
      <c r="B1523" s="1" t="s">
        <v>1522</v>
      </c>
      <c r="C1523" s="1" t="s">
        <v>5631</v>
      </c>
      <c r="D1523" s="4">
        <v>37500</v>
      </c>
      <c r="E1523" s="4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3">
        <f>E1523/D1523</f>
        <v>1.0681333333333334</v>
      </c>
      <c r="P1523" s="4">
        <f>E1523/L1523</f>
        <v>170.44680851063831</v>
      </c>
      <c r="Q1523" t="s">
        <v>8321</v>
      </c>
      <c r="R1523" t="s">
        <v>8327</v>
      </c>
      <c r="S1523" s="12">
        <f>(((J1523/60)/60)/24)+DATE(1970,1,1)</f>
        <v>42493.167719907404</v>
      </c>
      <c r="T1523" s="12">
        <f>(((I1523/60)/60)/24)+DATE(1970,1,1)</f>
        <v>42528.167719907404</v>
      </c>
    </row>
    <row r="1524" spans="1:20" ht="43.2" x14ac:dyDescent="0.3">
      <c r="A1524">
        <v>1522</v>
      </c>
      <c r="B1524" s="1" t="s">
        <v>1523</v>
      </c>
      <c r="C1524" s="1" t="s">
        <v>5632</v>
      </c>
      <c r="D1524" s="4">
        <v>43500</v>
      </c>
      <c r="E1524" s="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3">
        <f>E1524/D1524</f>
        <v>1.3896574712643677</v>
      </c>
      <c r="P1524" s="4">
        <f>E1524/L1524</f>
        <v>133.7391592920354</v>
      </c>
      <c r="Q1524" t="s">
        <v>8321</v>
      </c>
      <c r="R1524" t="s">
        <v>8327</v>
      </c>
      <c r="S1524" s="12">
        <f>(((J1524/60)/60)/24)+DATE(1970,1,1)</f>
        <v>41899.830312500002</v>
      </c>
      <c r="T1524" s="12">
        <f>(((I1524/60)/60)/24)+DATE(1970,1,1)</f>
        <v>41929.830312500002</v>
      </c>
    </row>
    <row r="1525" spans="1:20" ht="43.2" x14ac:dyDescent="0.3">
      <c r="A1525">
        <v>1523</v>
      </c>
      <c r="B1525" s="1" t="s">
        <v>1524</v>
      </c>
      <c r="C1525" s="1" t="s">
        <v>5633</v>
      </c>
      <c r="D1525" s="4">
        <v>18500</v>
      </c>
      <c r="E1525" s="4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3">
        <f>E1525/D1525</f>
        <v>1.2484324324324325</v>
      </c>
      <c r="P1525" s="4">
        <f>E1525/L1525</f>
        <v>95.834024896265561</v>
      </c>
      <c r="Q1525" t="s">
        <v>8321</v>
      </c>
      <c r="R1525" t="s">
        <v>8327</v>
      </c>
      <c r="S1525" s="12">
        <f>(((J1525/60)/60)/24)+DATE(1970,1,1)</f>
        <v>41964.751342592594</v>
      </c>
      <c r="T1525" s="12">
        <f>(((I1525/60)/60)/24)+DATE(1970,1,1)</f>
        <v>41996</v>
      </c>
    </row>
    <row r="1526" spans="1:20" ht="28.8" x14ac:dyDescent="0.3">
      <c r="A1526">
        <v>1524</v>
      </c>
      <c r="B1526" s="1" t="s">
        <v>1525</v>
      </c>
      <c r="C1526" s="1" t="s">
        <v>5634</v>
      </c>
      <c r="D1526" s="4">
        <v>3000</v>
      </c>
      <c r="E1526" s="4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3">
        <f>E1526/D1526</f>
        <v>2.0699999999999998</v>
      </c>
      <c r="P1526" s="4">
        <f>E1526/L1526</f>
        <v>221.78571428571428</v>
      </c>
      <c r="Q1526" t="s">
        <v>8321</v>
      </c>
      <c r="R1526" t="s">
        <v>8327</v>
      </c>
      <c r="S1526" s="12">
        <f>(((J1526/60)/60)/24)+DATE(1970,1,1)</f>
        <v>42756.501041666663</v>
      </c>
      <c r="T1526" s="12">
        <f>(((I1526/60)/60)/24)+DATE(1970,1,1)</f>
        <v>42786.501041666663</v>
      </c>
    </row>
    <row r="1527" spans="1:20" ht="43.2" x14ac:dyDescent="0.3">
      <c r="A1527">
        <v>1525</v>
      </c>
      <c r="B1527" s="1" t="s">
        <v>1526</v>
      </c>
      <c r="C1527" s="1" t="s">
        <v>5635</v>
      </c>
      <c r="D1527" s="4">
        <v>2600</v>
      </c>
      <c r="E1527" s="4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3">
        <f>E1527/D1527</f>
        <v>1.7400576923076922</v>
      </c>
      <c r="P1527" s="4">
        <f>E1527/L1527</f>
        <v>32.315357142857138</v>
      </c>
      <c r="Q1527" t="s">
        <v>8321</v>
      </c>
      <c r="R1527" t="s">
        <v>8327</v>
      </c>
      <c r="S1527" s="12">
        <f>(((J1527/60)/60)/24)+DATE(1970,1,1)</f>
        <v>42570.702986111108</v>
      </c>
      <c r="T1527" s="12">
        <f>(((I1527/60)/60)/24)+DATE(1970,1,1)</f>
        <v>42600.702986111108</v>
      </c>
    </row>
    <row r="1528" spans="1:20" ht="43.2" x14ac:dyDescent="0.3">
      <c r="A1528">
        <v>1526</v>
      </c>
      <c r="B1528" s="1" t="s">
        <v>1527</v>
      </c>
      <c r="C1528" s="1" t="s">
        <v>5636</v>
      </c>
      <c r="D1528" s="4">
        <v>23000</v>
      </c>
      <c r="E1528" s="4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3">
        <f>E1528/D1528</f>
        <v>1.2032608695652174</v>
      </c>
      <c r="P1528" s="4">
        <f>E1528/L1528</f>
        <v>98.839285714285708</v>
      </c>
      <c r="Q1528" t="s">
        <v>8321</v>
      </c>
      <c r="R1528" t="s">
        <v>8327</v>
      </c>
      <c r="S1528" s="12">
        <f>(((J1528/60)/60)/24)+DATE(1970,1,1)</f>
        <v>42339.276006944448</v>
      </c>
      <c r="T1528" s="12">
        <f>(((I1528/60)/60)/24)+DATE(1970,1,1)</f>
        <v>42388.276006944448</v>
      </c>
    </row>
    <row r="1529" spans="1:20" ht="28.8" x14ac:dyDescent="0.3">
      <c r="A1529">
        <v>1527</v>
      </c>
      <c r="B1529" s="1" t="s">
        <v>1528</v>
      </c>
      <c r="C1529" s="1" t="s">
        <v>5637</v>
      </c>
      <c r="D1529" s="4">
        <v>3500</v>
      </c>
      <c r="E1529" s="4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3">
        <f>E1529/D1529</f>
        <v>1.1044428571428573</v>
      </c>
      <c r="P1529" s="4">
        <f>E1529/L1529</f>
        <v>55.222142857142863</v>
      </c>
      <c r="Q1529" t="s">
        <v>8321</v>
      </c>
      <c r="R1529" t="s">
        <v>8327</v>
      </c>
      <c r="S1529" s="12">
        <f>(((J1529/60)/60)/24)+DATE(1970,1,1)</f>
        <v>42780.600532407407</v>
      </c>
      <c r="T1529" s="12">
        <f>(((I1529/60)/60)/24)+DATE(1970,1,1)</f>
        <v>42808.558865740735</v>
      </c>
    </row>
    <row r="1530" spans="1:20" ht="28.8" x14ac:dyDescent="0.3">
      <c r="A1530">
        <v>1528</v>
      </c>
      <c r="B1530" s="1" t="s">
        <v>1529</v>
      </c>
      <c r="C1530" s="1" t="s">
        <v>5638</v>
      </c>
      <c r="D1530" s="4">
        <v>3000</v>
      </c>
      <c r="E1530" s="4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3">
        <f>E1530/D1530</f>
        <v>2.8156666666666665</v>
      </c>
      <c r="P1530" s="4">
        <f>E1530/L1530</f>
        <v>52.793750000000003</v>
      </c>
      <c r="Q1530" t="s">
        <v>8321</v>
      </c>
      <c r="R1530" t="s">
        <v>8327</v>
      </c>
      <c r="S1530" s="12">
        <f>(((J1530/60)/60)/24)+DATE(1970,1,1)</f>
        <v>42736.732893518521</v>
      </c>
      <c r="T1530" s="12">
        <f>(((I1530/60)/60)/24)+DATE(1970,1,1)</f>
        <v>42767</v>
      </c>
    </row>
    <row r="1531" spans="1:20" ht="28.8" x14ac:dyDescent="0.3">
      <c r="A1531">
        <v>1529</v>
      </c>
      <c r="B1531" s="1" t="s">
        <v>1530</v>
      </c>
      <c r="C1531" s="1" t="s">
        <v>5639</v>
      </c>
      <c r="D1531" s="4">
        <v>19000</v>
      </c>
      <c r="E1531" s="4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3">
        <f>E1531/D1531</f>
        <v>1.0067894736842105</v>
      </c>
      <c r="P1531" s="4">
        <f>E1531/L1531</f>
        <v>135.66666666666666</v>
      </c>
      <c r="Q1531" t="s">
        <v>8321</v>
      </c>
      <c r="R1531" t="s">
        <v>8327</v>
      </c>
      <c r="S1531" s="12">
        <f>(((J1531/60)/60)/24)+DATE(1970,1,1)</f>
        <v>42052.628703703704</v>
      </c>
      <c r="T1531" s="12">
        <f>(((I1531/60)/60)/24)+DATE(1970,1,1)</f>
        <v>42082.587037037039</v>
      </c>
    </row>
    <row r="1532" spans="1:20" ht="43.2" x14ac:dyDescent="0.3">
      <c r="A1532">
        <v>1530</v>
      </c>
      <c r="B1532" s="1" t="s">
        <v>1531</v>
      </c>
      <c r="C1532" s="1" t="s">
        <v>5640</v>
      </c>
      <c r="D1532" s="4">
        <v>35000</v>
      </c>
      <c r="E1532" s="4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3">
        <f>E1532/D1532</f>
        <v>1.3482571428571428</v>
      </c>
      <c r="P1532" s="4">
        <f>E1532/L1532</f>
        <v>53.991990846681922</v>
      </c>
      <c r="Q1532" t="s">
        <v>8321</v>
      </c>
      <c r="R1532" t="s">
        <v>8327</v>
      </c>
      <c r="S1532" s="12">
        <f>(((J1532/60)/60)/24)+DATE(1970,1,1)</f>
        <v>42275.767303240747</v>
      </c>
      <c r="T1532" s="12">
        <f>(((I1532/60)/60)/24)+DATE(1970,1,1)</f>
        <v>42300.767303240747</v>
      </c>
    </row>
    <row r="1533" spans="1:20" ht="43.2" x14ac:dyDescent="0.3">
      <c r="A1533">
        <v>1531</v>
      </c>
      <c r="B1533" s="1" t="s">
        <v>1532</v>
      </c>
      <c r="C1533" s="1" t="s">
        <v>5641</v>
      </c>
      <c r="D1533" s="4">
        <v>2350</v>
      </c>
      <c r="E1533" s="4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3">
        <f>E1533/D1533</f>
        <v>1.7595744680851064</v>
      </c>
      <c r="P1533" s="4">
        <f>E1533/L1533</f>
        <v>56.643835616438359</v>
      </c>
      <c r="Q1533" t="s">
        <v>8321</v>
      </c>
      <c r="R1533" t="s">
        <v>8327</v>
      </c>
      <c r="S1533" s="12">
        <f>(((J1533/60)/60)/24)+DATE(1970,1,1)</f>
        <v>41941.802384259259</v>
      </c>
      <c r="T1533" s="12">
        <f>(((I1533/60)/60)/24)+DATE(1970,1,1)</f>
        <v>41974.125</v>
      </c>
    </row>
    <row r="1534" spans="1:20" ht="43.2" x14ac:dyDescent="0.3">
      <c r="A1534">
        <v>1532</v>
      </c>
      <c r="B1534" s="1" t="s">
        <v>1533</v>
      </c>
      <c r="C1534" s="1" t="s">
        <v>5642</v>
      </c>
      <c r="D1534" s="4">
        <v>5000</v>
      </c>
      <c r="E1534" s="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3">
        <f>E1534/D1534</f>
        <v>4.8402000000000003</v>
      </c>
      <c r="P1534" s="4">
        <f>E1534/L1534</f>
        <v>82.316326530612244</v>
      </c>
      <c r="Q1534" t="s">
        <v>8321</v>
      </c>
      <c r="R1534" t="s">
        <v>8327</v>
      </c>
      <c r="S1534" s="12">
        <f>(((J1534/60)/60)/24)+DATE(1970,1,1)</f>
        <v>42391.475289351853</v>
      </c>
      <c r="T1534" s="12">
        <f>(((I1534/60)/60)/24)+DATE(1970,1,1)</f>
        <v>42415.625</v>
      </c>
    </row>
    <row r="1535" spans="1:20" ht="28.8" x14ac:dyDescent="0.3">
      <c r="A1535">
        <v>1533</v>
      </c>
      <c r="B1535" s="1" t="s">
        <v>1534</v>
      </c>
      <c r="C1535" s="1" t="s">
        <v>5643</v>
      </c>
      <c r="D1535" s="4">
        <v>45000</v>
      </c>
      <c r="E1535" s="4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3">
        <f>E1535/D1535</f>
        <v>1.4514</v>
      </c>
      <c r="P1535" s="4">
        <f>E1535/L1535</f>
        <v>88.26081081081081</v>
      </c>
      <c r="Q1535" t="s">
        <v>8321</v>
      </c>
      <c r="R1535" t="s">
        <v>8327</v>
      </c>
      <c r="S1535" s="12">
        <f>(((J1535/60)/60)/24)+DATE(1970,1,1)</f>
        <v>42443.00204861111</v>
      </c>
      <c r="T1535" s="12">
        <f>(((I1535/60)/60)/24)+DATE(1970,1,1)</f>
        <v>42492.165972222225</v>
      </c>
    </row>
    <row r="1536" spans="1:20" ht="43.2" x14ac:dyDescent="0.3">
      <c r="A1536">
        <v>1534</v>
      </c>
      <c r="B1536" s="1" t="s">
        <v>1535</v>
      </c>
      <c r="C1536" s="1" t="s">
        <v>5644</v>
      </c>
      <c r="D1536" s="4">
        <v>7500</v>
      </c>
      <c r="E1536" s="4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3">
        <f>E1536/D1536</f>
        <v>4.1773333333333333</v>
      </c>
      <c r="P1536" s="4">
        <f>E1536/L1536</f>
        <v>84.905149051490511</v>
      </c>
      <c r="Q1536" t="s">
        <v>8321</v>
      </c>
      <c r="R1536" t="s">
        <v>8327</v>
      </c>
      <c r="S1536" s="12">
        <f>(((J1536/60)/60)/24)+DATE(1970,1,1)</f>
        <v>42221.67432870371</v>
      </c>
      <c r="T1536" s="12">
        <f>(((I1536/60)/60)/24)+DATE(1970,1,1)</f>
        <v>42251.67432870371</v>
      </c>
    </row>
    <row r="1537" spans="1:20" ht="43.2" x14ac:dyDescent="0.3">
      <c r="A1537">
        <v>1535</v>
      </c>
      <c r="B1537" s="1" t="s">
        <v>1536</v>
      </c>
      <c r="C1537" s="1" t="s">
        <v>5645</v>
      </c>
      <c r="D1537" s="4">
        <v>4000</v>
      </c>
      <c r="E1537" s="4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3">
        <f>E1537/D1537</f>
        <v>1.3242499999999999</v>
      </c>
      <c r="P1537" s="4">
        <f>E1537/L1537</f>
        <v>48.154545454545456</v>
      </c>
      <c r="Q1537" t="s">
        <v>8321</v>
      </c>
      <c r="R1537" t="s">
        <v>8327</v>
      </c>
      <c r="S1537" s="12">
        <f>(((J1537/60)/60)/24)+DATE(1970,1,1)</f>
        <v>42484.829062500001</v>
      </c>
      <c r="T1537" s="12">
        <f>(((I1537/60)/60)/24)+DATE(1970,1,1)</f>
        <v>42513.916666666672</v>
      </c>
    </row>
    <row r="1538" spans="1:20" ht="43.2" x14ac:dyDescent="0.3">
      <c r="A1538">
        <v>1536</v>
      </c>
      <c r="B1538" s="1" t="s">
        <v>1537</v>
      </c>
      <c r="C1538" s="1" t="s">
        <v>5646</v>
      </c>
      <c r="D1538" s="4">
        <v>12000</v>
      </c>
      <c r="E1538" s="4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3">
        <f>E1538/D1538</f>
        <v>2.5030841666666666</v>
      </c>
      <c r="P1538" s="4">
        <f>E1538/L1538</f>
        <v>66.015406593406595</v>
      </c>
      <c r="Q1538" t="s">
        <v>8321</v>
      </c>
      <c r="R1538" t="s">
        <v>8327</v>
      </c>
      <c r="S1538" s="12">
        <f>(((J1538/60)/60)/24)+DATE(1970,1,1)</f>
        <v>42213.802199074074</v>
      </c>
      <c r="T1538" s="12">
        <f>(((I1538/60)/60)/24)+DATE(1970,1,1)</f>
        <v>42243.802199074074</v>
      </c>
    </row>
    <row r="1539" spans="1:20" ht="28.8" x14ac:dyDescent="0.3">
      <c r="A1539">
        <v>1537</v>
      </c>
      <c r="B1539" s="1" t="s">
        <v>1538</v>
      </c>
      <c r="C1539" s="1" t="s">
        <v>5647</v>
      </c>
      <c r="D1539" s="4">
        <v>12000</v>
      </c>
      <c r="E1539" s="4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3">
        <f>E1539/D1539</f>
        <v>1.7989999999999999</v>
      </c>
      <c r="P1539" s="4">
        <f>E1539/L1539</f>
        <v>96.375</v>
      </c>
      <c r="Q1539" t="s">
        <v>8321</v>
      </c>
      <c r="R1539" t="s">
        <v>8327</v>
      </c>
      <c r="S1539" s="12">
        <f>(((J1539/60)/60)/24)+DATE(1970,1,1)</f>
        <v>42552.315127314811</v>
      </c>
      <c r="T1539" s="12">
        <f>(((I1539/60)/60)/24)+DATE(1970,1,1)</f>
        <v>42588.75</v>
      </c>
    </row>
    <row r="1540" spans="1:20" ht="28.8" x14ac:dyDescent="0.3">
      <c r="A1540">
        <v>1538</v>
      </c>
      <c r="B1540" s="1" t="s">
        <v>1539</v>
      </c>
      <c r="C1540" s="1" t="s">
        <v>5648</v>
      </c>
      <c r="D1540" s="4">
        <v>7000</v>
      </c>
      <c r="E1540" s="4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3">
        <f>E1540/D1540</f>
        <v>1.0262857142857142</v>
      </c>
      <c r="P1540" s="4">
        <f>E1540/L1540</f>
        <v>156.17391304347825</v>
      </c>
      <c r="Q1540" t="s">
        <v>8321</v>
      </c>
      <c r="R1540" t="s">
        <v>8327</v>
      </c>
      <c r="S1540" s="12">
        <f>(((J1540/60)/60)/24)+DATE(1970,1,1)</f>
        <v>41981.782060185185</v>
      </c>
      <c r="T1540" s="12">
        <f>(((I1540/60)/60)/24)+DATE(1970,1,1)</f>
        <v>42026.782060185185</v>
      </c>
    </row>
    <row r="1541" spans="1:20" ht="43.2" x14ac:dyDescent="0.3">
      <c r="A1541">
        <v>1539</v>
      </c>
      <c r="B1541" s="1" t="s">
        <v>1540</v>
      </c>
      <c r="C1541" s="1" t="s">
        <v>5649</v>
      </c>
      <c r="D1541" s="4">
        <v>20000</v>
      </c>
      <c r="E1541" s="4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3">
        <f>E1541/D1541</f>
        <v>1.359861</v>
      </c>
      <c r="P1541" s="4">
        <f>E1541/L1541</f>
        <v>95.764859154929582</v>
      </c>
      <c r="Q1541" t="s">
        <v>8321</v>
      </c>
      <c r="R1541" t="s">
        <v>8327</v>
      </c>
      <c r="S1541" s="12">
        <f>(((J1541/60)/60)/24)+DATE(1970,1,1)</f>
        <v>42705.919201388882</v>
      </c>
      <c r="T1541" s="12">
        <f>(((I1541/60)/60)/24)+DATE(1970,1,1)</f>
        <v>42738.919201388882</v>
      </c>
    </row>
    <row r="1542" spans="1:20" ht="43.2" x14ac:dyDescent="0.3">
      <c r="A1542">
        <v>1540</v>
      </c>
      <c r="B1542" s="1" t="s">
        <v>1541</v>
      </c>
      <c r="C1542" s="1" t="s">
        <v>5650</v>
      </c>
      <c r="D1542" s="4">
        <v>15000</v>
      </c>
      <c r="E1542" s="4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3">
        <f>E1542/D1542</f>
        <v>1.1786666666666668</v>
      </c>
      <c r="P1542" s="4">
        <f>E1542/L1542</f>
        <v>180.40816326530611</v>
      </c>
      <c r="Q1542" t="s">
        <v>8321</v>
      </c>
      <c r="R1542" t="s">
        <v>8327</v>
      </c>
      <c r="S1542" s="12">
        <f>(((J1542/60)/60)/24)+DATE(1970,1,1)</f>
        <v>41939.00712962963</v>
      </c>
      <c r="T1542" s="12">
        <f>(((I1542/60)/60)/24)+DATE(1970,1,1)</f>
        <v>41969.052083333328</v>
      </c>
    </row>
    <row r="1543" spans="1:20" ht="28.8" x14ac:dyDescent="0.3">
      <c r="A1543">
        <v>1541</v>
      </c>
      <c r="B1543" s="1" t="s">
        <v>1542</v>
      </c>
      <c r="C1543" s="1" t="s">
        <v>5651</v>
      </c>
      <c r="D1543" s="4">
        <v>18000</v>
      </c>
      <c r="E1543" s="4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3">
        <f>E1543/D1543</f>
        <v>3.3333333333333332E-4</v>
      </c>
      <c r="P1543" s="4">
        <f>E1543/L1543</f>
        <v>3</v>
      </c>
      <c r="Q1543" t="s">
        <v>8321</v>
      </c>
      <c r="R1543" t="s">
        <v>8355</v>
      </c>
      <c r="S1543" s="12">
        <f>(((J1543/60)/60)/24)+DATE(1970,1,1)</f>
        <v>41974.712245370371</v>
      </c>
      <c r="T1543" s="12">
        <f>(((I1543/60)/60)/24)+DATE(1970,1,1)</f>
        <v>42004.712245370371</v>
      </c>
    </row>
    <row r="1544" spans="1:20" ht="43.2" x14ac:dyDescent="0.3">
      <c r="A1544">
        <v>1542</v>
      </c>
      <c r="B1544" s="1" t="s">
        <v>1543</v>
      </c>
      <c r="C1544" s="1" t="s">
        <v>5652</v>
      </c>
      <c r="D1544" s="4">
        <v>500</v>
      </c>
      <c r="E1544" s="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3">
        <f>E1544/D1544</f>
        <v>0.04</v>
      </c>
      <c r="P1544" s="4">
        <f>E1544/L1544</f>
        <v>20</v>
      </c>
      <c r="Q1544" t="s">
        <v>8321</v>
      </c>
      <c r="R1544" t="s">
        <v>8355</v>
      </c>
      <c r="S1544" s="12">
        <f>(((J1544/60)/60)/24)+DATE(1970,1,1)</f>
        <v>42170.996527777781</v>
      </c>
      <c r="T1544" s="12">
        <f>(((I1544/60)/60)/24)+DATE(1970,1,1)</f>
        <v>42185.996527777781</v>
      </c>
    </row>
    <row r="1545" spans="1:20" ht="28.8" x14ac:dyDescent="0.3">
      <c r="A1545">
        <v>1543</v>
      </c>
      <c r="B1545" s="1" t="s">
        <v>1544</v>
      </c>
      <c r="C1545" s="1" t="s">
        <v>5653</v>
      </c>
      <c r="D1545" s="4">
        <v>2250</v>
      </c>
      <c r="E1545" s="4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3">
        <f>E1545/D1545</f>
        <v>4.4444444444444444E-3</v>
      </c>
      <c r="P1545" s="4">
        <f>E1545/L1545</f>
        <v>10</v>
      </c>
      <c r="Q1545" t="s">
        <v>8321</v>
      </c>
      <c r="R1545" t="s">
        <v>8355</v>
      </c>
      <c r="S1545" s="12">
        <f>(((J1545/60)/60)/24)+DATE(1970,1,1)</f>
        <v>41935.509652777779</v>
      </c>
      <c r="T1545" s="12">
        <f>(((I1545/60)/60)/24)+DATE(1970,1,1)</f>
        <v>41965.551319444443</v>
      </c>
    </row>
    <row r="1546" spans="1:20" ht="43.2" x14ac:dyDescent="0.3">
      <c r="A1546">
        <v>1544</v>
      </c>
      <c r="B1546" s="1" t="s">
        <v>1545</v>
      </c>
      <c r="C1546" s="1" t="s">
        <v>5654</v>
      </c>
      <c r="D1546" s="4">
        <v>1000</v>
      </c>
      <c r="E1546" s="4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3">
        <f>E1546/D1546</f>
        <v>0</v>
      </c>
      <c r="P1546" s="4" t="e">
        <f>E1546/L1546</f>
        <v>#DIV/0!</v>
      </c>
      <c r="Q1546" t="s">
        <v>8321</v>
      </c>
      <c r="R1546" t="s">
        <v>8355</v>
      </c>
      <c r="S1546" s="12">
        <f>(((J1546/60)/60)/24)+DATE(1970,1,1)</f>
        <v>42053.051203703704</v>
      </c>
      <c r="T1546" s="12">
        <f>(((I1546/60)/60)/24)+DATE(1970,1,1)</f>
        <v>42095.012499999997</v>
      </c>
    </row>
    <row r="1547" spans="1:20" ht="43.2" x14ac:dyDescent="0.3">
      <c r="A1547">
        <v>1545</v>
      </c>
      <c r="B1547" s="1" t="s">
        <v>1546</v>
      </c>
      <c r="C1547" s="1" t="s">
        <v>5655</v>
      </c>
      <c r="D1547" s="4">
        <v>3000</v>
      </c>
      <c r="E1547" s="4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3">
        <f>E1547/D1547</f>
        <v>3.3333333333333332E-4</v>
      </c>
      <c r="P1547" s="4">
        <f>E1547/L1547</f>
        <v>1</v>
      </c>
      <c r="Q1547" t="s">
        <v>8321</v>
      </c>
      <c r="R1547" t="s">
        <v>8355</v>
      </c>
      <c r="S1547" s="12">
        <f>(((J1547/60)/60)/24)+DATE(1970,1,1)</f>
        <v>42031.884652777779</v>
      </c>
      <c r="T1547" s="12">
        <f>(((I1547/60)/60)/24)+DATE(1970,1,1)</f>
        <v>42065.886111111111</v>
      </c>
    </row>
    <row r="1548" spans="1:20" ht="43.2" x14ac:dyDescent="0.3">
      <c r="A1548">
        <v>1546</v>
      </c>
      <c r="B1548" s="1" t="s">
        <v>1547</v>
      </c>
      <c r="C1548" s="1" t="s">
        <v>5656</v>
      </c>
      <c r="D1548" s="4">
        <v>1000</v>
      </c>
      <c r="E1548" s="4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3">
        <f>E1548/D1548</f>
        <v>0.28899999999999998</v>
      </c>
      <c r="P1548" s="4">
        <f>E1548/L1548</f>
        <v>26.272727272727273</v>
      </c>
      <c r="Q1548" t="s">
        <v>8321</v>
      </c>
      <c r="R1548" t="s">
        <v>8355</v>
      </c>
      <c r="S1548" s="12">
        <f>(((J1548/60)/60)/24)+DATE(1970,1,1)</f>
        <v>41839.212951388887</v>
      </c>
      <c r="T1548" s="12">
        <f>(((I1548/60)/60)/24)+DATE(1970,1,1)</f>
        <v>41899.212951388887</v>
      </c>
    </row>
    <row r="1549" spans="1:20" ht="28.8" x14ac:dyDescent="0.3">
      <c r="A1549">
        <v>1547</v>
      </c>
      <c r="B1549" s="1" t="s">
        <v>1548</v>
      </c>
      <c r="C1549" s="1" t="s">
        <v>5657</v>
      </c>
      <c r="D1549" s="4">
        <v>20</v>
      </c>
      <c r="E1549" s="4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3">
        <f>E1549/D1549</f>
        <v>0</v>
      </c>
      <c r="P1549" s="4" t="e">
        <f>E1549/L1549</f>
        <v>#DIV/0!</v>
      </c>
      <c r="Q1549" t="s">
        <v>8321</v>
      </c>
      <c r="R1549" t="s">
        <v>8355</v>
      </c>
      <c r="S1549" s="12">
        <f>(((J1549/60)/60)/24)+DATE(1970,1,1)</f>
        <v>42782.426875000005</v>
      </c>
      <c r="T1549" s="12">
        <f>(((I1549/60)/60)/24)+DATE(1970,1,1)</f>
        <v>42789.426875000005</v>
      </c>
    </row>
    <row r="1550" spans="1:20" ht="28.8" x14ac:dyDescent="0.3">
      <c r="A1550">
        <v>1548</v>
      </c>
      <c r="B1550" s="1" t="s">
        <v>1549</v>
      </c>
      <c r="C1550" s="1" t="s">
        <v>5658</v>
      </c>
      <c r="D1550" s="4">
        <v>700</v>
      </c>
      <c r="E1550" s="4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3">
        <f>E1550/D1550</f>
        <v>8.5714285714285715E-2</v>
      </c>
      <c r="P1550" s="4">
        <f>E1550/L1550</f>
        <v>60</v>
      </c>
      <c r="Q1550" t="s">
        <v>8321</v>
      </c>
      <c r="R1550" t="s">
        <v>8355</v>
      </c>
      <c r="S1550" s="12">
        <f>(((J1550/60)/60)/24)+DATE(1970,1,1)</f>
        <v>42286.88217592593</v>
      </c>
      <c r="T1550" s="12">
        <f>(((I1550/60)/60)/24)+DATE(1970,1,1)</f>
        <v>42316.923842592587</v>
      </c>
    </row>
    <row r="1551" spans="1:20" ht="43.2" x14ac:dyDescent="0.3">
      <c r="A1551">
        <v>1549</v>
      </c>
      <c r="B1551" s="1" t="s">
        <v>1550</v>
      </c>
      <c r="C1551" s="1" t="s">
        <v>5659</v>
      </c>
      <c r="D1551" s="4">
        <v>500</v>
      </c>
      <c r="E1551" s="4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3">
        <f>E1551/D1551</f>
        <v>0.34</v>
      </c>
      <c r="P1551" s="4">
        <f>E1551/L1551</f>
        <v>28.333333333333332</v>
      </c>
      <c r="Q1551" t="s">
        <v>8321</v>
      </c>
      <c r="R1551" t="s">
        <v>8355</v>
      </c>
      <c r="S1551" s="12">
        <f>(((J1551/60)/60)/24)+DATE(1970,1,1)</f>
        <v>42281.136099537034</v>
      </c>
      <c r="T1551" s="12">
        <f>(((I1551/60)/60)/24)+DATE(1970,1,1)</f>
        <v>42311.177766203706</v>
      </c>
    </row>
    <row r="1552" spans="1:20" ht="43.2" x14ac:dyDescent="0.3">
      <c r="A1552">
        <v>1550</v>
      </c>
      <c r="B1552" s="1" t="s">
        <v>1551</v>
      </c>
      <c r="C1552" s="1" t="s">
        <v>5660</v>
      </c>
      <c r="D1552" s="4">
        <v>750</v>
      </c>
      <c r="E1552" s="4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3">
        <f>E1552/D1552</f>
        <v>0.13466666666666666</v>
      </c>
      <c r="P1552" s="4">
        <f>E1552/L1552</f>
        <v>14.428571428571429</v>
      </c>
      <c r="Q1552" t="s">
        <v>8321</v>
      </c>
      <c r="R1552" t="s">
        <v>8355</v>
      </c>
      <c r="S1552" s="12">
        <f>(((J1552/60)/60)/24)+DATE(1970,1,1)</f>
        <v>42472.449467592596</v>
      </c>
      <c r="T1552" s="12">
        <f>(((I1552/60)/60)/24)+DATE(1970,1,1)</f>
        <v>42502.449467592596</v>
      </c>
    </row>
    <row r="1553" spans="1:20" ht="43.2" x14ac:dyDescent="0.3">
      <c r="A1553">
        <v>1551</v>
      </c>
      <c r="B1553" s="1" t="s">
        <v>1552</v>
      </c>
      <c r="C1553" s="1" t="s">
        <v>5661</v>
      </c>
      <c r="D1553" s="4">
        <v>3500</v>
      </c>
      <c r="E1553" s="4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3">
        <f>E1553/D1553</f>
        <v>0</v>
      </c>
      <c r="P1553" s="4" t="e">
        <f>E1553/L1553</f>
        <v>#DIV/0!</v>
      </c>
      <c r="Q1553" t="s">
        <v>8321</v>
      </c>
      <c r="R1553" t="s">
        <v>8355</v>
      </c>
      <c r="S1553" s="12">
        <f>(((J1553/60)/60)/24)+DATE(1970,1,1)</f>
        <v>42121.824525462958</v>
      </c>
      <c r="T1553" s="12">
        <f>(((I1553/60)/60)/24)+DATE(1970,1,1)</f>
        <v>42151.824525462958</v>
      </c>
    </row>
    <row r="1554" spans="1:20" ht="43.2" x14ac:dyDescent="0.3">
      <c r="A1554">
        <v>1552</v>
      </c>
      <c r="B1554" s="1" t="s">
        <v>1553</v>
      </c>
      <c r="C1554" s="1" t="s">
        <v>5662</v>
      </c>
      <c r="D1554" s="4">
        <v>4300</v>
      </c>
      <c r="E1554" s="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3">
        <f>E1554/D1554</f>
        <v>0.49186046511627907</v>
      </c>
      <c r="P1554" s="4">
        <f>E1554/L1554</f>
        <v>132.1875</v>
      </c>
      <c r="Q1554" t="s">
        <v>8321</v>
      </c>
      <c r="R1554" t="s">
        <v>8355</v>
      </c>
      <c r="S1554" s="12">
        <f>(((J1554/60)/60)/24)+DATE(1970,1,1)</f>
        <v>41892.688750000001</v>
      </c>
      <c r="T1554" s="12">
        <f>(((I1554/60)/60)/24)+DATE(1970,1,1)</f>
        <v>41913.165972222225</v>
      </c>
    </row>
    <row r="1555" spans="1:20" ht="43.2" x14ac:dyDescent="0.3">
      <c r="A1555">
        <v>1553</v>
      </c>
      <c r="B1555" s="1" t="s">
        <v>1554</v>
      </c>
      <c r="C1555" s="1" t="s">
        <v>5663</v>
      </c>
      <c r="D1555" s="4">
        <v>6000</v>
      </c>
      <c r="E1555" s="4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3">
        <f>E1555/D1555</f>
        <v>0</v>
      </c>
      <c r="P1555" s="4" t="e">
        <f>E1555/L1555</f>
        <v>#DIV/0!</v>
      </c>
      <c r="Q1555" t="s">
        <v>8321</v>
      </c>
      <c r="R1555" t="s">
        <v>8355</v>
      </c>
      <c r="S1555" s="12">
        <f>(((J1555/60)/60)/24)+DATE(1970,1,1)</f>
        <v>42219.282951388886</v>
      </c>
      <c r="T1555" s="12">
        <f>(((I1555/60)/60)/24)+DATE(1970,1,1)</f>
        <v>42249.282951388886</v>
      </c>
    </row>
    <row r="1556" spans="1:20" ht="43.2" x14ac:dyDescent="0.3">
      <c r="A1556">
        <v>1554</v>
      </c>
      <c r="B1556" s="1" t="s">
        <v>1555</v>
      </c>
      <c r="C1556" s="1" t="s">
        <v>5664</v>
      </c>
      <c r="D1556" s="4">
        <v>20000</v>
      </c>
      <c r="E1556" s="4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3">
        <f>E1556/D1556</f>
        <v>0</v>
      </c>
      <c r="P1556" s="4" t="e">
        <f>E1556/L1556</f>
        <v>#DIV/0!</v>
      </c>
      <c r="Q1556" t="s">
        <v>8321</v>
      </c>
      <c r="R1556" t="s">
        <v>8355</v>
      </c>
      <c r="S1556" s="12">
        <f>(((J1556/60)/60)/24)+DATE(1970,1,1)</f>
        <v>42188.252199074079</v>
      </c>
      <c r="T1556" s="12">
        <f>(((I1556/60)/60)/24)+DATE(1970,1,1)</f>
        <v>42218.252199074079</v>
      </c>
    </row>
    <row r="1557" spans="1:20" ht="28.8" x14ac:dyDescent="0.3">
      <c r="A1557">
        <v>1555</v>
      </c>
      <c r="B1557" s="1" t="s">
        <v>1556</v>
      </c>
      <c r="C1557" s="1" t="s">
        <v>5665</v>
      </c>
      <c r="D1557" s="4">
        <v>750</v>
      </c>
      <c r="E1557" s="4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3">
        <f>E1557/D1557</f>
        <v>0</v>
      </c>
      <c r="P1557" s="4" t="e">
        <f>E1557/L1557</f>
        <v>#DIV/0!</v>
      </c>
      <c r="Q1557" t="s">
        <v>8321</v>
      </c>
      <c r="R1557" t="s">
        <v>8355</v>
      </c>
      <c r="S1557" s="12">
        <f>(((J1557/60)/60)/24)+DATE(1970,1,1)</f>
        <v>42241.613796296297</v>
      </c>
      <c r="T1557" s="12">
        <f>(((I1557/60)/60)/24)+DATE(1970,1,1)</f>
        <v>42264.708333333328</v>
      </c>
    </row>
    <row r="1558" spans="1:20" ht="28.8" x14ac:dyDescent="0.3">
      <c r="A1558">
        <v>1556</v>
      </c>
      <c r="B1558" s="1" t="s">
        <v>1557</v>
      </c>
      <c r="C1558" s="1" t="s">
        <v>5666</v>
      </c>
      <c r="D1558" s="4">
        <v>1500</v>
      </c>
      <c r="E1558" s="4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3">
        <f>E1558/D1558</f>
        <v>0.45133333333333331</v>
      </c>
      <c r="P1558" s="4">
        <f>E1558/L1558</f>
        <v>56.416666666666664</v>
      </c>
      <c r="Q1558" t="s">
        <v>8321</v>
      </c>
      <c r="R1558" t="s">
        <v>8355</v>
      </c>
      <c r="S1558" s="12">
        <f>(((J1558/60)/60)/24)+DATE(1970,1,1)</f>
        <v>42525.153055555551</v>
      </c>
      <c r="T1558" s="12">
        <f>(((I1558/60)/60)/24)+DATE(1970,1,1)</f>
        <v>42555.153055555551</v>
      </c>
    </row>
    <row r="1559" spans="1:20" ht="28.8" x14ac:dyDescent="0.3">
      <c r="A1559">
        <v>1557</v>
      </c>
      <c r="B1559" s="1" t="s">
        <v>1558</v>
      </c>
      <c r="C1559" s="1" t="s">
        <v>5667</v>
      </c>
      <c r="D1559" s="4">
        <v>2500</v>
      </c>
      <c r="E1559" s="4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3">
        <f>E1559/D1559</f>
        <v>0.04</v>
      </c>
      <c r="P1559" s="4">
        <f>E1559/L1559</f>
        <v>100</v>
      </c>
      <c r="Q1559" t="s">
        <v>8321</v>
      </c>
      <c r="R1559" t="s">
        <v>8355</v>
      </c>
      <c r="S1559" s="12">
        <f>(((J1559/60)/60)/24)+DATE(1970,1,1)</f>
        <v>41871.65315972222</v>
      </c>
      <c r="T1559" s="12">
        <f>(((I1559/60)/60)/24)+DATE(1970,1,1)</f>
        <v>41902.65315972222</v>
      </c>
    </row>
    <row r="1560" spans="1:20" ht="28.8" x14ac:dyDescent="0.3">
      <c r="A1560">
        <v>1558</v>
      </c>
      <c r="B1560" s="1" t="s">
        <v>1559</v>
      </c>
      <c r="C1560" s="1" t="s">
        <v>5668</v>
      </c>
      <c r="D1560" s="4">
        <v>750</v>
      </c>
      <c r="E1560" s="4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3">
        <f>E1560/D1560</f>
        <v>4.6666666666666669E-2</v>
      </c>
      <c r="P1560" s="4">
        <f>E1560/L1560</f>
        <v>11.666666666666666</v>
      </c>
      <c r="Q1560" t="s">
        <v>8321</v>
      </c>
      <c r="R1560" t="s">
        <v>8355</v>
      </c>
      <c r="S1560" s="12">
        <f>(((J1560/60)/60)/24)+DATE(1970,1,1)</f>
        <v>42185.397673611107</v>
      </c>
      <c r="T1560" s="12">
        <f>(((I1560/60)/60)/24)+DATE(1970,1,1)</f>
        <v>42244.508333333331</v>
      </c>
    </row>
    <row r="1561" spans="1:20" ht="28.8" x14ac:dyDescent="0.3">
      <c r="A1561">
        <v>1559</v>
      </c>
      <c r="B1561" s="1" t="s">
        <v>1560</v>
      </c>
      <c r="C1561" s="1" t="s">
        <v>5669</v>
      </c>
      <c r="D1561" s="4">
        <v>15000</v>
      </c>
      <c r="E1561" s="4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3">
        <f>E1561/D1561</f>
        <v>3.3333333333333335E-3</v>
      </c>
      <c r="P1561" s="4">
        <f>E1561/L1561</f>
        <v>50</v>
      </c>
      <c r="Q1561" t="s">
        <v>8321</v>
      </c>
      <c r="R1561" t="s">
        <v>8355</v>
      </c>
      <c r="S1561" s="12">
        <f>(((J1561/60)/60)/24)+DATE(1970,1,1)</f>
        <v>42108.05322916666</v>
      </c>
      <c r="T1561" s="12">
        <f>(((I1561/60)/60)/24)+DATE(1970,1,1)</f>
        <v>42123.05322916666</v>
      </c>
    </row>
    <row r="1562" spans="1:20" ht="43.2" x14ac:dyDescent="0.3">
      <c r="A1562">
        <v>1560</v>
      </c>
      <c r="B1562" s="1" t="s">
        <v>1561</v>
      </c>
      <c r="C1562" s="1" t="s">
        <v>5670</v>
      </c>
      <c r="D1562" s="4">
        <v>2500</v>
      </c>
      <c r="E1562" s="4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3">
        <f>E1562/D1562</f>
        <v>3.7600000000000001E-2</v>
      </c>
      <c r="P1562" s="4">
        <f>E1562/L1562</f>
        <v>23.5</v>
      </c>
      <c r="Q1562" t="s">
        <v>8321</v>
      </c>
      <c r="R1562" t="s">
        <v>8355</v>
      </c>
      <c r="S1562" s="12">
        <f>(((J1562/60)/60)/24)+DATE(1970,1,1)</f>
        <v>41936.020752314813</v>
      </c>
      <c r="T1562" s="12">
        <f>(((I1562/60)/60)/24)+DATE(1970,1,1)</f>
        <v>41956.062418981484</v>
      </c>
    </row>
    <row r="1563" spans="1:20" ht="43.2" x14ac:dyDescent="0.3">
      <c r="A1563">
        <v>1561</v>
      </c>
      <c r="B1563" s="1" t="s">
        <v>1562</v>
      </c>
      <c r="C1563" s="1" t="s">
        <v>5671</v>
      </c>
      <c r="D1563" s="4">
        <v>10000</v>
      </c>
      <c r="E1563" s="4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3">
        <f>E1563/D1563</f>
        <v>6.7000000000000002E-3</v>
      </c>
      <c r="P1563" s="4">
        <f>E1563/L1563</f>
        <v>67</v>
      </c>
      <c r="Q1563" t="s">
        <v>8322</v>
      </c>
      <c r="R1563" t="s">
        <v>8347</v>
      </c>
      <c r="S1563" s="12">
        <f>(((J1563/60)/60)/24)+DATE(1970,1,1)</f>
        <v>41555.041701388887</v>
      </c>
      <c r="T1563" s="12">
        <f>(((I1563/60)/60)/24)+DATE(1970,1,1)</f>
        <v>41585.083368055559</v>
      </c>
    </row>
    <row r="1564" spans="1:20" ht="43.2" x14ac:dyDescent="0.3">
      <c r="A1564">
        <v>1562</v>
      </c>
      <c r="B1564" s="1" t="s">
        <v>1563</v>
      </c>
      <c r="C1564" s="1" t="s">
        <v>5672</v>
      </c>
      <c r="D1564" s="4">
        <v>4000</v>
      </c>
      <c r="E1564" s="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3">
        <f>E1564/D1564</f>
        <v>0</v>
      </c>
      <c r="P1564" s="4" t="e">
        <f>E1564/L1564</f>
        <v>#DIV/0!</v>
      </c>
      <c r="Q1564" t="s">
        <v>8322</v>
      </c>
      <c r="R1564" t="s">
        <v>8347</v>
      </c>
      <c r="S1564" s="12">
        <f>(((J1564/60)/60)/24)+DATE(1970,1,1)</f>
        <v>40079.566157407404</v>
      </c>
      <c r="T1564" s="12">
        <f>(((I1564/60)/60)/24)+DATE(1970,1,1)</f>
        <v>40149.034722222219</v>
      </c>
    </row>
    <row r="1565" spans="1:20" ht="43.2" x14ac:dyDescent="0.3">
      <c r="A1565">
        <v>1563</v>
      </c>
      <c r="B1565" s="1" t="s">
        <v>1564</v>
      </c>
      <c r="C1565" s="1" t="s">
        <v>5673</v>
      </c>
      <c r="D1565" s="4">
        <v>6000</v>
      </c>
      <c r="E1565" s="4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3">
        <f>E1565/D1565</f>
        <v>1.4166666666666666E-2</v>
      </c>
      <c r="P1565" s="4">
        <f>E1565/L1565</f>
        <v>42.5</v>
      </c>
      <c r="Q1565" t="s">
        <v>8322</v>
      </c>
      <c r="R1565" t="s">
        <v>8347</v>
      </c>
      <c r="S1565" s="12">
        <f>(((J1565/60)/60)/24)+DATE(1970,1,1)</f>
        <v>41652.742488425924</v>
      </c>
      <c r="T1565" s="12">
        <f>(((I1565/60)/60)/24)+DATE(1970,1,1)</f>
        <v>41712.700821759259</v>
      </c>
    </row>
    <row r="1566" spans="1:20" ht="43.2" x14ac:dyDescent="0.3">
      <c r="A1566">
        <v>1564</v>
      </c>
      <c r="B1566" s="1" t="s">
        <v>1565</v>
      </c>
      <c r="C1566" s="1" t="s">
        <v>5674</v>
      </c>
      <c r="D1566" s="4">
        <v>10000</v>
      </c>
      <c r="E1566" s="4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3">
        <f>E1566/D1566</f>
        <v>1E-3</v>
      </c>
      <c r="P1566" s="4">
        <f>E1566/L1566</f>
        <v>10</v>
      </c>
      <c r="Q1566" t="s">
        <v>8322</v>
      </c>
      <c r="R1566" t="s">
        <v>8347</v>
      </c>
      <c r="S1566" s="12">
        <f>(((J1566/60)/60)/24)+DATE(1970,1,1)</f>
        <v>42121.367002314815</v>
      </c>
      <c r="T1566" s="12">
        <f>(((I1566/60)/60)/24)+DATE(1970,1,1)</f>
        <v>42152.836805555555</v>
      </c>
    </row>
    <row r="1567" spans="1:20" ht="43.2" x14ac:dyDescent="0.3">
      <c r="A1567">
        <v>1565</v>
      </c>
      <c r="B1567" s="1" t="s">
        <v>1566</v>
      </c>
      <c r="C1567" s="1" t="s">
        <v>5675</v>
      </c>
      <c r="D1567" s="4">
        <v>4000</v>
      </c>
      <c r="E1567" s="4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3">
        <f>E1567/D1567</f>
        <v>2.5000000000000001E-2</v>
      </c>
      <c r="P1567" s="4">
        <f>E1567/L1567</f>
        <v>100</v>
      </c>
      <c r="Q1567" t="s">
        <v>8322</v>
      </c>
      <c r="R1567" t="s">
        <v>8347</v>
      </c>
      <c r="S1567" s="12">
        <f>(((J1567/60)/60)/24)+DATE(1970,1,1)</f>
        <v>40672.729872685188</v>
      </c>
      <c r="T1567" s="12">
        <f>(((I1567/60)/60)/24)+DATE(1970,1,1)</f>
        <v>40702.729872685188</v>
      </c>
    </row>
    <row r="1568" spans="1:20" ht="28.8" x14ac:dyDescent="0.3">
      <c r="A1568">
        <v>1566</v>
      </c>
      <c r="B1568" s="1" t="s">
        <v>1567</v>
      </c>
      <c r="C1568" s="1" t="s">
        <v>5676</v>
      </c>
      <c r="D1568" s="4">
        <v>30000</v>
      </c>
      <c r="E1568" s="4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3">
        <f>E1568/D1568</f>
        <v>0.21249999999999999</v>
      </c>
      <c r="P1568" s="4">
        <f>E1568/L1568</f>
        <v>108.05084745762711</v>
      </c>
      <c r="Q1568" t="s">
        <v>8322</v>
      </c>
      <c r="R1568" t="s">
        <v>8347</v>
      </c>
      <c r="S1568" s="12">
        <f>(((J1568/60)/60)/24)+DATE(1970,1,1)</f>
        <v>42549.916712962964</v>
      </c>
      <c r="T1568" s="12">
        <f>(((I1568/60)/60)/24)+DATE(1970,1,1)</f>
        <v>42578.916666666672</v>
      </c>
    </row>
    <row r="1569" spans="1:20" ht="43.2" x14ac:dyDescent="0.3">
      <c r="A1569">
        <v>1567</v>
      </c>
      <c r="B1569" s="1" t="s">
        <v>1568</v>
      </c>
      <c r="C1569" s="1" t="s">
        <v>5677</v>
      </c>
      <c r="D1569" s="4">
        <v>8500</v>
      </c>
      <c r="E1569" s="4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3">
        <f>E1569/D1569</f>
        <v>4.1176470588235294E-2</v>
      </c>
      <c r="P1569" s="4">
        <f>E1569/L1569</f>
        <v>26.923076923076923</v>
      </c>
      <c r="Q1569" t="s">
        <v>8322</v>
      </c>
      <c r="R1569" t="s">
        <v>8347</v>
      </c>
      <c r="S1569" s="12">
        <f>(((J1569/60)/60)/24)+DATE(1970,1,1)</f>
        <v>41671.936863425923</v>
      </c>
      <c r="T1569" s="12">
        <f>(((I1569/60)/60)/24)+DATE(1970,1,1)</f>
        <v>41687</v>
      </c>
    </row>
    <row r="1570" spans="1:20" ht="43.2" x14ac:dyDescent="0.3">
      <c r="A1570">
        <v>1568</v>
      </c>
      <c r="B1570" s="1" t="s">
        <v>1569</v>
      </c>
      <c r="C1570" s="1" t="s">
        <v>5678</v>
      </c>
      <c r="D1570" s="4">
        <v>25000</v>
      </c>
      <c r="E1570" s="4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3">
        <f>E1570/D1570</f>
        <v>0.13639999999999999</v>
      </c>
      <c r="P1570" s="4">
        <f>E1570/L1570</f>
        <v>155</v>
      </c>
      <c r="Q1570" t="s">
        <v>8322</v>
      </c>
      <c r="R1570" t="s">
        <v>8347</v>
      </c>
      <c r="S1570" s="12">
        <f>(((J1570/60)/60)/24)+DATE(1970,1,1)</f>
        <v>41962.062326388885</v>
      </c>
      <c r="T1570" s="12">
        <f>(((I1570/60)/60)/24)+DATE(1970,1,1)</f>
        <v>41997.062326388885</v>
      </c>
    </row>
    <row r="1571" spans="1:20" x14ac:dyDescent="0.3">
      <c r="A1571">
        <v>1569</v>
      </c>
      <c r="B1571" s="1" t="s">
        <v>1570</v>
      </c>
      <c r="C1571" s="1" t="s">
        <v>5679</v>
      </c>
      <c r="D1571" s="4">
        <v>30000</v>
      </c>
      <c r="E1571" s="4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3">
        <f>E1571/D1571</f>
        <v>0</v>
      </c>
      <c r="P1571" s="4" t="e">
        <f>E1571/L1571</f>
        <v>#DIV/0!</v>
      </c>
      <c r="Q1571" t="s">
        <v>8322</v>
      </c>
      <c r="R1571" t="s">
        <v>8347</v>
      </c>
      <c r="S1571" s="12">
        <f>(((J1571/60)/60)/24)+DATE(1970,1,1)</f>
        <v>41389.679560185185</v>
      </c>
      <c r="T1571" s="12">
        <f>(((I1571/60)/60)/24)+DATE(1970,1,1)</f>
        <v>41419.679560185185</v>
      </c>
    </row>
    <row r="1572" spans="1:20" ht="28.8" x14ac:dyDescent="0.3">
      <c r="A1572">
        <v>1570</v>
      </c>
      <c r="B1572" s="1" t="s">
        <v>1571</v>
      </c>
      <c r="C1572" s="1" t="s">
        <v>5680</v>
      </c>
      <c r="D1572" s="4">
        <v>6000</v>
      </c>
      <c r="E1572" s="4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3">
        <f>E1572/D1572</f>
        <v>0.41399999999999998</v>
      </c>
      <c r="P1572" s="4">
        <f>E1572/L1572</f>
        <v>47.769230769230766</v>
      </c>
      <c r="Q1572" t="s">
        <v>8322</v>
      </c>
      <c r="R1572" t="s">
        <v>8347</v>
      </c>
      <c r="S1572" s="12">
        <f>(((J1572/60)/60)/24)+DATE(1970,1,1)</f>
        <v>42438.813449074078</v>
      </c>
      <c r="T1572" s="12">
        <f>(((I1572/60)/60)/24)+DATE(1970,1,1)</f>
        <v>42468.771782407406</v>
      </c>
    </row>
    <row r="1573" spans="1:20" ht="43.2" x14ac:dyDescent="0.3">
      <c r="A1573">
        <v>1571</v>
      </c>
      <c r="B1573" s="1" t="s">
        <v>1572</v>
      </c>
      <c r="C1573" s="1" t="s">
        <v>5681</v>
      </c>
      <c r="D1573" s="4">
        <v>12100</v>
      </c>
      <c r="E1573" s="4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3">
        <f>E1573/D1573</f>
        <v>6.6115702479338841E-3</v>
      </c>
      <c r="P1573" s="4">
        <f>E1573/L1573</f>
        <v>20</v>
      </c>
      <c r="Q1573" t="s">
        <v>8322</v>
      </c>
      <c r="R1573" t="s">
        <v>8347</v>
      </c>
      <c r="S1573" s="12">
        <f>(((J1573/60)/60)/24)+DATE(1970,1,1)</f>
        <v>42144.769479166673</v>
      </c>
      <c r="T1573" s="12">
        <f>(((I1573/60)/60)/24)+DATE(1970,1,1)</f>
        <v>42174.769479166673</v>
      </c>
    </row>
    <row r="1574" spans="1:20" ht="43.2" x14ac:dyDescent="0.3">
      <c r="A1574">
        <v>1572</v>
      </c>
      <c r="B1574" s="1" t="s">
        <v>1573</v>
      </c>
      <c r="C1574" s="1" t="s">
        <v>5682</v>
      </c>
      <c r="D1574" s="4">
        <v>2500</v>
      </c>
      <c r="E1574" s="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3">
        <f>E1574/D1574</f>
        <v>0.05</v>
      </c>
      <c r="P1574" s="4">
        <f>E1574/L1574</f>
        <v>41.666666666666664</v>
      </c>
      <c r="Q1574" t="s">
        <v>8322</v>
      </c>
      <c r="R1574" t="s">
        <v>8347</v>
      </c>
      <c r="S1574" s="12">
        <f>(((J1574/60)/60)/24)+DATE(1970,1,1)</f>
        <v>42404.033090277779</v>
      </c>
      <c r="T1574" s="12">
        <f>(((I1574/60)/60)/24)+DATE(1970,1,1)</f>
        <v>42428.999305555553</v>
      </c>
    </row>
    <row r="1575" spans="1:20" ht="43.2" x14ac:dyDescent="0.3">
      <c r="A1575">
        <v>1573</v>
      </c>
      <c r="B1575" s="1" t="s">
        <v>1574</v>
      </c>
      <c r="C1575" s="1" t="s">
        <v>5683</v>
      </c>
      <c r="D1575" s="4">
        <v>9000</v>
      </c>
      <c r="E1575" s="4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3">
        <f>E1575/D1575</f>
        <v>2.4777777777777777E-2</v>
      </c>
      <c r="P1575" s="4">
        <f>E1575/L1575</f>
        <v>74.333333333333329</v>
      </c>
      <c r="Q1575" t="s">
        <v>8322</v>
      </c>
      <c r="R1575" t="s">
        <v>8347</v>
      </c>
      <c r="S1575" s="12">
        <f>(((J1575/60)/60)/24)+DATE(1970,1,1)</f>
        <v>42786.000023148154</v>
      </c>
      <c r="T1575" s="12">
        <f>(((I1575/60)/60)/24)+DATE(1970,1,1)</f>
        <v>42826.165972222225</v>
      </c>
    </row>
    <row r="1576" spans="1:20" ht="43.2" x14ac:dyDescent="0.3">
      <c r="A1576">
        <v>1574</v>
      </c>
      <c r="B1576" s="1" t="s">
        <v>1575</v>
      </c>
      <c r="C1576" s="1" t="s">
        <v>5684</v>
      </c>
      <c r="D1576" s="4">
        <v>10000</v>
      </c>
      <c r="E1576" s="4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3">
        <f>E1576/D1576</f>
        <v>5.0599999999999999E-2</v>
      </c>
      <c r="P1576" s="4">
        <f>E1576/L1576</f>
        <v>84.333333333333329</v>
      </c>
      <c r="Q1576" t="s">
        <v>8322</v>
      </c>
      <c r="R1576" t="s">
        <v>8347</v>
      </c>
      <c r="S1576" s="12">
        <f>(((J1576/60)/60)/24)+DATE(1970,1,1)</f>
        <v>42017.927418981482</v>
      </c>
      <c r="T1576" s="12">
        <f>(((I1576/60)/60)/24)+DATE(1970,1,1)</f>
        <v>42052.927418981482</v>
      </c>
    </row>
    <row r="1577" spans="1:20" ht="43.2" x14ac:dyDescent="0.3">
      <c r="A1577">
        <v>1575</v>
      </c>
      <c r="B1577" s="1" t="s">
        <v>1576</v>
      </c>
      <c r="C1577" s="1" t="s">
        <v>5685</v>
      </c>
      <c r="D1577" s="4">
        <v>10000</v>
      </c>
      <c r="E1577" s="4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3">
        <f>E1577/D1577</f>
        <v>0.2291</v>
      </c>
      <c r="P1577" s="4">
        <f>E1577/L1577</f>
        <v>65.457142857142856</v>
      </c>
      <c r="Q1577" t="s">
        <v>8322</v>
      </c>
      <c r="R1577" t="s">
        <v>8347</v>
      </c>
      <c r="S1577" s="12">
        <f>(((J1577/60)/60)/24)+DATE(1970,1,1)</f>
        <v>41799.524259259262</v>
      </c>
      <c r="T1577" s="12">
        <f>(((I1577/60)/60)/24)+DATE(1970,1,1)</f>
        <v>41829.524259259262</v>
      </c>
    </row>
    <row r="1578" spans="1:20" ht="28.8" x14ac:dyDescent="0.3">
      <c r="A1578">
        <v>1576</v>
      </c>
      <c r="B1578" s="1" t="s">
        <v>1577</v>
      </c>
      <c r="C1578" s="1" t="s">
        <v>5686</v>
      </c>
      <c r="D1578" s="4">
        <v>5000</v>
      </c>
      <c r="E1578" s="4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3">
        <f>E1578/D1578</f>
        <v>0.13</v>
      </c>
      <c r="P1578" s="4">
        <f>E1578/L1578</f>
        <v>65</v>
      </c>
      <c r="Q1578" t="s">
        <v>8322</v>
      </c>
      <c r="R1578" t="s">
        <v>8347</v>
      </c>
      <c r="S1578" s="12">
        <f>(((J1578/60)/60)/24)+DATE(1970,1,1)</f>
        <v>42140.879259259258</v>
      </c>
      <c r="T1578" s="12">
        <f>(((I1578/60)/60)/24)+DATE(1970,1,1)</f>
        <v>42185.879259259258</v>
      </c>
    </row>
    <row r="1579" spans="1:20" ht="43.2" x14ac:dyDescent="0.3">
      <c r="A1579">
        <v>1577</v>
      </c>
      <c r="B1579" s="1" t="s">
        <v>1578</v>
      </c>
      <c r="C1579" s="1" t="s">
        <v>5687</v>
      </c>
      <c r="D1579" s="4">
        <v>10000</v>
      </c>
      <c r="E1579" s="4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3">
        <f>E1579/D1579</f>
        <v>5.4999999999999997E-3</v>
      </c>
      <c r="P1579" s="4">
        <f>E1579/L1579</f>
        <v>27.5</v>
      </c>
      <c r="Q1579" t="s">
        <v>8322</v>
      </c>
      <c r="R1579" t="s">
        <v>8347</v>
      </c>
      <c r="S1579" s="12">
        <f>(((J1579/60)/60)/24)+DATE(1970,1,1)</f>
        <v>41054.847777777781</v>
      </c>
      <c r="T1579" s="12">
        <f>(((I1579/60)/60)/24)+DATE(1970,1,1)</f>
        <v>41114.847777777781</v>
      </c>
    </row>
    <row r="1580" spans="1:20" ht="43.2" x14ac:dyDescent="0.3">
      <c r="A1580">
        <v>1578</v>
      </c>
      <c r="B1580" s="1" t="s">
        <v>1579</v>
      </c>
      <c r="C1580" s="1" t="s">
        <v>5688</v>
      </c>
      <c r="D1580" s="4">
        <v>1897</v>
      </c>
      <c r="E1580" s="4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3">
        <f>E1580/D1580</f>
        <v>0.10806536636794939</v>
      </c>
      <c r="P1580" s="4">
        <f>E1580/L1580</f>
        <v>51.25</v>
      </c>
      <c r="Q1580" t="s">
        <v>8322</v>
      </c>
      <c r="R1580" t="s">
        <v>8347</v>
      </c>
      <c r="S1580" s="12">
        <f>(((J1580/60)/60)/24)+DATE(1970,1,1)</f>
        <v>40399.065868055557</v>
      </c>
      <c r="T1580" s="12">
        <f>(((I1580/60)/60)/24)+DATE(1970,1,1)</f>
        <v>40423.083333333336</v>
      </c>
    </row>
    <row r="1581" spans="1:20" ht="28.8" x14ac:dyDescent="0.3">
      <c r="A1581">
        <v>1579</v>
      </c>
      <c r="B1581" s="1" t="s">
        <v>1580</v>
      </c>
      <c r="C1581" s="1" t="s">
        <v>5689</v>
      </c>
      <c r="D1581" s="4">
        <v>3333</v>
      </c>
      <c r="E1581" s="4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3">
        <f>E1581/D1581</f>
        <v>8.4008400840084006E-3</v>
      </c>
      <c r="P1581" s="4">
        <f>E1581/L1581</f>
        <v>14</v>
      </c>
      <c r="Q1581" t="s">
        <v>8322</v>
      </c>
      <c r="R1581" t="s">
        <v>8347</v>
      </c>
      <c r="S1581" s="12">
        <f>(((J1581/60)/60)/24)+DATE(1970,1,1)</f>
        <v>41481.996423611112</v>
      </c>
      <c r="T1581" s="12">
        <f>(((I1581/60)/60)/24)+DATE(1970,1,1)</f>
        <v>41514.996423611112</v>
      </c>
    </row>
    <row r="1582" spans="1:20" ht="43.2" x14ac:dyDescent="0.3">
      <c r="A1582">
        <v>1580</v>
      </c>
      <c r="B1582" s="1" t="s">
        <v>1581</v>
      </c>
      <c r="C1582" s="1" t="s">
        <v>5690</v>
      </c>
      <c r="D1582" s="4">
        <v>1750</v>
      </c>
      <c r="E1582" s="4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3">
        <f>E1582/D1582</f>
        <v>0</v>
      </c>
      <c r="P1582" s="4" t="e">
        <f>E1582/L1582</f>
        <v>#DIV/0!</v>
      </c>
      <c r="Q1582" t="s">
        <v>8322</v>
      </c>
      <c r="R1582" t="s">
        <v>8347</v>
      </c>
      <c r="S1582" s="12">
        <f>(((J1582/60)/60)/24)+DATE(1970,1,1)</f>
        <v>40990.050069444449</v>
      </c>
      <c r="T1582" s="12">
        <f>(((I1582/60)/60)/24)+DATE(1970,1,1)</f>
        <v>41050.050069444449</v>
      </c>
    </row>
    <row r="1583" spans="1:20" ht="43.2" x14ac:dyDescent="0.3">
      <c r="A1583">
        <v>1581</v>
      </c>
      <c r="B1583" s="1" t="s">
        <v>1582</v>
      </c>
      <c r="C1583" s="1" t="s">
        <v>5691</v>
      </c>
      <c r="D1583" s="4">
        <v>1000</v>
      </c>
      <c r="E1583" s="4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3">
        <f>E1583/D1583</f>
        <v>5.0000000000000001E-3</v>
      </c>
      <c r="P1583" s="4">
        <f>E1583/L1583</f>
        <v>5</v>
      </c>
      <c r="Q1583" t="s">
        <v>8321</v>
      </c>
      <c r="R1583" t="s">
        <v>8361</v>
      </c>
      <c r="S1583" s="12">
        <f>(((J1583/60)/60)/24)+DATE(1970,1,1)</f>
        <v>42325.448958333334</v>
      </c>
      <c r="T1583" s="12">
        <f>(((I1583/60)/60)/24)+DATE(1970,1,1)</f>
        <v>42357.448958333334</v>
      </c>
    </row>
    <row r="1584" spans="1:20" ht="28.8" x14ac:dyDescent="0.3">
      <c r="A1584">
        <v>1582</v>
      </c>
      <c r="B1584" s="1" t="s">
        <v>1583</v>
      </c>
      <c r="C1584" s="1" t="s">
        <v>5692</v>
      </c>
      <c r="D1584" s="4">
        <v>1000</v>
      </c>
      <c r="E1584" s="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3">
        <f>E1584/D1584</f>
        <v>9.2999999999999999E-2</v>
      </c>
      <c r="P1584" s="4">
        <f>E1584/L1584</f>
        <v>31</v>
      </c>
      <c r="Q1584" t="s">
        <v>8321</v>
      </c>
      <c r="R1584" t="s">
        <v>8361</v>
      </c>
      <c r="S1584" s="12">
        <f>(((J1584/60)/60)/24)+DATE(1970,1,1)</f>
        <v>42246.789965277778</v>
      </c>
      <c r="T1584" s="12">
        <f>(((I1584/60)/60)/24)+DATE(1970,1,1)</f>
        <v>42303.888888888891</v>
      </c>
    </row>
    <row r="1585" spans="1:20" ht="43.2" x14ac:dyDescent="0.3">
      <c r="A1585">
        <v>1583</v>
      </c>
      <c r="B1585" s="1" t="s">
        <v>1584</v>
      </c>
      <c r="C1585" s="1" t="s">
        <v>5693</v>
      </c>
      <c r="D1585" s="4">
        <v>20000</v>
      </c>
      <c r="E1585" s="4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3">
        <f>E1585/D1585</f>
        <v>7.5000000000000002E-4</v>
      </c>
      <c r="P1585" s="4">
        <f>E1585/L1585</f>
        <v>15</v>
      </c>
      <c r="Q1585" t="s">
        <v>8321</v>
      </c>
      <c r="R1585" t="s">
        <v>8361</v>
      </c>
      <c r="S1585" s="12">
        <f>(((J1585/60)/60)/24)+DATE(1970,1,1)</f>
        <v>41877.904988425929</v>
      </c>
      <c r="T1585" s="12">
        <f>(((I1585/60)/60)/24)+DATE(1970,1,1)</f>
        <v>41907.904988425929</v>
      </c>
    </row>
    <row r="1586" spans="1:20" ht="43.2" x14ac:dyDescent="0.3">
      <c r="A1586">
        <v>1584</v>
      </c>
      <c r="B1586" s="1" t="s">
        <v>1585</v>
      </c>
      <c r="C1586" s="1" t="s">
        <v>5694</v>
      </c>
      <c r="D1586" s="4">
        <v>1200</v>
      </c>
      <c r="E1586" s="4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3">
        <f>E1586/D1586</f>
        <v>0</v>
      </c>
      <c r="P1586" s="4" t="e">
        <f>E1586/L1586</f>
        <v>#DIV/0!</v>
      </c>
      <c r="Q1586" t="s">
        <v>8321</v>
      </c>
      <c r="R1586" t="s">
        <v>8361</v>
      </c>
      <c r="S1586" s="12">
        <f>(((J1586/60)/60)/24)+DATE(1970,1,1)</f>
        <v>41779.649317129632</v>
      </c>
      <c r="T1586" s="12">
        <f>(((I1586/60)/60)/24)+DATE(1970,1,1)</f>
        <v>41789.649317129632</v>
      </c>
    </row>
    <row r="1587" spans="1:20" ht="43.2" x14ac:dyDescent="0.3">
      <c r="A1587">
        <v>1585</v>
      </c>
      <c r="B1587" s="1" t="s">
        <v>1586</v>
      </c>
      <c r="C1587" s="1" t="s">
        <v>5695</v>
      </c>
      <c r="D1587" s="4">
        <v>2000</v>
      </c>
      <c r="E1587" s="4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3">
        <f>E1587/D1587</f>
        <v>0.79</v>
      </c>
      <c r="P1587" s="4">
        <f>E1587/L1587</f>
        <v>131.66666666666666</v>
      </c>
      <c r="Q1587" t="s">
        <v>8321</v>
      </c>
      <c r="R1587" t="s">
        <v>8361</v>
      </c>
      <c r="S1587" s="12">
        <f>(((J1587/60)/60)/24)+DATE(1970,1,1)</f>
        <v>42707.895462962959</v>
      </c>
      <c r="T1587" s="12">
        <f>(((I1587/60)/60)/24)+DATE(1970,1,1)</f>
        <v>42729.458333333328</v>
      </c>
    </row>
    <row r="1588" spans="1:20" x14ac:dyDescent="0.3">
      <c r="A1588">
        <v>1586</v>
      </c>
      <c r="B1588" s="1" t="s">
        <v>1587</v>
      </c>
      <c r="C1588" s="1" t="s">
        <v>5696</v>
      </c>
      <c r="D1588" s="4">
        <v>1500</v>
      </c>
      <c r="E1588" s="4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3">
        <f>E1588/D1588</f>
        <v>0</v>
      </c>
      <c r="P1588" s="4" t="e">
        <f>E1588/L1588</f>
        <v>#DIV/0!</v>
      </c>
      <c r="Q1588" t="s">
        <v>8321</v>
      </c>
      <c r="R1588" t="s">
        <v>8361</v>
      </c>
      <c r="S1588" s="12">
        <f>(((J1588/60)/60)/24)+DATE(1970,1,1)</f>
        <v>42069.104421296302</v>
      </c>
      <c r="T1588" s="12">
        <f>(((I1588/60)/60)/24)+DATE(1970,1,1)</f>
        <v>42099.062754629631</v>
      </c>
    </row>
    <row r="1589" spans="1:20" ht="43.2" x14ac:dyDescent="0.3">
      <c r="A1589">
        <v>1587</v>
      </c>
      <c r="B1589" s="1" t="s">
        <v>1588</v>
      </c>
      <c r="C1589" s="1" t="s">
        <v>5697</v>
      </c>
      <c r="D1589" s="4">
        <v>7500</v>
      </c>
      <c r="E1589" s="4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3">
        <f>E1589/D1589</f>
        <v>1.3333333333333334E-4</v>
      </c>
      <c r="P1589" s="4">
        <f>E1589/L1589</f>
        <v>1</v>
      </c>
      <c r="Q1589" t="s">
        <v>8321</v>
      </c>
      <c r="R1589" t="s">
        <v>8361</v>
      </c>
      <c r="S1589" s="12">
        <f>(((J1589/60)/60)/24)+DATE(1970,1,1)</f>
        <v>41956.950983796298</v>
      </c>
      <c r="T1589" s="12">
        <f>(((I1589/60)/60)/24)+DATE(1970,1,1)</f>
        <v>41986.950983796298</v>
      </c>
    </row>
    <row r="1590" spans="1:20" ht="28.8" x14ac:dyDescent="0.3">
      <c r="A1590">
        <v>1588</v>
      </c>
      <c r="B1590" s="1" t="s">
        <v>1589</v>
      </c>
      <c r="C1590" s="1" t="s">
        <v>5698</v>
      </c>
      <c r="D1590" s="4">
        <v>516</v>
      </c>
      <c r="E1590" s="4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3">
        <f>E1590/D1590</f>
        <v>0</v>
      </c>
      <c r="P1590" s="4" t="e">
        <f>E1590/L1590</f>
        <v>#DIV/0!</v>
      </c>
      <c r="Q1590" t="s">
        <v>8321</v>
      </c>
      <c r="R1590" t="s">
        <v>8361</v>
      </c>
      <c r="S1590" s="12">
        <f>(((J1590/60)/60)/24)+DATE(1970,1,1)</f>
        <v>42005.24998842593</v>
      </c>
      <c r="T1590" s="12">
        <f>(((I1590/60)/60)/24)+DATE(1970,1,1)</f>
        <v>42035.841666666667</v>
      </c>
    </row>
    <row r="1591" spans="1:20" ht="28.8" x14ac:dyDescent="0.3">
      <c r="A1591">
        <v>1589</v>
      </c>
      <c r="B1591" s="1" t="s">
        <v>1590</v>
      </c>
      <c r="C1591" s="1" t="s">
        <v>5699</v>
      </c>
      <c r="D1591" s="4">
        <v>1200</v>
      </c>
      <c r="E1591" s="4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3">
        <f>E1591/D1591</f>
        <v>0</v>
      </c>
      <c r="P1591" s="4" t="e">
        <f>E1591/L1591</f>
        <v>#DIV/0!</v>
      </c>
      <c r="Q1591" t="s">
        <v>8321</v>
      </c>
      <c r="R1591" t="s">
        <v>8361</v>
      </c>
      <c r="S1591" s="12">
        <f>(((J1591/60)/60)/24)+DATE(1970,1,1)</f>
        <v>42256.984791666662</v>
      </c>
      <c r="T1591" s="12">
        <f>(((I1591/60)/60)/24)+DATE(1970,1,1)</f>
        <v>42286.984791666662</v>
      </c>
    </row>
    <row r="1592" spans="1:20" x14ac:dyDescent="0.3">
      <c r="A1592">
        <v>1590</v>
      </c>
      <c r="B1592" s="1" t="s">
        <v>1591</v>
      </c>
      <c r="C1592" s="1" t="s">
        <v>5700</v>
      </c>
      <c r="D1592" s="4">
        <v>60000</v>
      </c>
      <c r="E1592" s="4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3">
        <f>E1592/D1592</f>
        <v>1.7000000000000001E-2</v>
      </c>
      <c r="P1592" s="4">
        <f>E1592/L1592</f>
        <v>510</v>
      </c>
      <c r="Q1592" t="s">
        <v>8321</v>
      </c>
      <c r="R1592" t="s">
        <v>8361</v>
      </c>
      <c r="S1592" s="12">
        <f>(((J1592/60)/60)/24)+DATE(1970,1,1)</f>
        <v>42240.857222222221</v>
      </c>
      <c r="T1592" s="12">
        <f>(((I1592/60)/60)/24)+DATE(1970,1,1)</f>
        <v>42270.857222222221</v>
      </c>
    </row>
    <row r="1593" spans="1:20" ht="43.2" x14ac:dyDescent="0.3">
      <c r="A1593">
        <v>1591</v>
      </c>
      <c r="B1593" s="1" t="s">
        <v>1592</v>
      </c>
      <c r="C1593" s="1" t="s">
        <v>5701</v>
      </c>
      <c r="D1593" s="4">
        <v>14000</v>
      </c>
      <c r="E1593" s="4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3">
        <f>E1593/D1593</f>
        <v>0.29228571428571426</v>
      </c>
      <c r="P1593" s="4">
        <f>E1593/L1593</f>
        <v>44.478260869565219</v>
      </c>
      <c r="Q1593" t="s">
        <v>8321</v>
      </c>
      <c r="R1593" t="s">
        <v>8361</v>
      </c>
      <c r="S1593" s="12">
        <f>(((J1593/60)/60)/24)+DATE(1970,1,1)</f>
        <v>42433.726168981477</v>
      </c>
      <c r="T1593" s="12">
        <f>(((I1593/60)/60)/24)+DATE(1970,1,1)</f>
        <v>42463.68450231482</v>
      </c>
    </row>
    <row r="1594" spans="1:20" ht="28.8" x14ac:dyDescent="0.3">
      <c r="A1594">
        <v>1592</v>
      </c>
      <c r="B1594" s="1" t="s">
        <v>1593</v>
      </c>
      <c r="C1594" s="1" t="s">
        <v>5702</v>
      </c>
      <c r="D1594" s="4">
        <v>25</v>
      </c>
      <c r="E1594" s="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3">
        <f>E1594/D1594</f>
        <v>0</v>
      </c>
      <c r="P1594" s="4" t="e">
        <f>E1594/L1594</f>
        <v>#DIV/0!</v>
      </c>
      <c r="Q1594" t="s">
        <v>8321</v>
      </c>
      <c r="R1594" t="s">
        <v>8361</v>
      </c>
      <c r="S1594" s="12">
        <f>(((J1594/60)/60)/24)+DATE(1970,1,1)</f>
        <v>42046.072743055556</v>
      </c>
      <c r="T1594" s="12">
        <f>(((I1594/60)/60)/24)+DATE(1970,1,1)</f>
        <v>42091.031076388885</v>
      </c>
    </row>
    <row r="1595" spans="1:20" ht="28.8" x14ac:dyDescent="0.3">
      <c r="A1595">
        <v>1593</v>
      </c>
      <c r="B1595" s="1" t="s">
        <v>1594</v>
      </c>
      <c r="C1595" s="1" t="s">
        <v>5703</v>
      </c>
      <c r="D1595" s="4">
        <v>22000</v>
      </c>
      <c r="E1595" s="4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3">
        <f>E1595/D1595</f>
        <v>1.3636363636363637E-4</v>
      </c>
      <c r="P1595" s="4">
        <f>E1595/L1595</f>
        <v>1</v>
      </c>
      <c r="Q1595" t="s">
        <v>8321</v>
      </c>
      <c r="R1595" t="s">
        <v>8361</v>
      </c>
      <c r="S1595" s="12">
        <f>(((J1595/60)/60)/24)+DATE(1970,1,1)</f>
        <v>42033.845543981486</v>
      </c>
      <c r="T1595" s="12">
        <f>(((I1595/60)/60)/24)+DATE(1970,1,1)</f>
        <v>42063.845543981486</v>
      </c>
    </row>
    <row r="1596" spans="1:20" ht="28.8" x14ac:dyDescent="0.3">
      <c r="A1596">
        <v>1594</v>
      </c>
      <c r="B1596" s="1" t="s">
        <v>1595</v>
      </c>
      <c r="C1596" s="1" t="s">
        <v>5704</v>
      </c>
      <c r="D1596" s="4">
        <v>1000</v>
      </c>
      <c r="E1596" s="4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3">
        <f>E1596/D1596</f>
        <v>0.20499999999999999</v>
      </c>
      <c r="P1596" s="4">
        <f>E1596/L1596</f>
        <v>20.5</v>
      </c>
      <c r="Q1596" t="s">
        <v>8321</v>
      </c>
      <c r="R1596" t="s">
        <v>8361</v>
      </c>
      <c r="S1596" s="12">
        <f>(((J1596/60)/60)/24)+DATE(1970,1,1)</f>
        <v>42445.712754629625</v>
      </c>
      <c r="T1596" s="12">
        <f>(((I1596/60)/60)/24)+DATE(1970,1,1)</f>
        <v>42505.681249999994</v>
      </c>
    </row>
    <row r="1597" spans="1:20" ht="43.2" x14ac:dyDescent="0.3">
      <c r="A1597">
        <v>1595</v>
      </c>
      <c r="B1597" s="1" t="s">
        <v>1596</v>
      </c>
      <c r="C1597" s="1" t="s">
        <v>5705</v>
      </c>
      <c r="D1597" s="4">
        <v>100000</v>
      </c>
      <c r="E1597" s="4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3">
        <f>E1597/D1597</f>
        <v>2.8E-3</v>
      </c>
      <c r="P1597" s="4">
        <f>E1597/L1597</f>
        <v>40</v>
      </c>
      <c r="Q1597" t="s">
        <v>8321</v>
      </c>
      <c r="R1597" t="s">
        <v>8361</v>
      </c>
      <c r="S1597" s="12">
        <f>(((J1597/60)/60)/24)+DATE(1970,1,1)</f>
        <v>41780.050092592595</v>
      </c>
      <c r="T1597" s="12">
        <f>(((I1597/60)/60)/24)+DATE(1970,1,1)</f>
        <v>41808.842361111114</v>
      </c>
    </row>
    <row r="1598" spans="1:20" ht="28.8" x14ac:dyDescent="0.3">
      <c r="A1598">
        <v>1596</v>
      </c>
      <c r="B1598" s="1" t="s">
        <v>1597</v>
      </c>
      <c r="C1598" s="1" t="s">
        <v>5706</v>
      </c>
      <c r="D1598" s="4">
        <v>3250</v>
      </c>
      <c r="E1598" s="4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3">
        <f>E1598/D1598</f>
        <v>2.3076923076923078E-2</v>
      </c>
      <c r="P1598" s="4">
        <f>E1598/L1598</f>
        <v>25</v>
      </c>
      <c r="Q1598" t="s">
        <v>8321</v>
      </c>
      <c r="R1598" t="s">
        <v>8361</v>
      </c>
      <c r="S1598" s="12">
        <f>(((J1598/60)/60)/24)+DATE(1970,1,1)</f>
        <v>41941.430196759262</v>
      </c>
      <c r="T1598" s="12">
        <f>(((I1598/60)/60)/24)+DATE(1970,1,1)</f>
        <v>41986.471863425926</v>
      </c>
    </row>
    <row r="1599" spans="1:20" ht="43.2" x14ac:dyDescent="0.3">
      <c r="A1599">
        <v>1597</v>
      </c>
      <c r="B1599" s="1" t="s">
        <v>1598</v>
      </c>
      <c r="C1599" s="1" t="s">
        <v>5707</v>
      </c>
      <c r="D1599" s="4">
        <v>15000</v>
      </c>
      <c r="E1599" s="4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3">
        <f>E1599/D1599</f>
        <v>0</v>
      </c>
      <c r="P1599" s="4" t="e">
        <f>E1599/L1599</f>
        <v>#DIV/0!</v>
      </c>
      <c r="Q1599" t="s">
        <v>8321</v>
      </c>
      <c r="R1599" t="s">
        <v>8361</v>
      </c>
      <c r="S1599" s="12">
        <f>(((J1599/60)/60)/24)+DATE(1970,1,1)</f>
        <v>42603.354131944448</v>
      </c>
      <c r="T1599" s="12">
        <f>(((I1599/60)/60)/24)+DATE(1970,1,1)</f>
        <v>42633.354131944448</v>
      </c>
    </row>
    <row r="1600" spans="1:20" ht="43.2" x14ac:dyDescent="0.3">
      <c r="A1600">
        <v>1598</v>
      </c>
      <c r="B1600" s="1" t="s">
        <v>1599</v>
      </c>
      <c r="C1600" s="1" t="s">
        <v>5708</v>
      </c>
      <c r="D1600" s="4">
        <v>800</v>
      </c>
      <c r="E1600" s="4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3">
        <f>E1600/D1600</f>
        <v>1.25E-3</v>
      </c>
      <c r="P1600" s="4">
        <f>E1600/L1600</f>
        <v>1</v>
      </c>
      <c r="Q1600" t="s">
        <v>8321</v>
      </c>
      <c r="R1600" t="s">
        <v>8361</v>
      </c>
      <c r="S1600" s="12">
        <f>(((J1600/60)/60)/24)+DATE(1970,1,1)</f>
        <v>42151.667337962965</v>
      </c>
      <c r="T1600" s="12">
        <f>(((I1600/60)/60)/24)+DATE(1970,1,1)</f>
        <v>42211.667337962965</v>
      </c>
    </row>
    <row r="1601" spans="1:20" ht="28.8" x14ac:dyDescent="0.3">
      <c r="A1601">
        <v>1599</v>
      </c>
      <c r="B1601" s="1" t="s">
        <v>1600</v>
      </c>
      <c r="C1601" s="1" t="s">
        <v>5709</v>
      </c>
      <c r="D1601" s="4">
        <v>500</v>
      </c>
      <c r="E1601" s="4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3">
        <f>E1601/D1601</f>
        <v>0</v>
      </c>
      <c r="P1601" s="4" t="e">
        <f>E1601/L1601</f>
        <v>#DIV/0!</v>
      </c>
      <c r="Q1601" t="s">
        <v>8321</v>
      </c>
      <c r="R1601" t="s">
        <v>8361</v>
      </c>
      <c r="S1601" s="12">
        <f>(((J1601/60)/60)/24)+DATE(1970,1,1)</f>
        <v>42438.53907407407</v>
      </c>
      <c r="T1601" s="12">
        <f>(((I1601/60)/60)/24)+DATE(1970,1,1)</f>
        <v>42468.497407407413</v>
      </c>
    </row>
    <row r="1602" spans="1:20" ht="43.2" x14ac:dyDescent="0.3">
      <c r="A1602">
        <v>1600</v>
      </c>
      <c r="B1602" s="1" t="s">
        <v>1601</v>
      </c>
      <c r="C1602" s="1" t="s">
        <v>5710</v>
      </c>
      <c r="D1602" s="4">
        <v>5000</v>
      </c>
      <c r="E1602" s="4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3">
        <f>E1602/D1602</f>
        <v>7.3400000000000007E-2</v>
      </c>
      <c r="P1602" s="4">
        <f>E1602/L1602</f>
        <v>40.777777777777779</v>
      </c>
      <c r="Q1602" t="s">
        <v>8321</v>
      </c>
      <c r="R1602" t="s">
        <v>8361</v>
      </c>
      <c r="S1602" s="12">
        <f>(((J1602/60)/60)/24)+DATE(1970,1,1)</f>
        <v>41791.057314814818</v>
      </c>
      <c r="T1602" s="12">
        <f>(((I1602/60)/60)/24)+DATE(1970,1,1)</f>
        <v>41835.21597222222</v>
      </c>
    </row>
    <row r="1603" spans="1:20" ht="28.8" x14ac:dyDescent="0.3">
      <c r="A1603">
        <v>1601</v>
      </c>
      <c r="B1603" s="1" t="s">
        <v>1602</v>
      </c>
      <c r="C1603" s="1" t="s">
        <v>5711</v>
      </c>
      <c r="D1603" s="4">
        <v>2500</v>
      </c>
      <c r="E1603" s="4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3">
        <f>E1603/D1603</f>
        <v>1.082492</v>
      </c>
      <c r="P1603" s="4">
        <f>E1603/L1603</f>
        <v>48.325535714285714</v>
      </c>
      <c r="Q1603" t="s">
        <v>8320</v>
      </c>
      <c r="R1603" t="s">
        <v>8331</v>
      </c>
      <c r="S1603" s="12">
        <f>(((J1603/60)/60)/24)+DATE(1970,1,1)</f>
        <v>40638.092974537038</v>
      </c>
      <c r="T1603" s="12">
        <f>(((I1603/60)/60)/24)+DATE(1970,1,1)</f>
        <v>40668.092974537038</v>
      </c>
    </row>
    <row r="1604" spans="1:20" ht="28.8" x14ac:dyDescent="0.3">
      <c r="A1604">
        <v>1602</v>
      </c>
      <c r="B1604" s="1" t="s">
        <v>1603</v>
      </c>
      <c r="C1604" s="1" t="s">
        <v>5712</v>
      </c>
      <c r="D1604" s="4">
        <v>1500</v>
      </c>
      <c r="E1604" s="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3">
        <f>E1604/D1604</f>
        <v>1.0016666666666667</v>
      </c>
      <c r="P1604" s="4">
        <f>E1604/L1604</f>
        <v>46.953125</v>
      </c>
      <c r="Q1604" t="s">
        <v>8320</v>
      </c>
      <c r="R1604" t="s">
        <v>8331</v>
      </c>
      <c r="S1604" s="12">
        <f>(((J1604/60)/60)/24)+DATE(1970,1,1)</f>
        <v>40788.297650462962</v>
      </c>
      <c r="T1604" s="12">
        <f>(((I1604/60)/60)/24)+DATE(1970,1,1)</f>
        <v>40830.958333333336</v>
      </c>
    </row>
    <row r="1605" spans="1:20" ht="28.8" x14ac:dyDescent="0.3">
      <c r="A1605">
        <v>1603</v>
      </c>
      <c r="B1605" s="1" t="s">
        <v>1604</v>
      </c>
      <c r="C1605" s="1" t="s">
        <v>5713</v>
      </c>
      <c r="D1605" s="4">
        <v>2000</v>
      </c>
      <c r="E1605" s="4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3">
        <f>E1605/D1605</f>
        <v>1.0003299999999999</v>
      </c>
      <c r="P1605" s="4">
        <f>E1605/L1605</f>
        <v>66.688666666666663</v>
      </c>
      <c r="Q1605" t="s">
        <v>8320</v>
      </c>
      <c r="R1605" t="s">
        <v>8331</v>
      </c>
      <c r="S1605" s="12">
        <f>(((J1605/60)/60)/24)+DATE(1970,1,1)</f>
        <v>40876.169664351852</v>
      </c>
      <c r="T1605" s="12">
        <f>(((I1605/60)/60)/24)+DATE(1970,1,1)</f>
        <v>40936.169664351852</v>
      </c>
    </row>
    <row r="1606" spans="1:20" ht="43.2" x14ac:dyDescent="0.3">
      <c r="A1606">
        <v>1604</v>
      </c>
      <c r="B1606" s="1" t="s">
        <v>1605</v>
      </c>
      <c r="C1606" s="1" t="s">
        <v>5714</v>
      </c>
      <c r="D1606" s="4">
        <v>2800</v>
      </c>
      <c r="E1606" s="4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3">
        <f>E1606/D1606</f>
        <v>1.2210714285714286</v>
      </c>
      <c r="P1606" s="4">
        <f>E1606/L1606</f>
        <v>48.842857142857142</v>
      </c>
      <c r="Q1606" t="s">
        <v>8320</v>
      </c>
      <c r="R1606" t="s">
        <v>8331</v>
      </c>
      <c r="S1606" s="12">
        <f>(((J1606/60)/60)/24)+DATE(1970,1,1)</f>
        <v>40945.845312500001</v>
      </c>
      <c r="T1606" s="12">
        <f>(((I1606/60)/60)/24)+DATE(1970,1,1)</f>
        <v>40985.80364583333</v>
      </c>
    </row>
    <row r="1607" spans="1:20" ht="43.2" x14ac:dyDescent="0.3">
      <c r="A1607">
        <v>1605</v>
      </c>
      <c r="B1607" s="1" t="s">
        <v>1606</v>
      </c>
      <c r="C1607" s="1" t="s">
        <v>5715</v>
      </c>
      <c r="D1607" s="4">
        <v>6000</v>
      </c>
      <c r="E1607" s="4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3">
        <f>E1607/D1607</f>
        <v>1.0069333333333335</v>
      </c>
      <c r="P1607" s="4">
        <f>E1607/L1607</f>
        <v>137.30909090909091</v>
      </c>
      <c r="Q1607" t="s">
        <v>8320</v>
      </c>
      <c r="R1607" t="s">
        <v>8331</v>
      </c>
      <c r="S1607" s="12">
        <f>(((J1607/60)/60)/24)+DATE(1970,1,1)</f>
        <v>40747.012881944444</v>
      </c>
      <c r="T1607" s="12">
        <f>(((I1607/60)/60)/24)+DATE(1970,1,1)</f>
        <v>40756.291666666664</v>
      </c>
    </row>
    <row r="1608" spans="1:20" ht="43.2" x14ac:dyDescent="0.3">
      <c r="A1608">
        <v>1606</v>
      </c>
      <c r="B1608" s="1" t="s">
        <v>1607</v>
      </c>
      <c r="C1608" s="1" t="s">
        <v>5716</v>
      </c>
      <c r="D1608" s="4">
        <v>8000</v>
      </c>
      <c r="E1608" s="4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3">
        <f>E1608/D1608</f>
        <v>1.01004125</v>
      </c>
      <c r="P1608" s="4">
        <f>E1608/L1608</f>
        <v>87.829673913043479</v>
      </c>
      <c r="Q1608" t="s">
        <v>8320</v>
      </c>
      <c r="R1608" t="s">
        <v>8331</v>
      </c>
      <c r="S1608" s="12">
        <f>(((J1608/60)/60)/24)+DATE(1970,1,1)</f>
        <v>40536.111550925925</v>
      </c>
      <c r="T1608" s="12">
        <f>(((I1608/60)/60)/24)+DATE(1970,1,1)</f>
        <v>40626.069884259261</v>
      </c>
    </row>
    <row r="1609" spans="1:20" ht="28.8" x14ac:dyDescent="0.3">
      <c r="A1609">
        <v>1607</v>
      </c>
      <c r="B1609" s="1" t="s">
        <v>1608</v>
      </c>
      <c r="C1609" s="1" t="s">
        <v>5717</v>
      </c>
      <c r="D1609" s="4">
        <v>10000</v>
      </c>
      <c r="E1609" s="4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3">
        <f>E1609/D1609</f>
        <v>1.4511000000000001</v>
      </c>
      <c r="P1609" s="4">
        <f>E1609/L1609</f>
        <v>70.785365853658533</v>
      </c>
      <c r="Q1609" t="s">
        <v>8320</v>
      </c>
      <c r="R1609" t="s">
        <v>8331</v>
      </c>
      <c r="S1609" s="12">
        <f>(((J1609/60)/60)/24)+DATE(1970,1,1)</f>
        <v>41053.80846064815</v>
      </c>
      <c r="T1609" s="12">
        <f>(((I1609/60)/60)/24)+DATE(1970,1,1)</f>
        <v>41074.80846064815</v>
      </c>
    </row>
    <row r="1610" spans="1:20" ht="28.8" x14ac:dyDescent="0.3">
      <c r="A1610">
        <v>1608</v>
      </c>
      <c r="B1610" s="1" t="s">
        <v>1609</v>
      </c>
      <c r="C1610" s="1" t="s">
        <v>5718</v>
      </c>
      <c r="D1610" s="4">
        <v>1200</v>
      </c>
      <c r="E1610" s="4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3">
        <f>E1610/D1610</f>
        <v>1.0125</v>
      </c>
      <c r="P1610" s="4">
        <f>E1610/L1610</f>
        <v>52.826086956521742</v>
      </c>
      <c r="Q1610" t="s">
        <v>8320</v>
      </c>
      <c r="R1610" t="s">
        <v>8331</v>
      </c>
      <c r="S1610" s="12">
        <f>(((J1610/60)/60)/24)+DATE(1970,1,1)</f>
        <v>41607.83085648148</v>
      </c>
      <c r="T1610" s="12">
        <f>(((I1610/60)/60)/24)+DATE(1970,1,1)</f>
        <v>41640.226388888892</v>
      </c>
    </row>
    <row r="1611" spans="1:20" ht="28.8" x14ac:dyDescent="0.3">
      <c r="A1611">
        <v>1609</v>
      </c>
      <c r="B1611" s="1" t="s">
        <v>1610</v>
      </c>
      <c r="C1611" s="1" t="s">
        <v>5719</v>
      </c>
      <c r="D1611" s="4">
        <v>1500</v>
      </c>
      <c r="E1611" s="4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3">
        <f>E1611/D1611</f>
        <v>1.1833333333333333</v>
      </c>
      <c r="P1611" s="4">
        <f>E1611/L1611</f>
        <v>443.75</v>
      </c>
      <c r="Q1611" t="s">
        <v>8320</v>
      </c>
      <c r="R1611" t="s">
        <v>8331</v>
      </c>
      <c r="S1611" s="12">
        <f>(((J1611/60)/60)/24)+DATE(1970,1,1)</f>
        <v>40796.001261574071</v>
      </c>
      <c r="T1611" s="12">
        <f>(((I1611/60)/60)/24)+DATE(1970,1,1)</f>
        <v>40849.333333333336</v>
      </c>
    </row>
    <row r="1612" spans="1:20" ht="28.8" x14ac:dyDescent="0.3">
      <c r="A1612">
        <v>1610</v>
      </c>
      <c r="B1612" s="1" t="s">
        <v>1611</v>
      </c>
      <c r="C1612" s="1" t="s">
        <v>5720</v>
      </c>
      <c r="D1612" s="4">
        <v>2000</v>
      </c>
      <c r="E1612" s="4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3">
        <f>E1612/D1612</f>
        <v>2.7185000000000001</v>
      </c>
      <c r="P1612" s="4">
        <f>E1612/L1612</f>
        <v>48.544642857142854</v>
      </c>
      <c r="Q1612" t="s">
        <v>8320</v>
      </c>
      <c r="R1612" t="s">
        <v>8331</v>
      </c>
      <c r="S1612" s="12">
        <f>(((J1612/60)/60)/24)+DATE(1970,1,1)</f>
        <v>41228.924884259257</v>
      </c>
      <c r="T1612" s="12">
        <f>(((I1612/60)/60)/24)+DATE(1970,1,1)</f>
        <v>41258.924884259257</v>
      </c>
    </row>
    <row r="1613" spans="1:20" x14ac:dyDescent="0.3">
      <c r="A1613">
        <v>1611</v>
      </c>
      <c r="B1613" s="1" t="s">
        <v>1612</v>
      </c>
      <c r="C1613" s="1" t="s">
        <v>5721</v>
      </c>
      <c r="D1613" s="4">
        <v>800</v>
      </c>
      <c r="E1613" s="4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3">
        <f>E1613/D1613</f>
        <v>1.25125</v>
      </c>
      <c r="P1613" s="4">
        <f>E1613/L1613</f>
        <v>37.074074074074076</v>
      </c>
      <c r="Q1613" t="s">
        <v>8320</v>
      </c>
      <c r="R1613" t="s">
        <v>8331</v>
      </c>
      <c r="S1613" s="12">
        <f>(((J1613/60)/60)/24)+DATE(1970,1,1)</f>
        <v>41409.00037037037</v>
      </c>
      <c r="T1613" s="12">
        <f>(((I1613/60)/60)/24)+DATE(1970,1,1)</f>
        <v>41430.00037037037</v>
      </c>
    </row>
    <row r="1614" spans="1:20" ht="28.8" x14ac:dyDescent="0.3">
      <c r="A1614">
        <v>1612</v>
      </c>
      <c r="B1614" s="1" t="s">
        <v>1613</v>
      </c>
      <c r="C1614" s="1" t="s">
        <v>5722</v>
      </c>
      <c r="D1614" s="4">
        <v>500</v>
      </c>
      <c r="E1614" s="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3">
        <f>E1614/D1614</f>
        <v>1.1000000000000001</v>
      </c>
      <c r="P1614" s="4">
        <f>E1614/L1614</f>
        <v>50</v>
      </c>
      <c r="Q1614" t="s">
        <v>8320</v>
      </c>
      <c r="R1614" t="s">
        <v>8331</v>
      </c>
      <c r="S1614" s="12">
        <f>(((J1614/60)/60)/24)+DATE(1970,1,1)</f>
        <v>41246.874814814815</v>
      </c>
      <c r="T1614" s="12">
        <f>(((I1614/60)/60)/24)+DATE(1970,1,1)</f>
        <v>41276.874814814815</v>
      </c>
    </row>
    <row r="1615" spans="1:20" ht="43.2" x14ac:dyDescent="0.3">
      <c r="A1615">
        <v>1613</v>
      </c>
      <c r="B1615" s="1" t="s">
        <v>1614</v>
      </c>
      <c r="C1615" s="1" t="s">
        <v>5723</v>
      </c>
      <c r="D1615" s="4">
        <v>1000</v>
      </c>
      <c r="E1615" s="4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3">
        <f>E1615/D1615</f>
        <v>1.0149999999999999</v>
      </c>
      <c r="P1615" s="4">
        <f>E1615/L1615</f>
        <v>39.03846153846154</v>
      </c>
      <c r="Q1615" t="s">
        <v>8320</v>
      </c>
      <c r="R1615" t="s">
        <v>8331</v>
      </c>
      <c r="S1615" s="12">
        <f>(((J1615/60)/60)/24)+DATE(1970,1,1)</f>
        <v>41082.069467592592</v>
      </c>
      <c r="T1615" s="12">
        <f>(((I1615/60)/60)/24)+DATE(1970,1,1)</f>
        <v>41112.069467592592</v>
      </c>
    </row>
    <row r="1616" spans="1:20" ht="43.2" x14ac:dyDescent="0.3">
      <c r="A1616">
        <v>1614</v>
      </c>
      <c r="B1616" s="1" t="s">
        <v>1615</v>
      </c>
      <c r="C1616" s="1" t="s">
        <v>5724</v>
      </c>
      <c r="D1616" s="4">
        <v>5000</v>
      </c>
      <c r="E1616" s="4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3">
        <f>E1616/D1616</f>
        <v>1.0269999999999999</v>
      </c>
      <c r="P1616" s="4">
        <f>E1616/L1616</f>
        <v>66.688311688311686</v>
      </c>
      <c r="Q1616" t="s">
        <v>8320</v>
      </c>
      <c r="R1616" t="s">
        <v>8331</v>
      </c>
      <c r="S1616" s="12">
        <f>(((J1616/60)/60)/24)+DATE(1970,1,1)</f>
        <v>41794.981122685182</v>
      </c>
      <c r="T1616" s="12">
        <f>(((I1616/60)/60)/24)+DATE(1970,1,1)</f>
        <v>41854.708333333336</v>
      </c>
    </row>
    <row r="1617" spans="1:20" ht="28.8" x14ac:dyDescent="0.3">
      <c r="A1617">
        <v>1615</v>
      </c>
      <c r="B1617" s="1" t="s">
        <v>1616</v>
      </c>
      <c r="C1617" s="1" t="s">
        <v>5725</v>
      </c>
      <c r="D1617" s="4">
        <v>8000</v>
      </c>
      <c r="E1617" s="4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3">
        <f>E1617/D1617</f>
        <v>1.1412500000000001</v>
      </c>
      <c r="P1617" s="4">
        <f>E1617/L1617</f>
        <v>67.132352941176464</v>
      </c>
      <c r="Q1617" t="s">
        <v>8320</v>
      </c>
      <c r="R1617" t="s">
        <v>8331</v>
      </c>
      <c r="S1617" s="12">
        <f>(((J1617/60)/60)/24)+DATE(1970,1,1)</f>
        <v>40845.050879629627</v>
      </c>
      <c r="T1617" s="12">
        <f>(((I1617/60)/60)/24)+DATE(1970,1,1)</f>
        <v>40890.092546296299</v>
      </c>
    </row>
    <row r="1618" spans="1:20" ht="28.8" x14ac:dyDescent="0.3">
      <c r="A1618">
        <v>1616</v>
      </c>
      <c r="B1618" s="1" t="s">
        <v>1617</v>
      </c>
      <c r="C1618" s="1" t="s">
        <v>5726</v>
      </c>
      <c r="D1618" s="4">
        <v>10000</v>
      </c>
      <c r="E1618" s="4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3">
        <f>E1618/D1618</f>
        <v>1.042</v>
      </c>
      <c r="P1618" s="4">
        <f>E1618/L1618</f>
        <v>66.369426751592357</v>
      </c>
      <c r="Q1618" t="s">
        <v>8320</v>
      </c>
      <c r="R1618" t="s">
        <v>8331</v>
      </c>
      <c r="S1618" s="12">
        <f>(((J1618/60)/60)/24)+DATE(1970,1,1)</f>
        <v>41194.715520833335</v>
      </c>
      <c r="T1618" s="12">
        <f>(((I1618/60)/60)/24)+DATE(1970,1,1)</f>
        <v>41235.916666666664</v>
      </c>
    </row>
    <row r="1619" spans="1:20" ht="28.8" x14ac:dyDescent="0.3">
      <c r="A1619">
        <v>1617</v>
      </c>
      <c r="B1619" s="1" t="s">
        <v>1618</v>
      </c>
      <c r="C1619" s="1" t="s">
        <v>5727</v>
      </c>
      <c r="D1619" s="4">
        <v>7000</v>
      </c>
      <c r="E1619" s="4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3">
        <f>E1619/D1619</f>
        <v>1.4585714285714286</v>
      </c>
      <c r="P1619" s="4">
        <f>E1619/L1619</f>
        <v>64.620253164556956</v>
      </c>
      <c r="Q1619" t="s">
        <v>8320</v>
      </c>
      <c r="R1619" t="s">
        <v>8331</v>
      </c>
      <c r="S1619" s="12">
        <f>(((J1619/60)/60)/24)+DATE(1970,1,1)</f>
        <v>41546.664212962962</v>
      </c>
      <c r="T1619" s="12">
        <f>(((I1619/60)/60)/24)+DATE(1970,1,1)</f>
        <v>41579.791666666664</v>
      </c>
    </row>
    <row r="1620" spans="1:20" ht="28.8" x14ac:dyDescent="0.3">
      <c r="A1620">
        <v>1618</v>
      </c>
      <c r="B1620" s="1" t="s">
        <v>1619</v>
      </c>
      <c r="C1620" s="1" t="s">
        <v>5728</v>
      </c>
      <c r="D1620" s="4">
        <v>1500</v>
      </c>
      <c r="E1620" s="4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3">
        <f>E1620/D1620</f>
        <v>1.0506666666666666</v>
      </c>
      <c r="P1620" s="4">
        <f>E1620/L1620</f>
        <v>58.370370370370374</v>
      </c>
      <c r="Q1620" t="s">
        <v>8320</v>
      </c>
      <c r="R1620" t="s">
        <v>8331</v>
      </c>
      <c r="S1620" s="12">
        <f>(((J1620/60)/60)/24)+DATE(1970,1,1)</f>
        <v>41301.654340277775</v>
      </c>
      <c r="T1620" s="12">
        <f>(((I1620/60)/60)/24)+DATE(1970,1,1)</f>
        <v>41341.654340277775</v>
      </c>
    </row>
    <row r="1621" spans="1:20" ht="43.2" x14ac:dyDescent="0.3">
      <c r="A1621">
        <v>1619</v>
      </c>
      <c r="B1621" s="1" t="s">
        <v>1620</v>
      </c>
      <c r="C1621" s="1" t="s">
        <v>5729</v>
      </c>
      <c r="D1621" s="4">
        <v>1500</v>
      </c>
      <c r="E1621" s="4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3">
        <f>E1621/D1621</f>
        <v>1.3333333333333333</v>
      </c>
      <c r="P1621" s="4">
        <f>E1621/L1621</f>
        <v>86.956521739130437</v>
      </c>
      <c r="Q1621" t="s">
        <v>8320</v>
      </c>
      <c r="R1621" t="s">
        <v>8331</v>
      </c>
      <c r="S1621" s="12">
        <f>(((J1621/60)/60)/24)+DATE(1970,1,1)</f>
        <v>41876.18618055556</v>
      </c>
      <c r="T1621" s="12">
        <f>(((I1621/60)/60)/24)+DATE(1970,1,1)</f>
        <v>41897.18618055556</v>
      </c>
    </row>
    <row r="1622" spans="1:20" ht="28.8" x14ac:dyDescent="0.3">
      <c r="A1622">
        <v>1620</v>
      </c>
      <c r="B1622" s="1" t="s">
        <v>1621</v>
      </c>
      <c r="C1622" s="1" t="s">
        <v>5730</v>
      </c>
      <c r="D1622" s="4">
        <v>1000</v>
      </c>
      <c r="E1622" s="4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3">
        <f>E1622/D1622</f>
        <v>1.1299999999999999</v>
      </c>
      <c r="P1622" s="4">
        <f>E1622/L1622</f>
        <v>66.470588235294116</v>
      </c>
      <c r="Q1622" t="s">
        <v>8320</v>
      </c>
      <c r="R1622" t="s">
        <v>8331</v>
      </c>
      <c r="S1622" s="12">
        <f>(((J1622/60)/60)/24)+DATE(1970,1,1)</f>
        <v>41321.339583333334</v>
      </c>
      <c r="T1622" s="12">
        <f>(((I1622/60)/60)/24)+DATE(1970,1,1)</f>
        <v>41328.339583333334</v>
      </c>
    </row>
    <row r="1623" spans="1:20" ht="28.8" x14ac:dyDescent="0.3">
      <c r="A1623">
        <v>1621</v>
      </c>
      <c r="B1623" s="1" t="s">
        <v>1622</v>
      </c>
      <c r="C1623" s="1" t="s">
        <v>5731</v>
      </c>
      <c r="D1623" s="4">
        <v>5000</v>
      </c>
      <c r="E1623" s="4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3">
        <f>E1623/D1623</f>
        <v>1.212</v>
      </c>
      <c r="P1623" s="4">
        <f>E1623/L1623</f>
        <v>163.78378378378378</v>
      </c>
      <c r="Q1623" t="s">
        <v>8320</v>
      </c>
      <c r="R1623" t="s">
        <v>8331</v>
      </c>
      <c r="S1623" s="12">
        <f>(((J1623/60)/60)/24)+DATE(1970,1,1)</f>
        <v>41003.60665509259</v>
      </c>
      <c r="T1623" s="12">
        <f>(((I1623/60)/60)/24)+DATE(1970,1,1)</f>
        <v>41057.165972222225</v>
      </c>
    </row>
    <row r="1624" spans="1:20" ht="28.8" x14ac:dyDescent="0.3">
      <c r="A1624">
        <v>1622</v>
      </c>
      <c r="B1624" s="1" t="s">
        <v>1623</v>
      </c>
      <c r="C1624" s="1" t="s">
        <v>5732</v>
      </c>
      <c r="D1624" s="4">
        <v>6900</v>
      </c>
      <c r="E1624" s="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3">
        <f>E1624/D1624</f>
        <v>1.0172463768115942</v>
      </c>
      <c r="P1624" s="4">
        <f>E1624/L1624</f>
        <v>107.98461538461538</v>
      </c>
      <c r="Q1624" t="s">
        <v>8320</v>
      </c>
      <c r="R1624" t="s">
        <v>8331</v>
      </c>
      <c r="S1624" s="12">
        <f>(((J1624/60)/60)/24)+DATE(1970,1,1)</f>
        <v>41950.29483796296</v>
      </c>
      <c r="T1624" s="12">
        <f>(((I1624/60)/60)/24)+DATE(1970,1,1)</f>
        <v>41990.332638888889</v>
      </c>
    </row>
    <row r="1625" spans="1:20" ht="43.2" x14ac:dyDescent="0.3">
      <c r="A1625">
        <v>1623</v>
      </c>
      <c r="B1625" s="1" t="s">
        <v>1624</v>
      </c>
      <c r="C1625" s="1" t="s">
        <v>5733</v>
      </c>
      <c r="D1625" s="4">
        <v>750</v>
      </c>
      <c r="E1625" s="4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3">
        <f>E1625/D1625</f>
        <v>1.0106666666666666</v>
      </c>
      <c r="P1625" s="4">
        <f>E1625/L1625</f>
        <v>42.111111111111114</v>
      </c>
      <c r="Q1625" t="s">
        <v>8320</v>
      </c>
      <c r="R1625" t="s">
        <v>8331</v>
      </c>
      <c r="S1625" s="12">
        <f>(((J1625/60)/60)/24)+DATE(1970,1,1)</f>
        <v>41453.688530092593</v>
      </c>
      <c r="T1625" s="12">
        <f>(((I1625/60)/60)/24)+DATE(1970,1,1)</f>
        <v>41513.688530092593</v>
      </c>
    </row>
    <row r="1626" spans="1:20" ht="28.8" x14ac:dyDescent="0.3">
      <c r="A1626">
        <v>1624</v>
      </c>
      <c r="B1626" s="1" t="s">
        <v>1625</v>
      </c>
      <c r="C1626" s="1" t="s">
        <v>5734</v>
      </c>
      <c r="D1626" s="4">
        <v>1000</v>
      </c>
      <c r="E1626" s="4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3">
        <f>E1626/D1626</f>
        <v>1.18</v>
      </c>
      <c r="P1626" s="4">
        <f>E1626/L1626</f>
        <v>47.2</v>
      </c>
      <c r="Q1626" t="s">
        <v>8320</v>
      </c>
      <c r="R1626" t="s">
        <v>8331</v>
      </c>
      <c r="S1626" s="12">
        <f>(((J1626/60)/60)/24)+DATE(1970,1,1)</f>
        <v>41243.367303240739</v>
      </c>
      <c r="T1626" s="12">
        <f>(((I1626/60)/60)/24)+DATE(1970,1,1)</f>
        <v>41283.367303240739</v>
      </c>
    </row>
    <row r="1627" spans="1:20" ht="43.2" x14ac:dyDescent="0.3">
      <c r="A1627">
        <v>1625</v>
      </c>
      <c r="B1627" s="1" t="s">
        <v>1626</v>
      </c>
      <c r="C1627" s="1" t="s">
        <v>5735</v>
      </c>
      <c r="D1627" s="4">
        <v>7500</v>
      </c>
      <c r="E1627" s="4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3">
        <f>E1627/D1627</f>
        <v>1.5533333333333332</v>
      </c>
      <c r="P1627" s="4">
        <f>E1627/L1627</f>
        <v>112.01923076923077</v>
      </c>
      <c r="Q1627" t="s">
        <v>8320</v>
      </c>
      <c r="R1627" t="s">
        <v>8331</v>
      </c>
      <c r="S1627" s="12">
        <f>(((J1627/60)/60)/24)+DATE(1970,1,1)</f>
        <v>41135.699687500004</v>
      </c>
      <c r="T1627" s="12">
        <f>(((I1627/60)/60)/24)+DATE(1970,1,1)</f>
        <v>41163.699687500004</v>
      </c>
    </row>
    <row r="1628" spans="1:20" ht="28.8" x14ac:dyDescent="0.3">
      <c r="A1628">
        <v>1626</v>
      </c>
      <c r="B1628" s="1" t="s">
        <v>1627</v>
      </c>
      <c r="C1628" s="1" t="s">
        <v>5736</v>
      </c>
      <c r="D1628" s="4">
        <v>8000</v>
      </c>
      <c r="E1628" s="4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3">
        <f>E1628/D1628</f>
        <v>1.0118750000000001</v>
      </c>
      <c r="P1628" s="4">
        <f>E1628/L1628</f>
        <v>74.953703703703709</v>
      </c>
      <c r="Q1628" t="s">
        <v>8320</v>
      </c>
      <c r="R1628" t="s">
        <v>8331</v>
      </c>
      <c r="S1628" s="12">
        <f>(((J1628/60)/60)/24)+DATE(1970,1,1)</f>
        <v>41579.847997685189</v>
      </c>
      <c r="T1628" s="12">
        <f>(((I1628/60)/60)/24)+DATE(1970,1,1)</f>
        <v>41609.889664351853</v>
      </c>
    </row>
    <row r="1629" spans="1:20" ht="43.2" x14ac:dyDescent="0.3">
      <c r="A1629">
        <v>1627</v>
      </c>
      <c r="B1629" s="1" t="s">
        <v>1628</v>
      </c>
      <c r="C1629" s="1" t="s">
        <v>5737</v>
      </c>
      <c r="D1629" s="4">
        <v>2000</v>
      </c>
      <c r="E1629" s="4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3">
        <f>E1629/D1629</f>
        <v>1.17</v>
      </c>
      <c r="P1629" s="4">
        <f>E1629/L1629</f>
        <v>61.578947368421055</v>
      </c>
      <c r="Q1629" t="s">
        <v>8320</v>
      </c>
      <c r="R1629" t="s">
        <v>8331</v>
      </c>
      <c r="S1629" s="12">
        <f>(((J1629/60)/60)/24)+DATE(1970,1,1)</f>
        <v>41205.707048611112</v>
      </c>
      <c r="T1629" s="12">
        <f>(((I1629/60)/60)/24)+DATE(1970,1,1)</f>
        <v>41239.207638888889</v>
      </c>
    </row>
    <row r="1630" spans="1:20" ht="28.8" x14ac:dyDescent="0.3">
      <c r="A1630">
        <v>1628</v>
      </c>
      <c r="B1630" s="1" t="s">
        <v>1629</v>
      </c>
      <c r="C1630" s="1" t="s">
        <v>5738</v>
      </c>
      <c r="D1630" s="4">
        <v>4000</v>
      </c>
      <c r="E1630" s="4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3">
        <f>E1630/D1630</f>
        <v>1.00925</v>
      </c>
      <c r="P1630" s="4">
        <f>E1630/L1630</f>
        <v>45.875</v>
      </c>
      <c r="Q1630" t="s">
        <v>8320</v>
      </c>
      <c r="R1630" t="s">
        <v>8331</v>
      </c>
      <c r="S1630" s="12">
        <f>(((J1630/60)/60)/24)+DATE(1970,1,1)</f>
        <v>41774.737060185187</v>
      </c>
      <c r="T1630" s="12">
        <f>(((I1630/60)/60)/24)+DATE(1970,1,1)</f>
        <v>41807.737060185187</v>
      </c>
    </row>
    <row r="1631" spans="1:20" ht="28.8" x14ac:dyDescent="0.3">
      <c r="A1631">
        <v>1629</v>
      </c>
      <c r="B1631" s="1" t="s">
        <v>1630</v>
      </c>
      <c r="C1631" s="1" t="s">
        <v>5739</v>
      </c>
      <c r="D1631" s="4">
        <v>6000</v>
      </c>
      <c r="E1631" s="4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3">
        <f>E1631/D1631</f>
        <v>1.0366666666666666</v>
      </c>
      <c r="P1631" s="4">
        <f>E1631/L1631</f>
        <v>75.853658536585371</v>
      </c>
      <c r="Q1631" t="s">
        <v>8320</v>
      </c>
      <c r="R1631" t="s">
        <v>8331</v>
      </c>
      <c r="S1631" s="12">
        <f>(((J1631/60)/60)/24)+DATE(1970,1,1)</f>
        <v>41645.867280092592</v>
      </c>
      <c r="T1631" s="12">
        <f>(((I1631/60)/60)/24)+DATE(1970,1,1)</f>
        <v>41690.867280092592</v>
      </c>
    </row>
    <row r="1632" spans="1:20" ht="43.2" x14ac:dyDescent="0.3">
      <c r="A1632">
        <v>1630</v>
      </c>
      <c r="B1632" s="1" t="s">
        <v>1631</v>
      </c>
      <c r="C1632" s="1" t="s">
        <v>5740</v>
      </c>
      <c r="D1632" s="4">
        <v>4000</v>
      </c>
      <c r="E1632" s="4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3">
        <f>E1632/D1632</f>
        <v>2.6524999999999999</v>
      </c>
      <c r="P1632" s="4">
        <f>E1632/L1632</f>
        <v>84.206349206349202</v>
      </c>
      <c r="Q1632" t="s">
        <v>8320</v>
      </c>
      <c r="R1632" t="s">
        <v>8331</v>
      </c>
      <c r="S1632" s="12">
        <f>(((J1632/60)/60)/24)+DATE(1970,1,1)</f>
        <v>40939.837673611109</v>
      </c>
      <c r="T1632" s="12">
        <f>(((I1632/60)/60)/24)+DATE(1970,1,1)</f>
        <v>40970.290972222225</v>
      </c>
    </row>
    <row r="1633" spans="1:20" ht="43.2" x14ac:dyDescent="0.3">
      <c r="A1633">
        <v>1631</v>
      </c>
      <c r="B1633" s="1" t="s">
        <v>1632</v>
      </c>
      <c r="C1633" s="1" t="s">
        <v>5741</v>
      </c>
      <c r="D1633" s="4">
        <v>10000</v>
      </c>
      <c r="E1633" s="4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3">
        <f>E1633/D1633</f>
        <v>1.5590999999999999</v>
      </c>
      <c r="P1633" s="4">
        <f>E1633/L1633</f>
        <v>117.22556390977444</v>
      </c>
      <c r="Q1633" t="s">
        <v>8320</v>
      </c>
      <c r="R1633" t="s">
        <v>8331</v>
      </c>
      <c r="S1633" s="12">
        <f>(((J1633/60)/60)/24)+DATE(1970,1,1)</f>
        <v>41164.859502314815</v>
      </c>
      <c r="T1633" s="12">
        <f>(((I1633/60)/60)/24)+DATE(1970,1,1)</f>
        <v>41194.859502314815</v>
      </c>
    </row>
    <row r="1634" spans="1:20" ht="43.2" x14ac:dyDescent="0.3">
      <c r="A1634">
        <v>1632</v>
      </c>
      <c r="B1634" s="1" t="s">
        <v>1633</v>
      </c>
      <c r="C1634" s="1" t="s">
        <v>5742</v>
      </c>
      <c r="D1634" s="4">
        <v>4000</v>
      </c>
      <c r="E1634" s="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3">
        <f>E1634/D1634</f>
        <v>1.0162500000000001</v>
      </c>
      <c r="P1634" s="4">
        <f>E1634/L1634</f>
        <v>86.489361702127653</v>
      </c>
      <c r="Q1634" t="s">
        <v>8320</v>
      </c>
      <c r="R1634" t="s">
        <v>8331</v>
      </c>
      <c r="S1634" s="12">
        <f>(((J1634/60)/60)/24)+DATE(1970,1,1)</f>
        <v>40750.340902777774</v>
      </c>
      <c r="T1634" s="12">
        <f>(((I1634/60)/60)/24)+DATE(1970,1,1)</f>
        <v>40810.340902777774</v>
      </c>
    </row>
    <row r="1635" spans="1:20" ht="43.2" x14ac:dyDescent="0.3">
      <c r="A1635">
        <v>1633</v>
      </c>
      <c r="B1635" s="1" t="s">
        <v>1634</v>
      </c>
      <c r="C1635" s="1" t="s">
        <v>5743</v>
      </c>
      <c r="D1635" s="4">
        <v>10000</v>
      </c>
      <c r="E1635" s="4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3">
        <f>E1635/D1635</f>
        <v>1</v>
      </c>
      <c r="P1635" s="4">
        <f>E1635/L1635</f>
        <v>172.41379310344828</v>
      </c>
      <c r="Q1635" t="s">
        <v>8320</v>
      </c>
      <c r="R1635" t="s">
        <v>8331</v>
      </c>
      <c r="S1635" s="12">
        <f>(((J1635/60)/60)/24)+DATE(1970,1,1)</f>
        <v>40896.883750000001</v>
      </c>
      <c r="T1635" s="12">
        <f>(((I1635/60)/60)/24)+DATE(1970,1,1)</f>
        <v>40924.208333333336</v>
      </c>
    </row>
    <row r="1636" spans="1:20" ht="28.8" x14ac:dyDescent="0.3">
      <c r="A1636">
        <v>1634</v>
      </c>
      <c r="B1636" s="1" t="s">
        <v>1635</v>
      </c>
      <c r="C1636" s="1" t="s">
        <v>5744</v>
      </c>
      <c r="D1636" s="4">
        <v>2000</v>
      </c>
      <c r="E1636" s="4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3">
        <f>E1636/D1636</f>
        <v>1.0049999999999999</v>
      </c>
      <c r="P1636" s="4">
        <f>E1636/L1636</f>
        <v>62.8125</v>
      </c>
      <c r="Q1636" t="s">
        <v>8320</v>
      </c>
      <c r="R1636" t="s">
        <v>8331</v>
      </c>
      <c r="S1636" s="12">
        <f>(((J1636/60)/60)/24)+DATE(1970,1,1)</f>
        <v>40658.189826388887</v>
      </c>
      <c r="T1636" s="12">
        <f>(((I1636/60)/60)/24)+DATE(1970,1,1)</f>
        <v>40696.249305555553</v>
      </c>
    </row>
    <row r="1637" spans="1:20" ht="43.2" x14ac:dyDescent="0.3">
      <c r="A1637">
        <v>1635</v>
      </c>
      <c r="B1637" s="1" t="s">
        <v>1636</v>
      </c>
      <c r="C1637" s="1" t="s">
        <v>5745</v>
      </c>
      <c r="D1637" s="4">
        <v>2000</v>
      </c>
      <c r="E1637" s="4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3">
        <f>E1637/D1637</f>
        <v>1.2529999999999999</v>
      </c>
      <c r="P1637" s="4">
        <f>E1637/L1637</f>
        <v>67.729729729729726</v>
      </c>
      <c r="Q1637" t="s">
        <v>8320</v>
      </c>
      <c r="R1637" t="s">
        <v>8331</v>
      </c>
      <c r="S1637" s="12">
        <f>(((J1637/60)/60)/24)+DATE(1970,1,1)</f>
        <v>42502.868761574078</v>
      </c>
      <c r="T1637" s="12">
        <f>(((I1637/60)/60)/24)+DATE(1970,1,1)</f>
        <v>42562.868761574078</v>
      </c>
    </row>
    <row r="1638" spans="1:20" ht="43.2" x14ac:dyDescent="0.3">
      <c r="A1638">
        <v>1636</v>
      </c>
      <c r="B1638" s="1" t="s">
        <v>1637</v>
      </c>
      <c r="C1638" s="1" t="s">
        <v>5746</v>
      </c>
      <c r="D1638" s="4">
        <v>4500</v>
      </c>
      <c r="E1638" s="4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3">
        <f>E1638/D1638</f>
        <v>1.0355555555555556</v>
      </c>
      <c r="P1638" s="4">
        <f>E1638/L1638</f>
        <v>53.5632183908046</v>
      </c>
      <c r="Q1638" t="s">
        <v>8320</v>
      </c>
      <c r="R1638" t="s">
        <v>8331</v>
      </c>
      <c r="S1638" s="12">
        <f>(((J1638/60)/60)/24)+DATE(1970,1,1)</f>
        <v>40663.08666666667</v>
      </c>
      <c r="T1638" s="12">
        <f>(((I1638/60)/60)/24)+DATE(1970,1,1)</f>
        <v>40706.166666666664</v>
      </c>
    </row>
    <row r="1639" spans="1:20" ht="28.8" x14ac:dyDescent="0.3">
      <c r="A1639">
        <v>1637</v>
      </c>
      <c r="B1639" s="1" t="s">
        <v>1638</v>
      </c>
      <c r="C1639" s="1" t="s">
        <v>5747</v>
      </c>
      <c r="D1639" s="4">
        <v>500</v>
      </c>
      <c r="E1639" s="4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3">
        <f>E1639/D1639</f>
        <v>1.038</v>
      </c>
      <c r="P1639" s="4">
        <f>E1639/L1639</f>
        <v>34.6</v>
      </c>
      <c r="Q1639" t="s">
        <v>8320</v>
      </c>
      <c r="R1639" t="s">
        <v>8331</v>
      </c>
      <c r="S1639" s="12">
        <f>(((J1639/60)/60)/24)+DATE(1970,1,1)</f>
        <v>40122.751620370371</v>
      </c>
      <c r="T1639" s="12">
        <f>(((I1639/60)/60)/24)+DATE(1970,1,1)</f>
        <v>40178.98541666667</v>
      </c>
    </row>
    <row r="1640" spans="1:20" ht="28.8" x14ac:dyDescent="0.3">
      <c r="A1640">
        <v>1638</v>
      </c>
      <c r="B1640" s="1" t="s">
        <v>1639</v>
      </c>
      <c r="C1640" s="1" t="s">
        <v>5748</v>
      </c>
      <c r="D1640" s="4">
        <v>1000</v>
      </c>
      <c r="E1640" s="4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3">
        <f>E1640/D1640</f>
        <v>1.05</v>
      </c>
      <c r="P1640" s="4">
        <f>E1640/L1640</f>
        <v>38.888888888888886</v>
      </c>
      <c r="Q1640" t="s">
        <v>8320</v>
      </c>
      <c r="R1640" t="s">
        <v>8331</v>
      </c>
      <c r="S1640" s="12">
        <f>(((J1640/60)/60)/24)+DATE(1970,1,1)</f>
        <v>41288.68712962963</v>
      </c>
      <c r="T1640" s="12">
        <f>(((I1640/60)/60)/24)+DATE(1970,1,1)</f>
        <v>41333.892361111109</v>
      </c>
    </row>
    <row r="1641" spans="1:20" ht="43.2" x14ac:dyDescent="0.3">
      <c r="A1641">
        <v>1639</v>
      </c>
      <c r="B1641" s="1" t="s">
        <v>1640</v>
      </c>
      <c r="C1641" s="1" t="s">
        <v>5749</v>
      </c>
      <c r="D1641" s="4">
        <v>1800</v>
      </c>
      <c r="E1641" s="4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3">
        <f>E1641/D1641</f>
        <v>1</v>
      </c>
      <c r="P1641" s="4">
        <f>E1641/L1641</f>
        <v>94.736842105263165</v>
      </c>
      <c r="Q1641" t="s">
        <v>8320</v>
      </c>
      <c r="R1641" t="s">
        <v>8331</v>
      </c>
      <c r="S1641" s="12">
        <f>(((J1641/60)/60)/24)+DATE(1970,1,1)</f>
        <v>40941.652372685188</v>
      </c>
      <c r="T1641" s="12">
        <f>(((I1641/60)/60)/24)+DATE(1970,1,1)</f>
        <v>40971.652372685188</v>
      </c>
    </row>
    <row r="1642" spans="1:20" ht="43.2" x14ac:dyDescent="0.3">
      <c r="A1642">
        <v>1640</v>
      </c>
      <c r="B1642" s="1" t="s">
        <v>1641</v>
      </c>
      <c r="C1642" s="1" t="s">
        <v>5750</v>
      </c>
      <c r="D1642" s="4">
        <v>400</v>
      </c>
      <c r="E1642" s="4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3">
        <f>E1642/D1642</f>
        <v>1.6986000000000001</v>
      </c>
      <c r="P1642" s="4">
        <f>E1642/L1642</f>
        <v>39.967058823529413</v>
      </c>
      <c r="Q1642" t="s">
        <v>8320</v>
      </c>
      <c r="R1642" t="s">
        <v>8331</v>
      </c>
      <c r="S1642" s="12">
        <f>(((J1642/60)/60)/24)+DATE(1970,1,1)</f>
        <v>40379.23096064815</v>
      </c>
      <c r="T1642" s="12">
        <f>(((I1642/60)/60)/24)+DATE(1970,1,1)</f>
        <v>40393.082638888889</v>
      </c>
    </row>
    <row r="1643" spans="1:20" ht="28.8" x14ac:dyDescent="0.3">
      <c r="A1643">
        <v>1641</v>
      </c>
      <c r="B1643" s="1" t="s">
        <v>1642</v>
      </c>
      <c r="C1643" s="1" t="s">
        <v>5751</v>
      </c>
      <c r="D1643" s="4">
        <v>2500</v>
      </c>
      <c r="E1643" s="4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3">
        <f>E1643/D1643</f>
        <v>1.014</v>
      </c>
      <c r="P1643" s="4">
        <f>E1643/L1643</f>
        <v>97.5</v>
      </c>
      <c r="Q1643" t="s">
        <v>8320</v>
      </c>
      <c r="R1643" t="s">
        <v>8362</v>
      </c>
      <c r="S1643" s="12">
        <f>(((J1643/60)/60)/24)+DATE(1970,1,1)</f>
        <v>41962.596574074079</v>
      </c>
      <c r="T1643" s="12">
        <f>(((I1643/60)/60)/24)+DATE(1970,1,1)</f>
        <v>41992.596574074079</v>
      </c>
    </row>
    <row r="1644" spans="1:20" ht="43.2" x14ac:dyDescent="0.3">
      <c r="A1644">
        <v>1642</v>
      </c>
      <c r="B1644" s="1" t="s">
        <v>1643</v>
      </c>
      <c r="C1644" s="1" t="s">
        <v>5752</v>
      </c>
      <c r="D1644" s="4">
        <v>1200</v>
      </c>
      <c r="E1644" s="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3">
        <f>E1644/D1644</f>
        <v>1</v>
      </c>
      <c r="P1644" s="4">
        <f>E1644/L1644</f>
        <v>42.857142857142854</v>
      </c>
      <c r="Q1644" t="s">
        <v>8320</v>
      </c>
      <c r="R1644" t="s">
        <v>8362</v>
      </c>
      <c r="S1644" s="12">
        <f>(((J1644/60)/60)/24)+DATE(1970,1,1)</f>
        <v>40688.024618055555</v>
      </c>
      <c r="T1644" s="12">
        <f>(((I1644/60)/60)/24)+DATE(1970,1,1)</f>
        <v>40708.024618055555</v>
      </c>
    </row>
    <row r="1645" spans="1:20" ht="28.8" x14ac:dyDescent="0.3">
      <c r="A1645">
        <v>1643</v>
      </c>
      <c r="B1645" s="1" t="s">
        <v>1644</v>
      </c>
      <c r="C1645" s="1" t="s">
        <v>5753</v>
      </c>
      <c r="D1645" s="4">
        <v>5000</v>
      </c>
      <c r="E1645" s="4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3">
        <f>E1645/D1645</f>
        <v>1.2470000000000001</v>
      </c>
      <c r="P1645" s="4">
        <f>E1645/L1645</f>
        <v>168.51351351351352</v>
      </c>
      <c r="Q1645" t="s">
        <v>8320</v>
      </c>
      <c r="R1645" t="s">
        <v>8362</v>
      </c>
      <c r="S1645" s="12">
        <f>(((J1645/60)/60)/24)+DATE(1970,1,1)</f>
        <v>41146.824212962965</v>
      </c>
      <c r="T1645" s="12">
        <f>(((I1645/60)/60)/24)+DATE(1970,1,1)</f>
        <v>41176.824212962965</v>
      </c>
    </row>
    <row r="1646" spans="1:20" ht="28.8" x14ac:dyDescent="0.3">
      <c r="A1646">
        <v>1644</v>
      </c>
      <c r="B1646" s="1" t="s">
        <v>1645</v>
      </c>
      <c r="C1646" s="1" t="s">
        <v>5754</v>
      </c>
      <c r="D1646" s="4">
        <v>10000</v>
      </c>
      <c r="E1646" s="4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3">
        <f>E1646/D1646</f>
        <v>1.095</v>
      </c>
      <c r="P1646" s="4">
        <f>E1646/L1646</f>
        <v>85.546875</v>
      </c>
      <c r="Q1646" t="s">
        <v>8320</v>
      </c>
      <c r="R1646" t="s">
        <v>8362</v>
      </c>
      <c r="S1646" s="12">
        <f>(((J1646/60)/60)/24)+DATE(1970,1,1)</f>
        <v>41175.05972222222</v>
      </c>
      <c r="T1646" s="12">
        <f>(((I1646/60)/60)/24)+DATE(1970,1,1)</f>
        <v>41235.101388888892</v>
      </c>
    </row>
    <row r="1647" spans="1:20" ht="28.8" x14ac:dyDescent="0.3">
      <c r="A1647">
        <v>1645</v>
      </c>
      <c r="B1647" s="1" t="s">
        <v>1646</v>
      </c>
      <c r="C1647" s="1" t="s">
        <v>5755</v>
      </c>
      <c r="D1647" s="4">
        <v>5000</v>
      </c>
      <c r="E1647" s="4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3">
        <f>E1647/D1647</f>
        <v>1.1080000000000001</v>
      </c>
      <c r="P1647" s="4">
        <f>E1647/L1647</f>
        <v>554</v>
      </c>
      <c r="Q1647" t="s">
        <v>8320</v>
      </c>
      <c r="R1647" t="s">
        <v>8362</v>
      </c>
      <c r="S1647" s="12">
        <f>(((J1647/60)/60)/24)+DATE(1970,1,1)</f>
        <v>41521.617361111108</v>
      </c>
      <c r="T1647" s="12">
        <f>(((I1647/60)/60)/24)+DATE(1970,1,1)</f>
        <v>41535.617361111108</v>
      </c>
    </row>
    <row r="1648" spans="1:20" ht="43.2" x14ac:dyDescent="0.3">
      <c r="A1648">
        <v>1646</v>
      </c>
      <c r="B1648" s="1" t="s">
        <v>1647</v>
      </c>
      <c r="C1648" s="1" t="s">
        <v>5756</v>
      </c>
      <c r="D1648" s="4">
        <v>2000</v>
      </c>
      <c r="E1648" s="4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3">
        <f>E1648/D1648</f>
        <v>1.1020000000000001</v>
      </c>
      <c r="P1648" s="4">
        <f>E1648/L1648</f>
        <v>26.554216867469879</v>
      </c>
      <c r="Q1648" t="s">
        <v>8320</v>
      </c>
      <c r="R1648" t="s">
        <v>8362</v>
      </c>
      <c r="S1648" s="12">
        <f>(((J1648/60)/60)/24)+DATE(1970,1,1)</f>
        <v>41833.450266203705</v>
      </c>
      <c r="T1648" s="12">
        <f>(((I1648/60)/60)/24)+DATE(1970,1,1)</f>
        <v>41865.757638888892</v>
      </c>
    </row>
    <row r="1649" spans="1:20" ht="28.8" x14ac:dyDescent="0.3">
      <c r="A1649">
        <v>1647</v>
      </c>
      <c r="B1649" s="1" t="s">
        <v>1648</v>
      </c>
      <c r="C1649" s="1" t="s">
        <v>5757</v>
      </c>
      <c r="D1649" s="4">
        <v>5000</v>
      </c>
      <c r="E1649" s="4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3">
        <f>E1649/D1649</f>
        <v>1.0471999999999999</v>
      </c>
      <c r="P1649" s="4">
        <f>E1649/L1649</f>
        <v>113.82608695652173</v>
      </c>
      <c r="Q1649" t="s">
        <v>8320</v>
      </c>
      <c r="R1649" t="s">
        <v>8362</v>
      </c>
      <c r="S1649" s="12">
        <f>(((J1649/60)/60)/24)+DATE(1970,1,1)</f>
        <v>41039.409456018519</v>
      </c>
      <c r="T1649" s="12">
        <f>(((I1649/60)/60)/24)+DATE(1970,1,1)</f>
        <v>41069.409456018519</v>
      </c>
    </row>
    <row r="1650" spans="1:20" ht="28.8" x14ac:dyDescent="0.3">
      <c r="A1650">
        <v>1648</v>
      </c>
      <c r="B1650" s="1" t="s">
        <v>1649</v>
      </c>
      <c r="C1650" s="1" t="s">
        <v>5758</v>
      </c>
      <c r="D1650" s="4">
        <v>2300</v>
      </c>
      <c r="E1650" s="4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3">
        <f>E1650/D1650</f>
        <v>1.2526086956521738</v>
      </c>
      <c r="P1650" s="4">
        <f>E1650/L1650</f>
        <v>32.011111111111113</v>
      </c>
      <c r="Q1650" t="s">
        <v>8320</v>
      </c>
      <c r="R1650" t="s">
        <v>8362</v>
      </c>
      <c r="S1650" s="12">
        <f>(((J1650/60)/60)/24)+DATE(1970,1,1)</f>
        <v>40592.704652777778</v>
      </c>
      <c r="T1650" s="12">
        <f>(((I1650/60)/60)/24)+DATE(1970,1,1)</f>
        <v>40622.662986111114</v>
      </c>
    </row>
    <row r="1651" spans="1:20" ht="43.2" x14ac:dyDescent="0.3">
      <c r="A1651">
        <v>1649</v>
      </c>
      <c r="B1651" s="1" t="s">
        <v>1650</v>
      </c>
      <c r="C1651" s="1" t="s">
        <v>5759</v>
      </c>
      <c r="D1651" s="4">
        <v>3800</v>
      </c>
      <c r="E1651" s="4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3">
        <f>E1651/D1651</f>
        <v>1.0058763157894737</v>
      </c>
      <c r="P1651" s="4">
        <f>E1651/L1651</f>
        <v>47.189259259259259</v>
      </c>
      <c r="Q1651" t="s">
        <v>8320</v>
      </c>
      <c r="R1651" t="s">
        <v>8362</v>
      </c>
      <c r="S1651" s="12">
        <f>(((J1651/60)/60)/24)+DATE(1970,1,1)</f>
        <v>41737.684664351851</v>
      </c>
      <c r="T1651" s="12">
        <f>(((I1651/60)/60)/24)+DATE(1970,1,1)</f>
        <v>41782.684664351851</v>
      </c>
    </row>
    <row r="1652" spans="1:20" ht="28.8" x14ac:dyDescent="0.3">
      <c r="A1652">
        <v>1650</v>
      </c>
      <c r="B1652" s="1" t="s">
        <v>1651</v>
      </c>
      <c r="C1652" s="1" t="s">
        <v>5760</v>
      </c>
      <c r="D1652" s="4">
        <v>2000</v>
      </c>
      <c r="E1652" s="4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3">
        <f>E1652/D1652</f>
        <v>1.4155</v>
      </c>
      <c r="P1652" s="4">
        <f>E1652/L1652</f>
        <v>88.46875</v>
      </c>
      <c r="Q1652" t="s">
        <v>8320</v>
      </c>
      <c r="R1652" t="s">
        <v>8362</v>
      </c>
      <c r="S1652" s="12">
        <f>(((J1652/60)/60)/24)+DATE(1970,1,1)</f>
        <v>41526.435613425929</v>
      </c>
      <c r="T1652" s="12">
        <f>(((I1652/60)/60)/24)+DATE(1970,1,1)</f>
        <v>41556.435613425929</v>
      </c>
    </row>
    <row r="1653" spans="1:20" ht="43.2" x14ac:dyDescent="0.3">
      <c r="A1653">
        <v>1651</v>
      </c>
      <c r="B1653" s="1" t="s">
        <v>1652</v>
      </c>
      <c r="C1653" s="1" t="s">
        <v>5761</v>
      </c>
      <c r="D1653" s="4">
        <v>2000</v>
      </c>
      <c r="E1653" s="4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3">
        <f>E1653/D1653</f>
        <v>1.0075000000000001</v>
      </c>
      <c r="P1653" s="4">
        <f>E1653/L1653</f>
        <v>100.75</v>
      </c>
      <c r="Q1653" t="s">
        <v>8320</v>
      </c>
      <c r="R1653" t="s">
        <v>8362</v>
      </c>
      <c r="S1653" s="12">
        <f>(((J1653/60)/60)/24)+DATE(1970,1,1)</f>
        <v>40625.900694444441</v>
      </c>
      <c r="T1653" s="12">
        <f>(((I1653/60)/60)/24)+DATE(1970,1,1)</f>
        <v>40659.290972222225</v>
      </c>
    </row>
    <row r="1654" spans="1:20" ht="43.2" x14ac:dyDescent="0.3">
      <c r="A1654">
        <v>1652</v>
      </c>
      <c r="B1654" s="1" t="s">
        <v>1653</v>
      </c>
      <c r="C1654" s="1" t="s">
        <v>5762</v>
      </c>
      <c r="D1654" s="4">
        <v>4500</v>
      </c>
      <c r="E1654" s="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3">
        <f>E1654/D1654</f>
        <v>1.0066666666666666</v>
      </c>
      <c r="P1654" s="4">
        <f>E1654/L1654</f>
        <v>64.714285714285708</v>
      </c>
      <c r="Q1654" t="s">
        <v>8320</v>
      </c>
      <c r="R1654" t="s">
        <v>8362</v>
      </c>
      <c r="S1654" s="12">
        <f>(((J1654/60)/60)/24)+DATE(1970,1,1)</f>
        <v>41572.492974537039</v>
      </c>
      <c r="T1654" s="12">
        <f>(((I1654/60)/60)/24)+DATE(1970,1,1)</f>
        <v>41602.534641203703</v>
      </c>
    </row>
    <row r="1655" spans="1:20" ht="28.8" x14ac:dyDescent="0.3">
      <c r="A1655">
        <v>1653</v>
      </c>
      <c r="B1655" s="1" t="s">
        <v>1654</v>
      </c>
      <c r="C1655" s="1" t="s">
        <v>5763</v>
      </c>
      <c r="D1655" s="4">
        <v>5000</v>
      </c>
      <c r="E1655" s="4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3">
        <f>E1655/D1655</f>
        <v>1.7423040000000001</v>
      </c>
      <c r="P1655" s="4">
        <f>E1655/L1655</f>
        <v>51.854285714285716</v>
      </c>
      <c r="Q1655" t="s">
        <v>8320</v>
      </c>
      <c r="R1655" t="s">
        <v>8362</v>
      </c>
      <c r="S1655" s="12">
        <f>(((J1655/60)/60)/24)+DATE(1970,1,1)</f>
        <v>40626.834444444445</v>
      </c>
      <c r="T1655" s="12">
        <f>(((I1655/60)/60)/24)+DATE(1970,1,1)</f>
        <v>40657.834444444445</v>
      </c>
    </row>
    <row r="1656" spans="1:20" ht="43.2" x14ac:dyDescent="0.3">
      <c r="A1656">
        <v>1654</v>
      </c>
      <c r="B1656" s="1" t="s">
        <v>1655</v>
      </c>
      <c r="C1656" s="1" t="s">
        <v>5764</v>
      </c>
      <c r="D1656" s="4">
        <v>1100</v>
      </c>
      <c r="E1656" s="4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3">
        <f>E1656/D1656</f>
        <v>1.199090909090909</v>
      </c>
      <c r="P1656" s="4">
        <f>E1656/L1656</f>
        <v>38.794117647058826</v>
      </c>
      <c r="Q1656" t="s">
        <v>8320</v>
      </c>
      <c r="R1656" t="s">
        <v>8362</v>
      </c>
      <c r="S1656" s="12">
        <f>(((J1656/60)/60)/24)+DATE(1970,1,1)</f>
        <v>40987.890740740739</v>
      </c>
      <c r="T1656" s="12">
        <f>(((I1656/60)/60)/24)+DATE(1970,1,1)</f>
        <v>41017.890740740739</v>
      </c>
    </row>
    <row r="1657" spans="1:20" ht="28.8" x14ac:dyDescent="0.3">
      <c r="A1657">
        <v>1655</v>
      </c>
      <c r="B1657" s="1" t="s">
        <v>1656</v>
      </c>
      <c r="C1657" s="1" t="s">
        <v>5765</v>
      </c>
      <c r="D1657" s="4">
        <v>1500</v>
      </c>
      <c r="E1657" s="4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3">
        <f>E1657/D1657</f>
        <v>1.4286666666666668</v>
      </c>
      <c r="P1657" s="4">
        <f>E1657/L1657</f>
        <v>44.645833333333336</v>
      </c>
      <c r="Q1657" t="s">
        <v>8320</v>
      </c>
      <c r="R1657" t="s">
        <v>8362</v>
      </c>
      <c r="S1657" s="12">
        <f>(((J1657/60)/60)/24)+DATE(1970,1,1)</f>
        <v>40974.791898148149</v>
      </c>
      <c r="T1657" s="12">
        <f>(((I1657/60)/60)/24)+DATE(1970,1,1)</f>
        <v>41004.750231481477</v>
      </c>
    </row>
    <row r="1658" spans="1:20" ht="43.2" x14ac:dyDescent="0.3">
      <c r="A1658">
        <v>1656</v>
      </c>
      <c r="B1658" s="1" t="s">
        <v>1657</v>
      </c>
      <c r="C1658" s="1" t="s">
        <v>5766</v>
      </c>
      <c r="D1658" s="4">
        <v>7500</v>
      </c>
      <c r="E1658" s="4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3">
        <f>E1658/D1658</f>
        <v>1.0033493333333334</v>
      </c>
      <c r="P1658" s="4">
        <f>E1658/L1658</f>
        <v>156.77333333333334</v>
      </c>
      <c r="Q1658" t="s">
        <v>8320</v>
      </c>
      <c r="R1658" t="s">
        <v>8362</v>
      </c>
      <c r="S1658" s="12">
        <f>(((J1658/60)/60)/24)+DATE(1970,1,1)</f>
        <v>41226.928842592592</v>
      </c>
      <c r="T1658" s="12">
        <f>(((I1658/60)/60)/24)+DATE(1970,1,1)</f>
        <v>41256.928842592592</v>
      </c>
    </row>
    <row r="1659" spans="1:20" ht="43.2" x14ac:dyDescent="0.3">
      <c r="A1659">
        <v>1657</v>
      </c>
      <c r="B1659" s="1" t="s">
        <v>1658</v>
      </c>
      <c r="C1659" s="1" t="s">
        <v>5767</v>
      </c>
      <c r="D1659" s="4">
        <v>25000</v>
      </c>
      <c r="E1659" s="4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3">
        <f>E1659/D1659</f>
        <v>1.0493380000000001</v>
      </c>
      <c r="P1659" s="4">
        <f>E1659/L1659</f>
        <v>118.70339366515837</v>
      </c>
      <c r="Q1659" t="s">
        <v>8320</v>
      </c>
      <c r="R1659" t="s">
        <v>8362</v>
      </c>
      <c r="S1659" s="12">
        <f>(((J1659/60)/60)/24)+DATE(1970,1,1)</f>
        <v>41023.782037037039</v>
      </c>
      <c r="T1659" s="12">
        <f>(((I1659/60)/60)/24)+DATE(1970,1,1)</f>
        <v>41053.782037037039</v>
      </c>
    </row>
    <row r="1660" spans="1:20" ht="43.2" x14ac:dyDescent="0.3">
      <c r="A1660">
        <v>1658</v>
      </c>
      <c r="B1660" s="1" t="s">
        <v>1659</v>
      </c>
      <c r="C1660" s="1" t="s">
        <v>5768</v>
      </c>
      <c r="D1660" s="4">
        <v>6000</v>
      </c>
      <c r="E1660" s="4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3">
        <f>E1660/D1660</f>
        <v>1.3223333333333334</v>
      </c>
      <c r="P1660" s="4">
        <f>E1660/L1660</f>
        <v>74.149532710280369</v>
      </c>
      <c r="Q1660" t="s">
        <v>8320</v>
      </c>
      <c r="R1660" t="s">
        <v>8362</v>
      </c>
      <c r="S1660" s="12">
        <f>(((J1660/60)/60)/24)+DATE(1970,1,1)</f>
        <v>41223.22184027778</v>
      </c>
      <c r="T1660" s="12">
        <f>(((I1660/60)/60)/24)+DATE(1970,1,1)</f>
        <v>41261.597222222219</v>
      </c>
    </row>
    <row r="1661" spans="1:20" ht="43.2" x14ac:dyDescent="0.3">
      <c r="A1661">
        <v>1659</v>
      </c>
      <c r="B1661" s="1" t="s">
        <v>1660</v>
      </c>
      <c r="C1661" s="1" t="s">
        <v>5769</v>
      </c>
      <c r="D1661" s="4">
        <v>500</v>
      </c>
      <c r="E1661" s="4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3">
        <f>E1661/D1661</f>
        <v>1.1279999999999999</v>
      </c>
      <c r="P1661" s="4">
        <f>E1661/L1661</f>
        <v>12.533333333333333</v>
      </c>
      <c r="Q1661" t="s">
        <v>8320</v>
      </c>
      <c r="R1661" t="s">
        <v>8362</v>
      </c>
      <c r="S1661" s="12">
        <f>(((J1661/60)/60)/24)+DATE(1970,1,1)</f>
        <v>41596.913437499999</v>
      </c>
      <c r="T1661" s="12">
        <f>(((I1661/60)/60)/24)+DATE(1970,1,1)</f>
        <v>41625.5</v>
      </c>
    </row>
    <row r="1662" spans="1:20" ht="43.2" x14ac:dyDescent="0.3">
      <c r="A1662">
        <v>1660</v>
      </c>
      <c r="B1662" s="1" t="s">
        <v>1661</v>
      </c>
      <c r="C1662" s="1" t="s">
        <v>5770</v>
      </c>
      <c r="D1662" s="4">
        <v>80</v>
      </c>
      <c r="E1662" s="4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3">
        <f>E1662/D1662</f>
        <v>12.5375</v>
      </c>
      <c r="P1662" s="4">
        <f>E1662/L1662</f>
        <v>27.861111111111111</v>
      </c>
      <c r="Q1662" t="s">
        <v>8320</v>
      </c>
      <c r="R1662" t="s">
        <v>8362</v>
      </c>
      <c r="S1662" s="12">
        <f>(((J1662/60)/60)/24)+DATE(1970,1,1)</f>
        <v>42459.693865740745</v>
      </c>
      <c r="T1662" s="12">
        <f>(((I1662/60)/60)/24)+DATE(1970,1,1)</f>
        <v>42490.915972222225</v>
      </c>
    </row>
    <row r="1663" spans="1:20" ht="43.2" x14ac:dyDescent="0.3">
      <c r="A1663">
        <v>1661</v>
      </c>
      <c r="B1663" s="1" t="s">
        <v>1662</v>
      </c>
      <c r="C1663" s="1" t="s">
        <v>5771</v>
      </c>
      <c r="D1663" s="4">
        <v>7900</v>
      </c>
      <c r="E1663" s="4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3">
        <f>E1663/D1663</f>
        <v>1.0250632911392406</v>
      </c>
      <c r="P1663" s="4">
        <f>E1663/L1663</f>
        <v>80.178217821782184</v>
      </c>
      <c r="Q1663" t="s">
        <v>8320</v>
      </c>
      <c r="R1663" t="s">
        <v>8362</v>
      </c>
      <c r="S1663" s="12">
        <f>(((J1663/60)/60)/24)+DATE(1970,1,1)</f>
        <v>42343.998043981483</v>
      </c>
      <c r="T1663" s="12">
        <f>(((I1663/60)/60)/24)+DATE(1970,1,1)</f>
        <v>42386.875</v>
      </c>
    </row>
    <row r="1664" spans="1:20" ht="43.2" x14ac:dyDescent="0.3">
      <c r="A1664">
        <v>1662</v>
      </c>
      <c r="B1664" s="1" t="s">
        <v>1663</v>
      </c>
      <c r="C1664" s="1" t="s">
        <v>5772</v>
      </c>
      <c r="D1664" s="4">
        <v>8000</v>
      </c>
      <c r="E1664" s="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3">
        <f>E1664/D1664</f>
        <v>1.026375</v>
      </c>
      <c r="P1664" s="4">
        <f>E1664/L1664</f>
        <v>132.43548387096774</v>
      </c>
      <c r="Q1664" t="s">
        <v>8320</v>
      </c>
      <c r="R1664" t="s">
        <v>8362</v>
      </c>
      <c r="S1664" s="12">
        <f>(((J1664/60)/60)/24)+DATE(1970,1,1)</f>
        <v>40848.198333333334</v>
      </c>
      <c r="T1664" s="12">
        <f>(((I1664/60)/60)/24)+DATE(1970,1,1)</f>
        <v>40908.239999999998</v>
      </c>
    </row>
    <row r="1665" spans="1:20" ht="28.8" x14ac:dyDescent="0.3">
      <c r="A1665">
        <v>1663</v>
      </c>
      <c r="B1665" s="1" t="s">
        <v>1664</v>
      </c>
      <c r="C1665" s="1" t="s">
        <v>5773</v>
      </c>
      <c r="D1665" s="4">
        <v>1000</v>
      </c>
      <c r="E1665" s="4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3">
        <f>E1665/D1665</f>
        <v>1.08</v>
      </c>
      <c r="P1665" s="4">
        <f>E1665/L1665</f>
        <v>33.75</v>
      </c>
      <c r="Q1665" t="s">
        <v>8320</v>
      </c>
      <c r="R1665" t="s">
        <v>8362</v>
      </c>
      <c r="S1665" s="12">
        <f>(((J1665/60)/60)/24)+DATE(1970,1,1)</f>
        <v>42006.02207175926</v>
      </c>
      <c r="T1665" s="12">
        <f>(((I1665/60)/60)/24)+DATE(1970,1,1)</f>
        <v>42036.02207175926</v>
      </c>
    </row>
    <row r="1666" spans="1:20" ht="28.8" x14ac:dyDescent="0.3">
      <c r="A1666">
        <v>1664</v>
      </c>
      <c r="B1666" s="1" t="s">
        <v>1665</v>
      </c>
      <c r="C1666" s="1" t="s">
        <v>5774</v>
      </c>
      <c r="D1666" s="4">
        <v>2500</v>
      </c>
      <c r="E1666" s="4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3">
        <f>E1666/D1666</f>
        <v>1.2240879999999998</v>
      </c>
      <c r="P1666" s="4">
        <f>E1666/L1666</f>
        <v>34.384494382022467</v>
      </c>
      <c r="Q1666" t="s">
        <v>8320</v>
      </c>
      <c r="R1666" t="s">
        <v>8362</v>
      </c>
      <c r="S1666" s="12">
        <f>(((J1666/60)/60)/24)+DATE(1970,1,1)</f>
        <v>40939.761782407404</v>
      </c>
      <c r="T1666" s="12">
        <f>(((I1666/60)/60)/24)+DATE(1970,1,1)</f>
        <v>40984.165972222225</v>
      </c>
    </row>
    <row r="1667" spans="1:20" ht="43.2" x14ac:dyDescent="0.3">
      <c r="A1667">
        <v>1665</v>
      </c>
      <c r="B1667" s="1" t="s">
        <v>1666</v>
      </c>
      <c r="C1667" s="1" t="s">
        <v>5775</v>
      </c>
      <c r="D1667" s="4">
        <v>3500</v>
      </c>
      <c r="E1667" s="4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3">
        <f>E1667/D1667</f>
        <v>1.1945714285714286</v>
      </c>
      <c r="P1667" s="4">
        <f>E1667/L1667</f>
        <v>44.956989247311824</v>
      </c>
      <c r="Q1667" t="s">
        <v>8320</v>
      </c>
      <c r="R1667" t="s">
        <v>8362</v>
      </c>
      <c r="S1667" s="12">
        <f>(((J1667/60)/60)/24)+DATE(1970,1,1)</f>
        <v>40564.649456018517</v>
      </c>
      <c r="T1667" s="12">
        <f>(((I1667/60)/60)/24)+DATE(1970,1,1)</f>
        <v>40596.125</v>
      </c>
    </row>
    <row r="1668" spans="1:20" ht="28.8" x14ac:dyDescent="0.3">
      <c r="A1668">
        <v>1666</v>
      </c>
      <c r="B1668" s="1" t="s">
        <v>1667</v>
      </c>
      <c r="C1668" s="1" t="s">
        <v>5776</v>
      </c>
      <c r="D1668" s="4">
        <v>2500</v>
      </c>
      <c r="E1668" s="4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3">
        <f>E1668/D1668</f>
        <v>1.6088</v>
      </c>
      <c r="P1668" s="4">
        <f>E1668/L1668</f>
        <v>41.04081632653061</v>
      </c>
      <c r="Q1668" t="s">
        <v>8320</v>
      </c>
      <c r="R1668" t="s">
        <v>8362</v>
      </c>
      <c r="S1668" s="12">
        <f>(((J1668/60)/60)/24)+DATE(1970,1,1)</f>
        <v>41331.253159722226</v>
      </c>
      <c r="T1668" s="12">
        <f>(((I1668/60)/60)/24)+DATE(1970,1,1)</f>
        <v>41361.211493055554</v>
      </c>
    </row>
    <row r="1669" spans="1:20" ht="43.2" x14ac:dyDescent="0.3">
      <c r="A1669">
        <v>1667</v>
      </c>
      <c r="B1669" s="1" t="s">
        <v>1668</v>
      </c>
      <c r="C1669" s="1" t="s">
        <v>5777</v>
      </c>
      <c r="D1669" s="4">
        <v>3400</v>
      </c>
      <c r="E1669" s="4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3">
        <f>E1669/D1669</f>
        <v>1.2685294117647059</v>
      </c>
      <c r="P1669" s="4">
        <f>E1669/L1669</f>
        <v>52.597560975609753</v>
      </c>
      <c r="Q1669" t="s">
        <v>8320</v>
      </c>
      <c r="R1669" t="s">
        <v>8362</v>
      </c>
      <c r="S1669" s="12">
        <f>(((J1669/60)/60)/24)+DATE(1970,1,1)</f>
        <v>41682.0705787037</v>
      </c>
      <c r="T1669" s="12">
        <f>(((I1669/60)/60)/24)+DATE(1970,1,1)</f>
        <v>41709.290972222225</v>
      </c>
    </row>
    <row r="1670" spans="1:20" ht="43.2" x14ac:dyDescent="0.3">
      <c r="A1670">
        <v>1668</v>
      </c>
      <c r="B1670" s="1" t="s">
        <v>1669</v>
      </c>
      <c r="C1670" s="1" t="s">
        <v>5778</v>
      </c>
      <c r="D1670" s="4">
        <v>8000</v>
      </c>
      <c r="E1670" s="4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3">
        <f>E1670/D1670</f>
        <v>1.026375</v>
      </c>
      <c r="P1670" s="4">
        <f>E1670/L1670</f>
        <v>70.784482758620683</v>
      </c>
      <c r="Q1670" t="s">
        <v>8320</v>
      </c>
      <c r="R1670" t="s">
        <v>8362</v>
      </c>
      <c r="S1670" s="12">
        <f>(((J1670/60)/60)/24)+DATE(1970,1,1)</f>
        <v>40845.14975694444</v>
      </c>
      <c r="T1670" s="12">
        <f>(((I1670/60)/60)/24)+DATE(1970,1,1)</f>
        <v>40875.191423611112</v>
      </c>
    </row>
    <row r="1671" spans="1:20" ht="43.2" x14ac:dyDescent="0.3">
      <c r="A1671">
        <v>1669</v>
      </c>
      <c r="B1671" s="1" t="s">
        <v>1670</v>
      </c>
      <c r="C1671" s="1" t="s">
        <v>5779</v>
      </c>
      <c r="D1671" s="4">
        <v>2000</v>
      </c>
      <c r="E1671" s="4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3">
        <f>E1671/D1671</f>
        <v>1.3975</v>
      </c>
      <c r="P1671" s="4">
        <f>E1671/L1671</f>
        <v>53.75</v>
      </c>
      <c r="Q1671" t="s">
        <v>8320</v>
      </c>
      <c r="R1671" t="s">
        <v>8362</v>
      </c>
      <c r="S1671" s="12">
        <f>(((J1671/60)/60)/24)+DATE(1970,1,1)</f>
        <v>42461.885138888887</v>
      </c>
      <c r="T1671" s="12">
        <f>(((I1671/60)/60)/24)+DATE(1970,1,1)</f>
        <v>42521.885138888887</v>
      </c>
    </row>
    <row r="1672" spans="1:20" ht="43.2" x14ac:dyDescent="0.3">
      <c r="A1672">
        <v>1670</v>
      </c>
      <c r="B1672" s="1" t="s">
        <v>1671</v>
      </c>
      <c r="C1672" s="1" t="s">
        <v>5780</v>
      </c>
      <c r="D1672" s="4">
        <v>1000</v>
      </c>
      <c r="E1672" s="4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3">
        <f>E1672/D1672</f>
        <v>1.026</v>
      </c>
      <c r="P1672" s="4">
        <f>E1672/L1672</f>
        <v>44.608695652173914</v>
      </c>
      <c r="Q1672" t="s">
        <v>8320</v>
      </c>
      <c r="R1672" t="s">
        <v>8362</v>
      </c>
      <c r="S1672" s="12">
        <f>(((J1672/60)/60)/24)+DATE(1970,1,1)</f>
        <v>40313.930543981485</v>
      </c>
      <c r="T1672" s="12">
        <f>(((I1672/60)/60)/24)+DATE(1970,1,1)</f>
        <v>40364.166666666664</v>
      </c>
    </row>
    <row r="1673" spans="1:20" ht="28.8" x14ac:dyDescent="0.3">
      <c r="A1673">
        <v>1671</v>
      </c>
      <c r="B1673" s="1" t="s">
        <v>1672</v>
      </c>
      <c r="C1673" s="1" t="s">
        <v>5781</v>
      </c>
      <c r="D1673" s="4">
        <v>2000</v>
      </c>
      <c r="E1673" s="4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3">
        <f>E1673/D1673</f>
        <v>1.0067349999999999</v>
      </c>
      <c r="P1673" s="4">
        <f>E1673/L1673</f>
        <v>26.148961038961041</v>
      </c>
      <c r="Q1673" t="s">
        <v>8320</v>
      </c>
      <c r="R1673" t="s">
        <v>8362</v>
      </c>
      <c r="S1673" s="12">
        <f>(((J1673/60)/60)/24)+DATE(1970,1,1)</f>
        <v>42553.54414351852</v>
      </c>
      <c r="T1673" s="12">
        <f>(((I1673/60)/60)/24)+DATE(1970,1,1)</f>
        <v>42583.54414351852</v>
      </c>
    </row>
    <row r="1674" spans="1:20" ht="28.8" x14ac:dyDescent="0.3">
      <c r="A1674">
        <v>1672</v>
      </c>
      <c r="B1674" s="1" t="s">
        <v>1673</v>
      </c>
      <c r="C1674" s="1" t="s">
        <v>5782</v>
      </c>
      <c r="D1674" s="4">
        <v>1700</v>
      </c>
      <c r="E1674" s="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3">
        <f>E1674/D1674</f>
        <v>1.1294117647058823</v>
      </c>
      <c r="P1674" s="4">
        <f>E1674/L1674</f>
        <v>39.183673469387756</v>
      </c>
      <c r="Q1674" t="s">
        <v>8320</v>
      </c>
      <c r="R1674" t="s">
        <v>8362</v>
      </c>
      <c r="S1674" s="12">
        <f>(((J1674/60)/60)/24)+DATE(1970,1,1)</f>
        <v>41034.656597222223</v>
      </c>
      <c r="T1674" s="12">
        <f>(((I1674/60)/60)/24)+DATE(1970,1,1)</f>
        <v>41064.656597222223</v>
      </c>
    </row>
    <row r="1675" spans="1:20" ht="43.2" x14ac:dyDescent="0.3">
      <c r="A1675">
        <v>1673</v>
      </c>
      <c r="B1675" s="1" t="s">
        <v>1674</v>
      </c>
      <c r="C1675" s="1" t="s">
        <v>5783</v>
      </c>
      <c r="D1675" s="4">
        <v>2100</v>
      </c>
      <c r="E1675" s="4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3">
        <f>E1675/D1675</f>
        <v>1.2809523809523808</v>
      </c>
      <c r="P1675" s="4">
        <f>E1675/L1675</f>
        <v>45.593220338983052</v>
      </c>
      <c r="Q1675" t="s">
        <v>8320</v>
      </c>
      <c r="R1675" t="s">
        <v>8362</v>
      </c>
      <c r="S1675" s="12">
        <f>(((J1675/60)/60)/24)+DATE(1970,1,1)</f>
        <v>42039.878379629634</v>
      </c>
      <c r="T1675" s="12">
        <f>(((I1675/60)/60)/24)+DATE(1970,1,1)</f>
        <v>42069.878379629634</v>
      </c>
    </row>
    <row r="1676" spans="1:20" ht="43.2" x14ac:dyDescent="0.3">
      <c r="A1676">
        <v>1674</v>
      </c>
      <c r="B1676" s="1" t="s">
        <v>1675</v>
      </c>
      <c r="C1676" s="1" t="s">
        <v>5784</v>
      </c>
      <c r="D1676" s="4">
        <v>5000</v>
      </c>
      <c r="E1676" s="4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3">
        <f>E1676/D1676</f>
        <v>2.0169999999999999</v>
      </c>
      <c r="P1676" s="4">
        <f>E1676/L1676</f>
        <v>89.247787610619469</v>
      </c>
      <c r="Q1676" t="s">
        <v>8320</v>
      </c>
      <c r="R1676" t="s">
        <v>8362</v>
      </c>
      <c r="S1676" s="12">
        <f>(((J1676/60)/60)/24)+DATE(1970,1,1)</f>
        <v>42569.605393518519</v>
      </c>
      <c r="T1676" s="12">
        <f>(((I1676/60)/60)/24)+DATE(1970,1,1)</f>
        <v>42600.290972222225</v>
      </c>
    </row>
    <row r="1677" spans="1:20" ht="28.8" x14ac:dyDescent="0.3">
      <c r="A1677">
        <v>1675</v>
      </c>
      <c r="B1677" s="1" t="s">
        <v>1676</v>
      </c>
      <c r="C1677" s="1" t="s">
        <v>5785</v>
      </c>
      <c r="D1677" s="4">
        <v>1000</v>
      </c>
      <c r="E1677" s="4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3">
        <f>E1677/D1677</f>
        <v>1.37416</v>
      </c>
      <c r="P1677" s="4">
        <f>E1677/L1677</f>
        <v>40.416470588235299</v>
      </c>
      <c r="Q1677" t="s">
        <v>8320</v>
      </c>
      <c r="R1677" t="s">
        <v>8362</v>
      </c>
      <c r="S1677" s="12">
        <f>(((J1677/60)/60)/24)+DATE(1970,1,1)</f>
        <v>40802.733101851853</v>
      </c>
      <c r="T1677" s="12">
        <f>(((I1677/60)/60)/24)+DATE(1970,1,1)</f>
        <v>40832.918749999997</v>
      </c>
    </row>
    <row r="1678" spans="1:20" ht="28.8" x14ac:dyDescent="0.3">
      <c r="A1678">
        <v>1676</v>
      </c>
      <c r="B1678" s="1" t="s">
        <v>1677</v>
      </c>
      <c r="C1678" s="1" t="s">
        <v>5786</v>
      </c>
      <c r="D1678" s="4">
        <v>3000</v>
      </c>
      <c r="E1678" s="4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3">
        <f>E1678/D1678</f>
        <v>1.1533333333333333</v>
      </c>
      <c r="P1678" s="4">
        <f>E1678/L1678</f>
        <v>82.38095238095238</v>
      </c>
      <c r="Q1678" t="s">
        <v>8320</v>
      </c>
      <c r="R1678" t="s">
        <v>8362</v>
      </c>
      <c r="S1678" s="12">
        <f>(((J1678/60)/60)/24)+DATE(1970,1,1)</f>
        <v>40973.72623842593</v>
      </c>
      <c r="T1678" s="12">
        <f>(((I1678/60)/60)/24)+DATE(1970,1,1)</f>
        <v>41020.165972222225</v>
      </c>
    </row>
    <row r="1679" spans="1:20" ht="28.8" x14ac:dyDescent="0.3">
      <c r="A1679">
        <v>1677</v>
      </c>
      <c r="B1679" s="1" t="s">
        <v>1678</v>
      </c>
      <c r="C1679" s="1" t="s">
        <v>5787</v>
      </c>
      <c r="D1679" s="4">
        <v>6000</v>
      </c>
      <c r="E1679" s="4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3">
        <f>E1679/D1679</f>
        <v>1.1166666666666667</v>
      </c>
      <c r="P1679" s="4">
        <f>E1679/L1679</f>
        <v>159.52380952380952</v>
      </c>
      <c r="Q1679" t="s">
        <v>8320</v>
      </c>
      <c r="R1679" t="s">
        <v>8362</v>
      </c>
      <c r="S1679" s="12">
        <f>(((J1679/60)/60)/24)+DATE(1970,1,1)</f>
        <v>42416.407129629632</v>
      </c>
      <c r="T1679" s="12">
        <f>(((I1679/60)/60)/24)+DATE(1970,1,1)</f>
        <v>42476.249305555553</v>
      </c>
    </row>
    <row r="1680" spans="1:20" ht="28.8" x14ac:dyDescent="0.3">
      <c r="A1680">
        <v>1678</v>
      </c>
      <c r="B1680" s="1" t="s">
        <v>1679</v>
      </c>
      <c r="C1680" s="1" t="s">
        <v>5788</v>
      </c>
      <c r="D1680" s="4">
        <v>1500</v>
      </c>
      <c r="E1680" s="4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3">
        <f>E1680/D1680</f>
        <v>1.1839999999999999</v>
      </c>
      <c r="P1680" s="4">
        <f>E1680/L1680</f>
        <v>36.244897959183675</v>
      </c>
      <c r="Q1680" t="s">
        <v>8320</v>
      </c>
      <c r="R1680" t="s">
        <v>8362</v>
      </c>
      <c r="S1680" s="12">
        <f>(((J1680/60)/60)/24)+DATE(1970,1,1)</f>
        <v>41662.854988425926</v>
      </c>
      <c r="T1680" s="12">
        <f>(((I1680/60)/60)/24)+DATE(1970,1,1)</f>
        <v>41676.854988425926</v>
      </c>
    </row>
    <row r="1681" spans="1:20" ht="57.6" x14ac:dyDescent="0.3">
      <c r="A1681">
        <v>1679</v>
      </c>
      <c r="B1681" s="1" t="s">
        <v>1680</v>
      </c>
      <c r="C1681" s="1" t="s">
        <v>5789</v>
      </c>
      <c r="D1681" s="4">
        <v>2000</v>
      </c>
      <c r="E1681" s="4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3">
        <f>E1681/D1681</f>
        <v>1.75</v>
      </c>
      <c r="P1681" s="4">
        <f>E1681/L1681</f>
        <v>62.5</v>
      </c>
      <c r="Q1681" t="s">
        <v>8320</v>
      </c>
      <c r="R1681" t="s">
        <v>8362</v>
      </c>
      <c r="S1681" s="12">
        <f>(((J1681/60)/60)/24)+DATE(1970,1,1)</f>
        <v>40723.068807870368</v>
      </c>
      <c r="T1681" s="12">
        <f>(((I1681/60)/60)/24)+DATE(1970,1,1)</f>
        <v>40746.068807870368</v>
      </c>
    </row>
    <row r="1682" spans="1:20" ht="28.8" x14ac:dyDescent="0.3">
      <c r="A1682">
        <v>1680</v>
      </c>
      <c r="B1682" s="1" t="s">
        <v>1681</v>
      </c>
      <c r="C1682" s="1" t="s">
        <v>5790</v>
      </c>
      <c r="D1682" s="4">
        <v>1000</v>
      </c>
      <c r="E1682" s="4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3">
        <f>E1682/D1682</f>
        <v>1.175</v>
      </c>
      <c r="P1682" s="4">
        <f>E1682/L1682</f>
        <v>47</v>
      </c>
      <c r="Q1682" t="s">
        <v>8320</v>
      </c>
      <c r="R1682" t="s">
        <v>8362</v>
      </c>
      <c r="S1682" s="12">
        <f>(((J1682/60)/60)/24)+DATE(1970,1,1)</f>
        <v>41802.757719907408</v>
      </c>
      <c r="T1682" s="12">
        <f>(((I1682/60)/60)/24)+DATE(1970,1,1)</f>
        <v>41832.757719907408</v>
      </c>
    </row>
    <row r="1683" spans="1:20" ht="43.2" x14ac:dyDescent="0.3">
      <c r="A1683">
        <v>1681</v>
      </c>
      <c r="B1683" s="1" t="s">
        <v>1682</v>
      </c>
      <c r="C1683" s="1" t="s">
        <v>5791</v>
      </c>
      <c r="D1683" s="4">
        <v>65000</v>
      </c>
      <c r="E1683" s="4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3">
        <f>E1683/D1683</f>
        <v>1.0142212307692309</v>
      </c>
      <c r="P1683" s="4">
        <f>E1683/L1683</f>
        <v>74.575090497737563</v>
      </c>
      <c r="Q1683" t="s">
        <v>8320</v>
      </c>
      <c r="R1683" t="s">
        <v>8336</v>
      </c>
      <c r="S1683" s="12">
        <f>(((J1683/60)/60)/24)+DATE(1970,1,1)</f>
        <v>42774.121342592596</v>
      </c>
      <c r="T1683" s="12">
        <f>(((I1683/60)/60)/24)+DATE(1970,1,1)</f>
        <v>42823.083333333328</v>
      </c>
    </row>
    <row r="1684" spans="1:20" ht="28.8" x14ac:dyDescent="0.3">
      <c r="A1684">
        <v>1682</v>
      </c>
      <c r="B1684" s="1" t="s">
        <v>1683</v>
      </c>
      <c r="C1684" s="1" t="s">
        <v>5792</v>
      </c>
      <c r="D1684" s="4">
        <v>6000</v>
      </c>
      <c r="E1684" s="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3">
        <f>E1684/D1684</f>
        <v>0</v>
      </c>
      <c r="P1684" s="4" t="e">
        <f>E1684/L1684</f>
        <v>#DIV/0!</v>
      </c>
      <c r="Q1684" t="s">
        <v>8320</v>
      </c>
      <c r="R1684" t="s">
        <v>8336</v>
      </c>
      <c r="S1684" s="12">
        <f>(((J1684/60)/60)/24)+DATE(1970,1,1)</f>
        <v>42779.21365740741</v>
      </c>
      <c r="T1684" s="12">
        <f>(((I1684/60)/60)/24)+DATE(1970,1,1)</f>
        <v>42839.171990740739</v>
      </c>
    </row>
    <row r="1685" spans="1:20" ht="28.8" x14ac:dyDescent="0.3">
      <c r="A1685">
        <v>1683</v>
      </c>
      <c r="B1685" s="1" t="s">
        <v>1684</v>
      </c>
      <c r="C1685" s="1" t="s">
        <v>5793</v>
      </c>
      <c r="D1685" s="4">
        <v>3500</v>
      </c>
      <c r="E1685" s="4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3">
        <f>E1685/D1685</f>
        <v>0.21714285714285714</v>
      </c>
      <c r="P1685" s="4">
        <f>E1685/L1685</f>
        <v>76</v>
      </c>
      <c r="Q1685" t="s">
        <v>8320</v>
      </c>
      <c r="R1685" t="s">
        <v>8336</v>
      </c>
      <c r="S1685" s="12">
        <f>(((J1685/60)/60)/24)+DATE(1970,1,1)</f>
        <v>42808.781689814816</v>
      </c>
      <c r="T1685" s="12">
        <f>(((I1685/60)/60)/24)+DATE(1970,1,1)</f>
        <v>42832.781689814816</v>
      </c>
    </row>
    <row r="1686" spans="1:20" ht="28.8" x14ac:dyDescent="0.3">
      <c r="A1686">
        <v>1684</v>
      </c>
      <c r="B1686" s="1" t="s">
        <v>1685</v>
      </c>
      <c r="C1686" s="1" t="s">
        <v>5794</v>
      </c>
      <c r="D1686" s="4">
        <v>8000</v>
      </c>
      <c r="E1686" s="4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3">
        <f>E1686/D1686</f>
        <v>1.0912500000000001</v>
      </c>
      <c r="P1686" s="4">
        <f>E1686/L1686</f>
        <v>86.43564356435644</v>
      </c>
      <c r="Q1686" t="s">
        <v>8320</v>
      </c>
      <c r="R1686" t="s">
        <v>8336</v>
      </c>
      <c r="S1686" s="12">
        <f>(((J1686/60)/60)/24)+DATE(1970,1,1)</f>
        <v>42783.815289351856</v>
      </c>
      <c r="T1686" s="12">
        <f>(((I1686/60)/60)/24)+DATE(1970,1,1)</f>
        <v>42811.773622685185</v>
      </c>
    </row>
    <row r="1687" spans="1:20" ht="43.2" x14ac:dyDescent="0.3">
      <c r="A1687">
        <v>1685</v>
      </c>
      <c r="B1687" s="1" t="s">
        <v>1686</v>
      </c>
      <c r="C1687" s="1" t="s">
        <v>5795</v>
      </c>
      <c r="D1687" s="4">
        <v>350</v>
      </c>
      <c r="E1687" s="4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3">
        <f>E1687/D1687</f>
        <v>1.0285714285714285</v>
      </c>
      <c r="P1687" s="4">
        <f>E1687/L1687</f>
        <v>24</v>
      </c>
      <c r="Q1687" t="s">
        <v>8320</v>
      </c>
      <c r="R1687" t="s">
        <v>8336</v>
      </c>
      <c r="S1687" s="12">
        <f>(((J1687/60)/60)/24)+DATE(1970,1,1)</f>
        <v>42788.2502662037</v>
      </c>
      <c r="T1687" s="12">
        <f>(((I1687/60)/60)/24)+DATE(1970,1,1)</f>
        <v>42818.208599537036</v>
      </c>
    </row>
    <row r="1688" spans="1:20" ht="43.2" x14ac:dyDescent="0.3">
      <c r="A1688">
        <v>1686</v>
      </c>
      <c r="B1688" s="1" t="s">
        <v>1687</v>
      </c>
      <c r="C1688" s="1" t="s">
        <v>5796</v>
      </c>
      <c r="D1688" s="4">
        <v>5000</v>
      </c>
      <c r="E1688" s="4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3">
        <f>E1688/D1688</f>
        <v>3.5999999999999999E-3</v>
      </c>
      <c r="P1688" s="4">
        <f>E1688/L1688</f>
        <v>18</v>
      </c>
      <c r="Q1688" t="s">
        <v>8320</v>
      </c>
      <c r="R1688" t="s">
        <v>8336</v>
      </c>
      <c r="S1688" s="12">
        <f>(((J1688/60)/60)/24)+DATE(1970,1,1)</f>
        <v>42792.843969907408</v>
      </c>
      <c r="T1688" s="12">
        <f>(((I1688/60)/60)/24)+DATE(1970,1,1)</f>
        <v>42852.802303240736</v>
      </c>
    </row>
    <row r="1689" spans="1:20" ht="43.2" x14ac:dyDescent="0.3">
      <c r="A1689">
        <v>1687</v>
      </c>
      <c r="B1689" s="1" t="s">
        <v>1688</v>
      </c>
      <c r="C1689" s="1" t="s">
        <v>5797</v>
      </c>
      <c r="D1689" s="4">
        <v>10000</v>
      </c>
      <c r="E1689" s="4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3">
        <f>E1689/D1689</f>
        <v>0.3125</v>
      </c>
      <c r="P1689" s="4">
        <f>E1689/L1689</f>
        <v>80.128205128205124</v>
      </c>
      <c r="Q1689" t="s">
        <v>8320</v>
      </c>
      <c r="R1689" t="s">
        <v>8336</v>
      </c>
      <c r="S1689" s="12">
        <f>(((J1689/60)/60)/24)+DATE(1970,1,1)</f>
        <v>42802.046817129631</v>
      </c>
      <c r="T1689" s="12">
        <f>(((I1689/60)/60)/24)+DATE(1970,1,1)</f>
        <v>42835.84375</v>
      </c>
    </row>
    <row r="1690" spans="1:20" ht="43.2" x14ac:dyDescent="0.3">
      <c r="A1690">
        <v>1688</v>
      </c>
      <c r="B1690" s="1" t="s">
        <v>1689</v>
      </c>
      <c r="C1690" s="1" t="s">
        <v>5798</v>
      </c>
      <c r="D1690" s="4">
        <v>4000</v>
      </c>
      <c r="E1690" s="4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3">
        <f>E1690/D1690</f>
        <v>0.443</v>
      </c>
      <c r="P1690" s="4">
        <f>E1690/L1690</f>
        <v>253.14285714285714</v>
      </c>
      <c r="Q1690" t="s">
        <v>8320</v>
      </c>
      <c r="R1690" t="s">
        <v>8336</v>
      </c>
      <c r="S1690" s="12">
        <f>(((J1690/60)/60)/24)+DATE(1970,1,1)</f>
        <v>42804.534652777773</v>
      </c>
      <c r="T1690" s="12">
        <f>(((I1690/60)/60)/24)+DATE(1970,1,1)</f>
        <v>42834.492986111116</v>
      </c>
    </row>
    <row r="1691" spans="1:20" x14ac:dyDescent="0.3">
      <c r="A1691">
        <v>1689</v>
      </c>
      <c r="B1691" s="1" t="s">
        <v>1690</v>
      </c>
      <c r="C1691" s="1" t="s">
        <v>5799</v>
      </c>
      <c r="D1691" s="4">
        <v>2400</v>
      </c>
      <c r="E1691" s="4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3">
        <f>E1691/D1691</f>
        <v>1</v>
      </c>
      <c r="P1691" s="4">
        <f>E1691/L1691</f>
        <v>171.42857142857142</v>
      </c>
      <c r="Q1691" t="s">
        <v>8320</v>
      </c>
      <c r="R1691" t="s">
        <v>8336</v>
      </c>
      <c r="S1691" s="12">
        <f>(((J1691/60)/60)/24)+DATE(1970,1,1)</f>
        <v>42780.942476851851</v>
      </c>
      <c r="T1691" s="12">
        <f>(((I1691/60)/60)/24)+DATE(1970,1,1)</f>
        <v>42810.900810185187</v>
      </c>
    </row>
    <row r="1692" spans="1:20" ht="28.8" x14ac:dyDescent="0.3">
      <c r="A1692">
        <v>1690</v>
      </c>
      <c r="B1692" s="1" t="s">
        <v>1691</v>
      </c>
      <c r="C1692" s="1" t="s">
        <v>5800</v>
      </c>
      <c r="D1692" s="4">
        <v>2500</v>
      </c>
      <c r="E1692" s="4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3">
        <f>E1692/D1692</f>
        <v>0.254</v>
      </c>
      <c r="P1692" s="4">
        <f>E1692/L1692</f>
        <v>57.727272727272727</v>
      </c>
      <c r="Q1692" t="s">
        <v>8320</v>
      </c>
      <c r="R1692" t="s">
        <v>8336</v>
      </c>
      <c r="S1692" s="12">
        <f>(((J1692/60)/60)/24)+DATE(1970,1,1)</f>
        <v>42801.43104166667</v>
      </c>
      <c r="T1692" s="12">
        <f>(((I1692/60)/60)/24)+DATE(1970,1,1)</f>
        <v>42831.389374999999</v>
      </c>
    </row>
    <row r="1693" spans="1:20" ht="43.2" x14ac:dyDescent="0.3">
      <c r="A1693">
        <v>1691</v>
      </c>
      <c r="B1693" s="1" t="s">
        <v>1692</v>
      </c>
      <c r="C1693" s="1" t="s">
        <v>5801</v>
      </c>
      <c r="D1693" s="4">
        <v>30000</v>
      </c>
      <c r="E1693" s="4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3">
        <f>E1693/D1693</f>
        <v>0.33473333333333333</v>
      </c>
      <c r="P1693" s="4">
        <f>E1693/L1693</f>
        <v>264.26315789473682</v>
      </c>
      <c r="Q1693" t="s">
        <v>8320</v>
      </c>
      <c r="R1693" t="s">
        <v>8336</v>
      </c>
      <c r="S1693" s="12">
        <f>(((J1693/60)/60)/24)+DATE(1970,1,1)</f>
        <v>42795.701481481476</v>
      </c>
      <c r="T1693" s="12">
        <f>(((I1693/60)/60)/24)+DATE(1970,1,1)</f>
        <v>42828.041666666672</v>
      </c>
    </row>
    <row r="1694" spans="1:20" ht="28.8" x14ac:dyDescent="0.3">
      <c r="A1694">
        <v>1692</v>
      </c>
      <c r="B1694" s="1" t="s">
        <v>1693</v>
      </c>
      <c r="C1694" s="1" t="s">
        <v>5802</v>
      </c>
      <c r="D1694" s="4">
        <v>5000</v>
      </c>
      <c r="E1694" s="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3">
        <f>E1694/D1694</f>
        <v>0.47799999999999998</v>
      </c>
      <c r="P1694" s="4">
        <f>E1694/L1694</f>
        <v>159.33333333333334</v>
      </c>
      <c r="Q1694" t="s">
        <v>8320</v>
      </c>
      <c r="R1694" t="s">
        <v>8336</v>
      </c>
      <c r="S1694" s="12">
        <f>(((J1694/60)/60)/24)+DATE(1970,1,1)</f>
        <v>42788.151238425926</v>
      </c>
      <c r="T1694" s="12">
        <f>(((I1694/60)/60)/24)+DATE(1970,1,1)</f>
        <v>42820.999305555553</v>
      </c>
    </row>
    <row r="1695" spans="1:20" ht="43.2" x14ac:dyDescent="0.3">
      <c r="A1695">
        <v>1693</v>
      </c>
      <c r="B1695" s="1" t="s">
        <v>1694</v>
      </c>
      <c r="C1695" s="1" t="s">
        <v>5803</v>
      </c>
      <c r="D1695" s="4">
        <v>3000</v>
      </c>
      <c r="E1695" s="4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3">
        <f>E1695/D1695</f>
        <v>9.3333333333333338E-2</v>
      </c>
      <c r="P1695" s="4">
        <f>E1695/L1695</f>
        <v>35</v>
      </c>
      <c r="Q1695" t="s">
        <v>8320</v>
      </c>
      <c r="R1695" t="s">
        <v>8336</v>
      </c>
      <c r="S1695" s="12">
        <f>(((J1695/60)/60)/24)+DATE(1970,1,1)</f>
        <v>42803.920277777783</v>
      </c>
      <c r="T1695" s="12">
        <f>(((I1695/60)/60)/24)+DATE(1970,1,1)</f>
        <v>42834.833333333328</v>
      </c>
    </row>
    <row r="1696" spans="1:20" ht="43.2" x14ac:dyDescent="0.3">
      <c r="A1696">
        <v>1694</v>
      </c>
      <c r="B1696" s="1" t="s">
        <v>1695</v>
      </c>
      <c r="C1696" s="1" t="s">
        <v>5804</v>
      </c>
      <c r="D1696" s="4">
        <v>10000</v>
      </c>
      <c r="E1696" s="4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3">
        <f>E1696/D1696</f>
        <v>5.0000000000000001E-4</v>
      </c>
      <c r="P1696" s="4">
        <f>E1696/L1696</f>
        <v>5</v>
      </c>
      <c r="Q1696" t="s">
        <v>8320</v>
      </c>
      <c r="R1696" t="s">
        <v>8336</v>
      </c>
      <c r="S1696" s="12">
        <f>(((J1696/60)/60)/24)+DATE(1970,1,1)</f>
        <v>42791.669837962967</v>
      </c>
      <c r="T1696" s="12">
        <f>(((I1696/60)/60)/24)+DATE(1970,1,1)</f>
        <v>42821.191666666666</v>
      </c>
    </row>
    <row r="1697" spans="1:20" ht="43.2" x14ac:dyDescent="0.3">
      <c r="A1697">
        <v>1695</v>
      </c>
      <c r="B1697" s="1" t="s">
        <v>1696</v>
      </c>
      <c r="C1697" s="1" t="s">
        <v>5805</v>
      </c>
      <c r="D1697" s="4">
        <v>12000</v>
      </c>
      <c r="E1697" s="4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3">
        <f>E1697/D1697</f>
        <v>0.11708333333333333</v>
      </c>
      <c r="P1697" s="4">
        <f>E1697/L1697</f>
        <v>61.086956521739133</v>
      </c>
      <c r="Q1697" t="s">
        <v>8320</v>
      </c>
      <c r="R1697" t="s">
        <v>8336</v>
      </c>
      <c r="S1697" s="12">
        <f>(((J1697/60)/60)/24)+DATE(1970,1,1)</f>
        <v>42801.031412037039</v>
      </c>
      <c r="T1697" s="12">
        <f>(((I1697/60)/60)/24)+DATE(1970,1,1)</f>
        <v>42835.041666666672</v>
      </c>
    </row>
    <row r="1698" spans="1:20" ht="43.2" x14ac:dyDescent="0.3">
      <c r="A1698">
        <v>1696</v>
      </c>
      <c r="B1698" s="1" t="s">
        <v>1697</v>
      </c>
      <c r="C1698" s="1" t="s">
        <v>5806</v>
      </c>
      <c r="D1698" s="4">
        <v>300000</v>
      </c>
      <c r="E1698" s="4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3">
        <f>E1698/D1698</f>
        <v>0</v>
      </c>
      <c r="P1698" s="4" t="e">
        <f>E1698/L1698</f>
        <v>#DIV/0!</v>
      </c>
      <c r="Q1698" t="s">
        <v>8320</v>
      </c>
      <c r="R1698" t="s">
        <v>8336</v>
      </c>
      <c r="S1698" s="12">
        <f>(((J1698/60)/60)/24)+DATE(1970,1,1)</f>
        <v>42796.069571759261</v>
      </c>
      <c r="T1698" s="12">
        <f>(((I1698/60)/60)/24)+DATE(1970,1,1)</f>
        <v>42826.027905092589</v>
      </c>
    </row>
    <row r="1699" spans="1:20" ht="28.8" x14ac:dyDescent="0.3">
      <c r="A1699">
        <v>1697</v>
      </c>
      <c r="B1699" s="1" t="s">
        <v>1698</v>
      </c>
      <c r="C1699" s="1" t="s">
        <v>5807</v>
      </c>
      <c r="D1699" s="4">
        <v>12500</v>
      </c>
      <c r="E1699" s="4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3">
        <f>E1699/D1699</f>
        <v>0.20208000000000001</v>
      </c>
      <c r="P1699" s="4">
        <f>E1699/L1699</f>
        <v>114.81818181818181</v>
      </c>
      <c r="Q1699" t="s">
        <v>8320</v>
      </c>
      <c r="R1699" t="s">
        <v>8336</v>
      </c>
      <c r="S1699" s="12">
        <f>(((J1699/60)/60)/24)+DATE(1970,1,1)</f>
        <v>42805.032962962956</v>
      </c>
      <c r="T1699" s="12">
        <f>(((I1699/60)/60)/24)+DATE(1970,1,1)</f>
        <v>42834.991296296299</v>
      </c>
    </row>
    <row r="1700" spans="1:20" ht="43.2" x14ac:dyDescent="0.3">
      <c r="A1700">
        <v>1698</v>
      </c>
      <c r="B1700" s="1" t="s">
        <v>1699</v>
      </c>
      <c r="C1700" s="1" t="s">
        <v>5808</v>
      </c>
      <c r="D1700" s="4">
        <v>125000</v>
      </c>
      <c r="E1700" s="4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3">
        <f>E1700/D1700</f>
        <v>0</v>
      </c>
      <c r="P1700" s="4" t="e">
        <f>E1700/L1700</f>
        <v>#DIV/0!</v>
      </c>
      <c r="Q1700" t="s">
        <v>8320</v>
      </c>
      <c r="R1700" t="s">
        <v>8336</v>
      </c>
      <c r="S1700" s="12">
        <f>(((J1700/60)/60)/24)+DATE(1970,1,1)</f>
        <v>42796.207870370374</v>
      </c>
      <c r="T1700" s="12">
        <f>(((I1700/60)/60)/24)+DATE(1970,1,1)</f>
        <v>42820.147916666669</v>
      </c>
    </row>
    <row r="1701" spans="1:20" ht="43.2" x14ac:dyDescent="0.3">
      <c r="A1701">
        <v>1699</v>
      </c>
      <c r="B1701" s="1" t="s">
        <v>1700</v>
      </c>
      <c r="C1701" s="1" t="s">
        <v>5809</v>
      </c>
      <c r="D1701" s="4">
        <v>5105</v>
      </c>
      <c r="E1701" s="4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3">
        <f>E1701/D1701</f>
        <v>4.2311459353574929E-2</v>
      </c>
      <c r="P1701" s="4">
        <f>E1701/L1701</f>
        <v>54</v>
      </c>
      <c r="Q1701" t="s">
        <v>8320</v>
      </c>
      <c r="R1701" t="s">
        <v>8336</v>
      </c>
      <c r="S1701" s="12">
        <f>(((J1701/60)/60)/24)+DATE(1970,1,1)</f>
        <v>42806.863946759258</v>
      </c>
      <c r="T1701" s="12">
        <f>(((I1701/60)/60)/24)+DATE(1970,1,1)</f>
        <v>42836.863946759258</v>
      </c>
    </row>
    <row r="1702" spans="1:20" ht="43.2" x14ac:dyDescent="0.3">
      <c r="A1702">
        <v>1700</v>
      </c>
      <c r="B1702" s="1" t="s">
        <v>1701</v>
      </c>
      <c r="C1702" s="1" t="s">
        <v>5810</v>
      </c>
      <c r="D1702" s="4">
        <v>20000</v>
      </c>
      <c r="E1702" s="4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3">
        <f>E1702/D1702</f>
        <v>0.2606</v>
      </c>
      <c r="P1702" s="4">
        <f>E1702/L1702</f>
        <v>65.974683544303801</v>
      </c>
      <c r="Q1702" t="s">
        <v>8320</v>
      </c>
      <c r="R1702" t="s">
        <v>8336</v>
      </c>
      <c r="S1702" s="12">
        <f>(((J1702/60)/60)/24)+DATE(1970,1,1)</f>
        <v>42796.071643518517</v>
      </c>
      <c r="T1702" s="12">
        <f>(((I1702/60)/60)/24)+DATE(1970,1,1)</f>
        <v>42826.166666666672</v>
      </c>
    </row>
    <row r="1703" spans="1:20" ht="43.2" x14ac:dyDescent="0.3">
      <c r="A1703">
        <v>3975</v>
      </c>
      <c r="B1703" s="1" t="s">
        <v>3972</v>
      </c>
      <c r="C1703" s="1" t="s">
        <v>8082</v>
      </c>
      <c r="D1703" s="4">
        <v>678</v>
      </c>
      <c r="E1703" s="4">
        <v>0</v>
      </c>
      <c r="F1703" t="s">
        <v>8221</v>
      </c>
      <c r="G1703" t="s">
        <v>8224</v>
      </c>
      <c r="H1703" t="s">
        <v>8246</v>
      </c>
      <c r="I1703">
        <v>1468442898</v>
      </c>
      <c r="J1703">
        <v>1465850898</v>
      </c>
      <c r="K1703" t="b">
        <v>0</v>
      </c>
      <c r="L1703">
        <v>0</v>
      </c>
      <c r="M1703" t="b">
        <v>0</v>
      </c>
      <c r="N1703" t="s">
        <v>8271</v>
      </c>
      <c r="O1703" s="3">
        <f>E1703/D1703</f>
        <v>0</v>
      </c>
      <c r="P1703" s="4" t="e">
        <f>E1703/L1703</f>
        <v>#DIV/0!</v>
      </c>
      <c r="Q1703" t="s">
        <v>8324</v>
      </c>
      <c r="R1703" t="s">
        <v>8326</v>
      </c>
      <c r="S1703" s="12">
        <f>(((J1703/60)/60)/24)+DATE(1970,1,1)</f>
        <v>42534.866875</v>
      </c>
      <c r="T1703" s="12">
        <f>(((I1703/60)/60)/24)+DATE(1970,1,1)</f>
        <v>42564.866875</v>
      </c>
    </row>
    <row r="1704" spans="1:20" ht="43.2" x14ac:dyDescent="0.3">
      <c r="A1704">
        <v>3989</v>
      </c>
      <c r="B1704" s="1" t="s">
        <v>3985</v>
      </c>
      <c r="C1704" s="1" t="s">
        <v>8095</v>
      </c>
      <c r="D1704" s="4">
        <v>3000</v>
      </c>
      <c r="E1704" s="4">
        <v>0</v>
      </c>
      <c r="F1704" t="s">
        <v>8221</v>
      </c>
      <c r="G1704" t="s">
        <v>8224</v>
      </c>
      <c r="H1704" t="s">
        <v>8246</v>
      </c>
      <c r="I1704">
        <v>1447009181</v>
      </c>
      <c r="J1704">
        <v>1444413581</v>
      </c>
      <c r="K1704" t="b">
        <v>0</v>
      </c>
      <c r="L1704">
        <v>0</v>
      </c>
      <c r="M1704" t="b">
        <v>0</v>
      </c>
      <c r="N1704" t="s">
        <v>8271</v>
      </c>
      <c r="O1704" s="3">
        <f>E1704/D1704</f>
        <v>0</v>
      </c>
      <c r="P1704" s="4" t="e">
        <f>E1704/L1704</f>
        <v>#DIV/0!</v>
      </c>
      <c r="Q1704" t="s">
        <v>8324</v>
      </c>
      <c r="R1704" t="s">
        <v>8326</v>
      </c>
      <c r="S1704" s="12">
        <f>(((J1704/60)/60)/24)+DATE(1970,1,1)</f>
        <v>42286.749780092592</v>
      </c>
      <c r="T1704" s="12">
        <f>(((I1704/60)/60)/24)+DATE(1970,1,1)</f>
        <v>42316.791446759264</v>
      </c>
    </row>
    <row r="1705" spans="1:20" ht="43.2" x14ac:dyDescent="0.3">
      <c r="A1705">
        <v>3997</v>
      </c>
      <c r="B1705" s="1" t="s">
        <v>3993</v>
      </c>
      <c r="C1705" s="1" t="s">
        <v>8103</v>
      </c>
      <c r="D1705" s="4">
        <v>3000</v>
      </c>
      <c r="E1705" s="4">
        <v>0</v>
      </c>
      <c r="F1705" t="s">
        <v>8221</v>
      </c>
      <c r="G1705" t="s">
        <v>8225</v>
      </c>
      <c r="H1705" t="s">
        <v>8247</v>
      </c>
      <c r="I1705">
        <v>1428222221</v>
      </c>
      <c r="J1705">
        <v>1425633821</v>
      </c>
      <c r="K1705" t="b">
        <v>0</v>
      </c>
      <c r="L1705">
        <v>0</v>
      </c>
      <c r="M1705" t="b">
        <v>0</v>
      </c>
      <c r="N1705" t="s">
        <v>8271</v>
      </c>
      <c r="O1705" s="3">
        <f>E1705/D1705</f>
        <v>0</v>
      </c>
      <c r="P1705" s="4" t="e">
        <f>E1705/L1705</f>
        <v>#DIV/0!</v>
      </c>
      <c r="Q1705" t="s">
        <v>8324</v>
      </c>
      <c r="R1705" t="s">
        <v>8326</v>
      </c>
      <c r="S1705" s="12">
        <f>(((J1705/60)/60)/24)+DATE(1970,1,1)</f>
        <v>42069.391446759255</v>
      </c>
      <c r="T1705" s="12">
        <f>(((I1705/60)/60)/24)+DATE(1970,1,1)</f>
        <v>42099.349780092598</v>
      </c>
    </row>
    <row r="1706" spans="1:20" ht="43.2" x14ac:dyDescent="0.3">
      <c r="A1706">
        <v>4012</v>
      </c>
      <c r="B1706" s="1" t="s">
        <v>4008</v>
      </c>
      <c r="C1706" s="1" t="s">
        <v>8117</v>
      </c>
      <c r="D1706" s="4">
        <v>575</v>
      </c>
      <c r="E1706" s="4">
        <v>0</v>
      </c>
      <c r="F1706" t="s">
        <v>8221</v>
      </c>
      <c r="G1706" t="s">
        <v>8225</v>
      </c>
      <c r="H1706" t="s">
        <v>8247</v>
      </c>
      <c r="I1706">
        <v>1430571849</v>
      </c>
      <c r="J1706">
        <v>1427979849</v>
      </c>
      <c r="K1706" t="b">
        <v>0</v>
      </c>
      <c r="L1706">
        <v>0</v>
      </c>
      <c r="M1706" t="b">
        <v>0</v>
      </c>
      <c r="N1706" t="s">
        <v>8271</v>
      </c>
      <c r="O1706" s="3">
        <f>E1706/D1706</f>
        <v>0</v>
      </c>
      <c r="P1706" s="4" t="e">
        <f>E1706/L1706</f>
        <v>#DIV/0!</v>
      </c>
      <c r="Q1706" t="s">
        <v>8324</v>
      </c>
      <c r="R1706" t="s">
        <v>8326</v>
      </c>
      <c r="S1706" s="12">
        <f>(((J1706/60)/60)/24)+DATE(1970,1,1)</f>
        <v>42096.544548611113</v>
      </c>
      <c r="T1706" s="12">
        <f>(((I1706/60)/60)/24)+DATE(1970,1,1)</f>
        <v>42126.544548611113</v>
      </c>
    </row>
    <row r="1707" spans="1:20" ht="43.2" x14ac:dyDescent="0.3">
      <c r="A1707">
        <v>4014</v>
      </c>
      <c r="B1707" s="1" t="s">
        <v>4010</v>
      </c>
      <c r="C1707" s="1" t="s">
        <v>8119</v>
      </c>
      <c r="D1707" s="4">
        <v>9000</v>
      </c>
      <c r="E1707" s="4">
        <v>0</v>
      </c>
      <c r="F1707" t="s">
        <v>8221</v>
      </c>
      <c r="G1707" t="s">
        <v>8224</v>
      </c>
      <c r="H1707" t="s">
        <v>8246</v>
      </c>
      <c r="I1707">
        <v>1457157269</v>
      </c>
      <c r="J1707">
        <v>1455861269</v>
      </c>
      <c r="K1707" t="b">
        <v>0</v>
      </c>
      <c r="L1707">
        <v>0</v>
      </c>
      <c r="M1707" t="b">
        <v>0</v>
      </c>
      <c r="N1707" t="s">
        <v>8271</v>
      </c>
      <c r="O1707" s="3">
        <f>E1707/D1707</f>
        <v>0</v>
      </c>
      <c r="P1707" s="4" t="e">
        <f>E1707/L1707</f>
        <v>#DIV/0!</v>
      </c>
      <c r="Q1707" t="s">
        <v>8324</v>
      </c>
      <c r="R1707" t="s">
        <v>8326</v>
      </c>
      <c r="S1707" s="12">
        <f>(((J1707/60)/60)/24)+DATE(1970,1,1)</f>
        <v>42419.246168981481</v>
      </c>
      <c r="T1707" s="12">
        <f>(((I1707/60)/60)/24)+DATE(1970,1,1)</f>
        <v>42434.246168981481</v>
      </c>
    </row>
    <row r="1708" spans="1:20" ht="28.8" x14ac:dyDescent="0.3">
      <c r="A1708">
        <v>4023</v>
      </c>
      <c r="B1708" s="1" t="s">
        <v>4019</v>
      </c>
      <c r="C1708" s="1" t="s">
        <v>8128</v>
      </c>
      <c r="D1708" s="4">
        <v>7000</v>
      </c>
      <c r="E1708" s="4">
        <v>0</v>
      </c>
      <c r="F1708" t="s">
        <v>8221</v>
      </c>
      <c r="G1708" t="s">
        <v>8224</v>
      </c>
      <c r="H1708" t="s">
        <v>8246</v>
      </c>
      <c r="I1708">
        <v>1458860363</v>
      </c>
      <c r="J1708">
        <v>1454975963</v>
      </c>
      <c r="K1708" t="b">
        <v>0</v>
      </c>
      <c r="L1708">
        <v>0</v>
      </c>
      <c r="M1708" t="b">
        <v>0</v>
      </c>
      <c r="N1708" t="s">
        <v>8271</v>
      </c>
      <c r="O1708" s="3">
        <f>E1708/D1708</f>
        <v>0</v>
      </c>
      <c r="P1708" s="4" t="e">
        <f>E1708/L1708</f>
        <v>#DIV/0!</v>
      </c>
      <c r="Q1708" t="s">
        <v>8324</v>
      </c>
      <c r="R1708" t="s">
        <v>8326</v>
      </c>
      <c r="S1708" s="12">
        <f>(((J1708/60)/60)/24)+DATE(1970,1,1)</f>
        <v>42408.999571759254</v>
      </c>
      <c r="T1708" s="12">
        <f>(((I1708/60)/60)/24)+DATE(1970,1,1)</f>
        <v>42453.957905092597</v>
      </c>
    </row>
    <row r="1709" spans="1:20" ht="28.8" x14ac:dyDescent="0.3">
      <c r="A1709">
        <v>4026</v>
      </c>
      <c r="B1709" s="1" t="s">
        <v>4022</v>
      </c>
      <c r="C1709" s="1" t="s">
        <v>8131</v>
      </c>
      <c r="D1709" s="4">
        <v>4000</v>
      </c>
      <c r="E1709" s="4">
        <v>0</v>
      </c>
      <c r="F1709" t="s">
        <v>8221</v>
      </c>
      <c r="G1709" t="s">
        <v>8224</v>
      </c>
      <c r="H1709" t="s">
        <v>8246</v>
      </c>
      <c r="I1709">
        <v>1449247439</v>
      </c>
      <c r="J1709">
        <v>1444059839</v>
      </c>
      <c r="K1709" t="b">
        <v>0</v>
      </c>
      <c r="L1709">
        <v>0</v>
      </c>
      <c r="M1709" t="b">
        <v>0</v>
      </c>
      <c r="N1709" t="s">
        <v>8271</v>
      </c>
      <c r="O1709" s="3">
        <f>E1709/D1709</f>
        <v>0</v>
      </c>
      <c r="P1709" s="4" t="e">
        <f>E1709/L1709</f>
        <v>#DIV/0!</v>
      </c>
      <c r="Q1709" t="s">
        <v>8324</v>
      </c>
      <c r="R1709" t="s">
        <v>8326</v>
      </c>
      <c r="S1709" s="12">
        <f>(((J1709/60)/60)/24)+DATE(1970,1,1)</f>
        <v>42282.655543981484</v>
      </c>
      <c r="T1709" s="12">
        <f>(((I1709/60)/60)/24)+DATE(1970,1,1)</f>
        <v>42342.697210648148</v>
      </c>
    </row>
    <row r="1710" spans="1:20" ht="28.8" x14ac:dyDescent="0.3">
      <c r="A1710">
        <v>4029</v>
      </c>
      <c r="B1710" s="1" t="s">
        <v>4025</v>
      </c>
      <c r="C1710" s="1" t="s">
        <v>8134</v>
      </c>
      <c r="D1710" s="4">
        <v>20000</v>
      </c>
      <c r="E1710" s="4">
        <v>0</v>
      </c>
      <c r="F1710" t="s">
        <v>8221</v>
      </c>
      <c r="G1710" t="s">
        <v>8224</v>
      </c>
      <c r="H1710" t="s">
        <v>8246</v>
      </c>
      <c r="I1710">
        <v>1450053370</v>
      </c>
      <c r="J1710">
        <v>1447461370</v>
      </c>
      <c r="K1710" t="b">
        <v>0</v>
      </c>
      <c r="L1710">
        <v>0</v>
      </c>
      <c r="M1710" t="b">
        <v>0</v>
      </c>
      <c r="N1710" t="s">
        <v>8271</v>
      </c>
      <c r="O1710" s="3">
        <f>E1710/D1710</f>
        <v>0</v>
      </c>
      <c r="P1710" s="4" t="e">
        <f>E1710/L1710</f>
        <v>#DIV/0!</v>
      </c>
      <c r="Q1710" t="s">
        <v>8324</v>
      </c>
      <c r="R1710" t="s">
        <v>8326</v>
      </c>
      <c r="S1710" s="12">
        <f>(((J1710/60)/60)/24)+DATE(1970,1,1)</f>
        <v>42322.025115740747</v>
      </c>
      <c r="T1710" s="12">
        <f>(((I1710/60)/60)/24)+DATE(1970,1,1)</f>
        <v>42352.025115740747</v>
      </c>
    </row>
    <row r="1711" spans="1:20" ht="43.2" x14ac:dyDescent="0.3">
      <c r="A1711">
        <v>4031</v>
      </c>
      <c r="B1711" s="1" t="s">
        <v>4027</v>
      </c>
      <c r="C1711" s="1" t="s">
        <v>8136</v>
      </c>
      <c r="D1711" s="4">
        <v>5000</v>
      </c>
      <c r="E1711" s="4">
        <v>0</v>
      </c>
      <c r="F1711" t="s">
        <v>8221</v>
      </c>
      <c r="G1711" t="s">
        <v>8224</v>
      </c>
      <c r="H1711" t="s">
        <v>8246</v>
      </c>
      <c r="I1711">
        <v>1418914964</v>
      </c>
      <c r="J1711">
        <v>1414591364</v>
      </c>
      <c r="K1711" t="b">
        <v>0</v>
      </c>
      <c r="L1711">
        <v>0</v>
      </c>
      <c r="M1711" t="b">
        <v>0</v>
      </c>
      <c r="N1711" t="s">
        <v>8271</v>
      </c>
      <c r="O1711" s="3">
        <f>E1711/D1711</f>
        <v>0</v>
      </c>
      <c r="P1711" s="4" t="e">
        <f>E1711/L1711</f>
        <v>#DIV/0!</v>
      </c>
      <c r="Q1711" t="s">
        <v>8324</v>
      </c>
      <c r="R1711" t="s">
        <v>8326</v>
      </c>
      <c r="S1711" s="12">
        <f>(((J1711/60)/60)/24)+DATE(1970,1,1)</f>
        <v>41941.585231481484</v>
      </c>
      <c r="T1711" s="12">
        <f>(((I1711/60)/60)/24)+DATE(1970,1,1)</f>
        <v>41991.626898148148</v>
      </c>
    </row>
    <row r="1712" spans="1:20" ht="28.8" x14ac:dyDescent="0.3">
      <c r="A1712">
        <v>4043</v>
      </c>
      <c r="B1712" s="1" t="s">
        <v>4039</v>
      </c>
      <c r="C1712" s="1" t="s">
        <v>8147</v>
      </c>
      <c r="D1712" s="4">
        <v>300</v>
      </c>
      <c r="E1712" s="4">
        <v>0</v>
      </c>
      <c r="F1712" t="s">
        <v>8221</v>
      </c>
      <c r="G1712" t="s">
        <v>8229</v>
      </c>
      <c r="H1712" t="s">
        <v>8251</v>
      </c>
      <c r="I1712">
        <v>1416524325</v>
      </c>
      <c r="J1712">
        <v>1415228325</v>
      </c>
      <c r="K1712" t="b">
        <v>0</v>
      </c>
      <c r="L1712">
        <v>0</v>
      </c>
      <c r="M1712" t="b">
        <v>0</v>
      </c>
      <c r="N1712" t="s">
        <v>8271</v>
      </c>
      <c r="O1712" s="3">
        <f>E1712/D1712</f>
        <v>0</v>
      </c>
      <c r="P1712" s="4" t="e">
        <f>E1712/L1712</f>
        <v>#DIV/0!</v>
      </c>
      <c r="Q1712" t="s">
        <v>8324</v>
      </c>
      <c r="R1712" t="s">
        <v>8326</v>
      </c>
      <c r="S1712" s="12">
        <f>(((J1712/60)/60)/24)+DATE(1970,1,1)</f>
        <v>41948.957465277781</v>
      </c>
      <c r="T1712" s="12">
        <f>(((I1712/60)/60)/24)+DATE(1970,1,1)</f>
        <v>41963.957465277781</v>
      </c>
    </row>
    <row r="1713" spans="1:20" ht="28.8" x14ac:dyDescent="0.3">
      <c r="A1713">
        <v>4051</v>
      </c>
      <c r="B1713" s="1" t="s">
        <v>4047</v>
      </c>
      <c r="C1713" s="1" t="s">
        <v>8155</v>
      </c>
      <c r="D1713" s="4">
        <v>500</v>
      </c>
      <c r="E1713" s="4">
        <v>0</v>
      </c>
      <c r="F1713" t="s">
        <v>8221</v>
      </c>
      <c r="G1713" t="s">
        <v>8224</v>
      </c>
      <c r="H1713" t="s">
        <v>8246</v>
      </c>
      <c r="I1713">
        <v>1399618380</v>
      </c>
      <c r="J1713">
        <v>1399058797</v>
      </c>
      <c r="K1713" t="b">
        <v>0</v>
      </c>
      <c r="L1713">
        <v>0</v>
      </c>
      <c r="M1713" t="b">
        <v>0</v>
      </c>
      <c r="N1713" t="s">
        <v>8271</v>
      </c>
      <c r="O1713" s="3">
        <f>E1713/D1713</f>
        <v>0</v>
      </c>
      <c r="P1713" s="4" t="e">
        <f>E1713/L1713</f>
        <v>#DIV/0!</v>
      </c>
      <c r="Q1713" t="s">
        <v>8324</v>
      </c>
      <c r="R1713" t="s">
        <v>8326</v>
      </c>
      <c r="S1713" s="12">
        <f>(((J1713/60)/60)/24)+DATE(1970,1,1)</f>
        <v>41761.810150462967</v>
      </c>
      <c r="T1713" s="12">
        <f>(((I1713/60)/60)/24)+DATE(1970,1,1)</f>
        <v>41768.286805555559</v>
      </c>
    </row>
    <row r="1714" spans="1:20" ht="43.2" x14ac:dyDescent="0.3">
      <c r="A1714">
        <v>4054</v>
      </c>
      <c r="B1714" s="1" t="s">
        <v>4050</v>
      </c>
      <c r="C1714" s="1" t="s">
        <v>8158</v>
      </c>
      <c r="D1714" s="4">
        <v>8880</v>
      </c>
      <c r="E1714" s="4">
        <v>0</v>
      </c>
      <c r="F1714" t="s">
        <v>8221</v>
      </c>
      <c r="G1714" t="s">
        <v>8224</v>
      </c>
      <c r="H1714" t="s">
        <v>8246</v>
      </c>
      <c r="I1714">
        <v>1475294400</v>
      </c>
      <c r="J1714">
        <v>1472674285</v>
      </c>
      <c r="K1714" t="b">
        <v>0</v>
      </c>
      <c r="L1714">
        <v>0</v>
      </c>
      <c r="M1714" t="b">
        <v>0</v>
      </c>
      <c r="N1714" t="s">
        <v>8271</v>
      </c>
      <c r="O1714" s="3">
        <f>E1714/D1714</f>
        <v>0</v>
      </c>
      <c r="P1714" s="4" t="e">
        <f>E1714/L1714</f>
        <v>#DIV/0!</v>
      </c>
      <c r="Q1714" t="s">
        <v>8324</v>
      </c>
      <c r="R1714" t="s">
        <v>8326</v>
      </c>
      <c r="S1714" s="12">
        <f>(((J1714/60)/60)/24)+DATE(1970,1,1)</f>
        <v>42613.841261574074</v>
      </c>
      <c r="T1714" s="12">
        <f>(((I1714/60)/60)/24)+DATE(1970,1,1)</f>
        <v>42644.166666666672</v>
      </c>
    </row>
    <row r="1715" spans="1:20" ht="28.8" x14ac:dyDescent="0.3">
      <c r="A1715">
        <v>4061</v>
      </c>
      <c r="B1715" s="1" t="s">
        <v>4057</v>
      </c>
      <c r="C1715" s="1" t="s">
        <v>8165</v>
      </c>
      <c r="D1715" s="4">
        <v>525</v>
      </c>
      <c r="E1715" s="4">
        <v>0</v>
      </c>
      <c r="F1715" t="s">
        <v>8221</v>
      </c>
      <c r="G1715" t="s">
        <v>8224</v>
      </c>
      <c r="H1715" t="s">
        <v>8246</v>
      </c>
      <c r="I1715">
        <v>1461205423</v>
      </c>
      <c r="J1715">
        <v>1456025023</v>
      </c>
      <c r="K1715" t="b">
        <v>0</v>
      </c>
      <c r="L1715">
        <v>0</v>
      </c>
      <c r="M1715" t="b">
        <v>0</v>
      </c>
      <c r="N1715" t="s">
        <v>8271</v>
      </c>
      <c r="O1715" s="3">
        <f>E1715/D1715</f>
        <v>0</v>
      </c>
      <c r="P1715" s="4" t="e">
        <f>E1715/L1715</f>
        <v>#DIV/0!</v>
      </c>
      <c r="Q1715" t="s">
        <v>8324</v>
      </c>
      <c r="R1715" t="s">
        <v>8326</v>
      </c>
      <c r="S1715" s="12">
        <f>(((J1715/60)/60)/24)+DATE(1970,1,1)</f>
        <v>42421.141469907408</v>
      </c>
      <c r="T1715" s="12">
        <f>(((I1715/60)/60)/24)+DATE(1970,1,1)</f>
        <v>42481.099803240737</v>
      </c>
    </row>
    <row r="1716" spans="1:20" ht="43.2" x14ac:dyDescent="0.3">
      <c r="A1716">
        <v>4071</v>
      </c>
      <c r="B1716" s="1" t="s">
        <v>4067</v>
      </c>
      <c r="C1716" s="1" t="s">
        <v>8174</v>
      </c>
      <c r="D1716" s="4">
        <v>20000</v>
      </c>
      <c r="E1716" s="4">
        <v>0</v>
      </c>
      <c r="F1716" t="s">
        <v>8221</v>
      </c>
      <c r="G1716" t="s">
        <v>8238</v>
      </c>
      <c r="H1716" t="s">
        <v>8256</v>
      </c>
      <c r="I1716">
        <v>1482779931</v>
      </c>
      <c r="J1716">
        <v>1480187931</v>
      </c>
      <c r="K1716" t="b">
        <v>0</v>
      </c>
      <c r="L1716">
        <v>0</v>
      </c>
      <c r="M1716" t="b">
        <v>0</v>
      </c>
      <c r="N1716" t="s">
        <v>8271</v>
      </c>
      <c r="O1716" s="3">
        <f>E1716/D1716</f>
        <v>0</v>
      </c>
      <c r="P1716" s="4" t="e">
        <f>E1716/L1716</f>
        <v>#DIV/0!</v>
      </c>
      <c r="Q1716" t="s">
        <v>8324</v>
      </c>
      <c r="R1716" t="s">
        <v>8326</v>
      </c>
      <c r="S1716" s="12">
        <f>(((J1716/60)/60)/24)+DATE(1970,1,1)</f>
        <v>42700.804756944446</v>
      </c>
      <c r="T1716" s="12">
        <f>(((I1716/60)/60)/24)+DATE(1970,1,1)</f>
        <v>42730.804756944446</v>
      </c>
    </row>
    <row r="1717" spans="1:20" ht="28.8" x14ac:dyDescent="0.3">
      <c r="A1717">
        <v>4076</v>
      </c>
      <c r="B1717" s="1" t="s">
        <v>4072</v>
      </c>
      <c r="C1717" s="1" t="s">
        <v>8179</v>
      </c>
      <c r="D1717" s="4">
        <v>700</v>
      </c>
      <c r="E1717" s="4">
        <v>0</v>
      </c>
      <c r="F1717" t="s">
        <v>8221</v>
      </c>
      <c r="G1717" t="s">
        <v>8224</v>
      </c>
      <c r="H1717" t="s">
        <v>8246</v>
      </c>
      <c r="I1717">
        <v>1413921060</v>
      </c>
      <c r="J1717">
        <v>1411499149</v>
      </c>
      <c r="K1717" t="b">
        <v>0</v>
      </c>
      <c r="L1717">
        <v>0</v>
      </c>
      <c r="M1717" t="b">
        <v>0</v>
      </c>
      <c r="N1717" t="s">
        <v>8271</v>
      </c>
      <c r="O1717" s="3">
        <f>E1717/D1717</f>
        <v>0</v>
      </c>
      <c r="P1717" s="4" t="e">
        <f>E1717/L1717</f>
        <v>#DIV/0!</v>
      </c>
      <c r="Q1717" t="s">
        <v>8324</v>
      </c>
      <c r="R1717" t="s">
        <v>8326</v>
      </c>
      <c r="S1717" s="12">
        <f>(((J1717/60)/60)/24)+DATE(1970,1,1)</f>
        <v>41905.795706018522</v>
      </c>
      <c r="T1717" s="12">
        <f>(((I1717/60)/60)/24)+DATE(1970,1,1)</f>
        <v>41933.82708333333</v>
      </c>
    </row>
    <row r="1718" spans="1:20" ht="43.2" x14ac:dyDescent="0.3">
      <c r="A1718">
        <v>4078</v>
      </c>
      <c r="B1718" s="1" t="s">
        <v>4074</v>
      </c>
      <c r="C1718" s="1" t="s">
        <v>8181</v>
      </c>
      <c r="D1718" s="4">
        <v>250</v>
      </c>
      <c r="E1718" s="4">
        <v>0</v>
      </c>
      <c r="F1718" t="s">
        <v>8221</v>
      </c>
      <c r="G1718" t="s">
        <v>8225</v>
      </c>
      <c r="H1718" t="s">
        <v>8247</v>
      </c>
      <c r="I1718">
        <v>1485543242</v>
      </c>
      <c r="J1718">
        <v>1482951242</v>
      </c>
      <c r="K1718" t="b">
        <v>0</v>
      </c>
      <c r="L1718">
        <v>0</v>
      </c>
      <c r="M1718" t="b">
        <v>0</v>
      </c>
      <c r="N1718" t="s">
        <v>8271</v>
      </c>
      <c r="O1718" s="3">
        <f>E1718/D1718</f>
        <v>0</v>
      </c>
      <c r="P1718" s="4" t="e">
        <f>E1718/L1718</f>
        <v>#DIV/0!</v>
      </c>
      <c r="Q1718" t="s">
        <v>8324</v>
      </c>
      <c r="R1718" t="s">
        <v>8326</v>
      </c>
      <c r="S1718" s="12">
        <f>(((J1718/60)/60)/24)+DATE(1970,1,1)</f>
        <v>42732.787523148145</v>
      </c>
      <c r="T1718" s="12">
        <f>(((I1718/60)/60)/24)+DATE(1970,1,1)</f>
        <v>42762.787523148145</v>
      </c>
    </row>
    <row r="1719" spans="1:20" ht="43.2" x14ac:dyDescent="0.3">
      <c r="A1719">
        <v>4080</v>
      </c>
      <c r="B1719" s="1" t="s">
        <v>4076</v>
      </c>
      <c r="C1719" s="1" t="s">
        <v>8183</v>
      </c>
      <c r="D1719" s="4">
        <v>3000</v>
      </c>
      <c r="E1719" s="4">
        <v>0</v>
      </c>
      <c r="F1719" t="s">
        <v>8221</v>
      </c>
      <c r="G1719" t="s">
        <v>8224</v>
      </c>
      <c r="H1719" t="s">
        <v>8246</v>
      </c>
      <c r="I1719">
        <v>1465930440</v>
      </c>
      <c r="J1719">
        <v>1463849116</v>
      </c>
      <c r="K1719" t="b">
        <v>0</v>
      </c>
      <c r="L1719">
        <v>0</v>
      </c>
      <c r="M1719" t="b">
        <v>0</v>
      </c>
      <c r="N1719" t="s">
        <v>8271</v>
      </c>
      <c r="O1719" s="3">
        <f>E1719/D1719</f>
        <v>0</v>
      </c>
      <c r="P1719" s="4" t="e">
        <f>E1719/L1719</f>
        <v>#DIV/0!</v>
      </c>
      <c r="Q1719" t="s">
        <v>8324</v>
      </c>
      <c r="R1719" t="s">
        <v>8326</v>
      </c>
      <c r="S1719" s="12">
        <f>(((J1719/60)/60)/24)+DATE(1970,1,1)</f>
        <v>42511.698101851856</v>
      </c>
      <c r="T1719" s="12">
        <f>(((I1719/60)/60)/24)+DATE(1970,1,1)</f>
        <v>42535.787500000006</v>
      </c>
    </row>
    <row r="1720" spans="1:20" x14ac:dyDescent="0.3">
      <c r="A1720">
        <v>4087</v>
      </c>
      <c r="B1720" s="1" t="s">
        <v>4083</v>
      </c>
      <c r="C1720" s="1" t="s">
        <v>8190</v>
      </c>
      <c r="D1720" s="4">
        <v>9600</v>
      </c>
      <c r="E1720" s="4">
        <v>0</v>
      </c>
      <c r="F1720" t="s">
        <v>8221</v>
      </c>
      <c r="G1720" t="s">
        <v>8224</v>
      </c>
      <c r="H1720" t="s">
        <v>8246</v>
      </c>
      <c r="I1720">
        <v>1468777786</v>
      </c>
      <c r="J1720">
        <v>1466185786</v>
      </c>
      <c r="K1720" t="b">
        <v>0</v>
      </c>
      <c r="L1720">
        <v>0</v>
      </c>
      <c r="M1720" t="b">
        <v>0</v>
      </c>
      <c r="N1720" t="s">
        <v>8271</v>
      </c>
      <c r="O1720" s="3">
        <f>E1720/D1720</f>
        <v>0</v>
      </c>
      <c r="P1720" s="4" t="e">
        <f>E1720/L1720</f>
        <v>#DIV/0!</v>
      </c>
      <c r="Q1720" t="s">
        <v>8324</v>
      </c>
      <c r="R1720" t="s">
        <v>8326</v>
      </c>
      <c r="S1720" s="12">
        <f>(((J1720/60)/60)/24)+DATE(1970,1,1)</f>
        <v>42538.742893518516</v>
      </c>
      <c r="T1720" s="12">
        <f>(((I1720/60)/60)/24)+DATE(1970,1,1)</f>
        <v>42568.742893518516</v>
      </c>
    </row>
    <row r="1721" spans="1:20" ht="43.2" x14ac:dyDescent="0.3">
      <c r="A1721">
        <v>4097</v>
      </c>
      <c r="B1721" s="1" t="s">
        <v>4093</v>
      </c>
      <c r="C1721" s="1" t="s">
        <v>8200</v>
      </c>
      <c r="D1721" s="4">
        <v>10000</v>
      </c>
      <c r="E1721" s="4">
        <v>0</v>
      </c>
      <c r="F1721" t="s">
        <v>8221</v>
      </c>
      <c r="G1721" t="s">
        <v>8225</v>
      </c>
      <c r="H1721" t="s">
        <v>8247</v>
      </c>
      <c r="I1721">
        <v>1454284500</v>
      </c>
      <c r="J1721">
        <v>1449431237</v>
      </c>
      <c r="K1721" t="b">
        <v>0</v>
      </c>
      <c r="L1721">
        <v>0</v>
      </c>
      <c r="M1721" t="b">
        <v>0</v>
      </c>
      <c r="N1721" t="s">
        <v>8271</v>
      </c>
      <c r="O1721" s="3">
        <f>E1721/D1721</f>
        <v>0</v>
      </c>
      <c r="P1721" s="4" t="e">
        <f>E1721/L1721</f>
        <v>#DIV/0!</v>
      </c>
      <c r="Q1721" t="s">
        <v>8324</v>
      </c>
      <c r="R1721" t="s">
        <v>8326</v>
      </c>
      <c r="S1721" s="12">
        <f>(((J1721/60)/60)/24)+DATE(1970,1,1)</f>
        <v>42344.824502314819</v>
      </c>
      <c r="T1721" s="12">
        <f>(((I1721/60)/60)/24)+DATE(1970,1,1)</f>
        <v>42400.996527777781</v>
      </c>
    </row>
    <row r="1722" spans="1:20" ht="28.8" x14ac:dyDescent="0.3">
      <c r="A1722">
        <v>4098</v>
      </c>
      <c r="B1722" s="1" t="s">
        <v>4094</v>
      </c>
      <c r="C1722" s="1" t="s">
        <v>8201</v>
      </c>
      <c r="D1722" s="4">
        <v>75000</v>
      </c>
      <c r="E1722" s="4">
        <v>0</v>
      </c>
      <c r="F1722" t="s">
        <v>8221</v>
      </c>
      <c r="G1722" t="s">
        <v>8224</v>
      </c>
      <c r="H1722" t="s">
        <v>8246</v>
      </c>
      <c r="I1722">
        <v>1465060797</v>
      </c>
      <c r="J1722">
        <v>1462468797</v>
      </c>
      <c r="K1722" t="b">
        <v>0</v>
      </c>
      <c r="L1722">
        <v>0</v>
      </c>
      <c r="M1722" t="b">
        <v>0</v>
      </c>
      <c r="N1722" t="s">
        <v>8271</v>
      </c>
      <c r="O1722" s="3">
        <f>E1722/D1722</f>
        <v>0</v>
      </c>
      <c r="P1722" s="4" t="e">
        <f>E1722/L1722</f>
        <v>#DIV/0!</v>
      </c>
      <c r="Q1722" t="s">
        <v>8324</v>
      </c>
      <c r="R1722" t="s">
        <v>8326</v>
      </c>
      <c r="S1722" s="12">
        <f>(((J1722/60)/60)/24)+DATE(1970,1,1)</f>
        <v>42495.722187499996</v>
      </c>
      <c r="T1722" s="12">
        <f>(((I1722/60)/60)/24)+DATE(1970,1,1)</f>
        <v>42525.722187499996</v>
      </c>
    </row>
    <row r="1723" spans="1:20" ht="28.8" x14ac:dyDescent="0.3">
      <c r="A1723">
        <v>4100</v>
      </c>
      <c r="B1723" s="1" t="s">
        <v>4096</v>
      </c>
      <c r="C1723" s="1" t="s">
        <v>8203</v>
      </c>
      <c r="D1723" s="4">
        <v>270</v>
      </c>
      <c r="E1723" s="4">
        <v>0</v>
      </c>
      <c r="F1723" t="s">
        <v>8221</v>
      </c>
      <c r="G1723" t="s">
        <v>8224</v>
      </c>
      <c r="H1723" t="s">
        <v>8246</v>
      </c>
      <c r="I1723">
        <v>1414205990</v>
      </c>
      <c r="J1723">
        <v>1413341990</v>
      </c>
      <c r="K1723" t="b">
        <v>0</v>
      </c>
      <c r="L1723">
        <v>0</v>
      </c>
      <c r="M1723" t="b">
        <v>0</v>
      </c>
      <c r="N1723" t="s">
        <v>8271</v>
      </c>
      <c r="O1723" s="3">
        <f>E1723/D1723</f>
        <v>0</v>
      </c>
      <c r="P1723" s="4" t="e">
        <f>E1723/L1723</f>
        <v>#DIV/0!</v>
      </c>
      <c r="Q1723" t="s">
        <v>8324</v>
      </c>
      <c r="R1723" t="s">
        <v>8326</v>
      </c>
      <c r="S1723" s="12">
        <f>(((J1723/60)/60)/24)+DATE(1970,1,1)</f>
        <v>41927.124884259261</v>
      </c>
      <c r="T1723" s="12">
        <f>(((I1723/60)/60)/24)+DATE(1970,1,1)</f>
        <v>41937.124884259261</v>
      </c>
    </row>
    <row r="1724" spans="1:20" ht="43.2" x14ac:dyDescent="0.3">
      <c r="A1724">
        <v>4101</v>
      </c>
      <c r="B1724" s="1" t="s">
        <v>4097</v>
      </c>
      <c r="C1724" s="1" t="s">
        <v>8204</v>
      </c>
      <c r="D1724" s="4">
        <v>600</v>
      </c>
      <c r="E1724" s="4">
        <v>0</v>
      </c>
      <c r="F1724" t="s">
        <v>8221</v>
      </c>
      <c r="G1724" t="s">
        <v>8224</v>
      </c>
      <c r="H1724" t="s">
        <v>8246</v>
      </c>
      <c r="I1724">
        <v>1485380482</v>
      </c>
      <c r="J1724">
        <v>1482788482</v>
      </c>
      <c r="K1724" t="b">
        <v>0</v>
      </c>
      <c r="L1724">
        <v>0</v>
      </c>
      <c r="M1724" t="b">
        <v>0</v>
      </c>
      <c r="N1724" t="s">
        <v>8271</v>
      </c>
      <c r="O1724" s="3">
        <f>E1724/D1724</f>
        <v>0</v>
      </c>
      <c r="P1724" s="4" t="e">
        <f>E1724/L1724</f>
        <v>#DIV/0!</v>
      </c>
      <c r="Q1724" t="s">
        <v>8324</v>
      </c>
      <c r="R1724" t="s">
        <v>8326</v>
      </c>
      <c r="S1724" s="12">
        <f>(((J1724/60)/60)/24)+DATE(1970,1,1)</f>
        <v>42730.903726851851</v>
      </c>
      <c r="T1724" s="12">
        <f>(((I1724/60)/60)/24)+DATE(1970,1,1)</f>
        <v>42760.903726851851</v>
      </c>
    </row>
    <row r="1725" spans="1:20" ht="43.2" x14ac:dyDescent="0.3">
      <c r="A1725">
        <v>4109</v>
      </c>
      <c r="B1725" s="1" t="s">
        <v>4105</v>
      </c>
      <c r="C1725" s="1" t="s">
        <v>8212</v>
      </c>
      <c r="D1725" s="4">
        <v>500</v>
      </c>
      <c r="E1725" s="4">
        <v>0</v>
      </c>
      <c r="F1725" t="s">
        <v>8221</v>
      </c>
      <c r="G1725" t="s">
        <v>8225</v>
      </c>
      <c r="H1725" t="s">
        <v>8247</v>
      </c>
      <c r="I1725">
        <v>1448805404</v>
      </c>
      <c r="J1725">
        <v>1446209804</v>
      </c>
      <c r="K1725" t="b">
        <v>0</v>
      </c>
      <c r="L1725">
        <v>0</v>
      </c>
      <c r="M1725" t="b">
        <v>0</v>
      </c>
      <c r="N1725" t="s">
        <v>8271</v>
      </c>
      <c r="O1725" s="3">
        <f>E1725/D1725</f>
        <v>0</v>
      </c>
      <c r="P1725" s="4" t="e">
        <f>E1725/L1725</f>
        <v>#DIV/0!</v>
      </c>
      <c r="Q1725" t="s">
        <v>8324</v>
      </c>
      <c r="R1725" t="s">
        <v>8326</v>
      </c>
      <c r="S1725" s="12">
        <f>(((J1725/60)/60)/24)+DATE(1970,1,1)</f>
        <v>42307.539398148147</v>
      </c>
      <c r="T1725" s="12">
        <f>(((I1725/60)/60)/24)+DATE(1970,1,1)</f>
        <v>42337.581064814818</v>
      </c>
    </row>
    <row r="1726" spans="1:20" ht="43.2" x14ac:dyDescent="0.3">
      <c r="A1726">
        <v>3629</v>
      </c>
      <c r="B1726" s="1" t="s">
        <v>3627</v>
      </c>
      <c r="C1726" s="1" t="s">
        <v>7739</v>
      </c>
      <c r="D1726" s="4">
        <v>1000000</v>
      </c>
      <c r="E1726" s="4">
        <v>2</v>
      </c>
      <c r="F1726" t="s">
        <v>8221</v>
      </c>
      <c r="G1726" t="s">
        <v>8224</v>
      </c>
      <c r="H1726" t="s">
        <v>8246</v>
      </c>
      <c r="I1726">
        <v>1462467600</v>
      </c>
      <c r="J1726">
        <v>1457403364</v>
      </c>
      <c r="K1726" t="b">
        <v>0</v>
      </c>
      <c r="L1726">
        <v>2</v>
      </c>
      <c r="M1726" t="b">
        <v>0</v>
      </c>
      <c r="N1726" t="s">
        <v>8305</v>
      </c>
      <c r="O1726" s="3">
        <f>E1726/D1726</f>
        <v>1.9999999999999999E-6</v>
      </c>
      <c r="P1726" s="4">
        <f>E1726/L1726</f>
        <v>1</v>
      </c>
      <c r="Q1726" t="s">
        <v>8324</v>
      </c>
      <c r="R1726" t="s">
        <v>8337</v>
      </c>
      <c r="S1726" s="12">
        <f>(((J1726/60)/60)/24)+DATE(1970,1,1)</f>
        <v>42437.094490740739</v>
      </c>
      <c r="T1726" s="12">
        <f>(((I1726/60)/60)/24)+DATE(1970,1,1)</f>
        <v>42495.708333333328</v>
      </c>
    </row>
    <row r="1727" spans="1:20" ht="43.2" x14ac:dyDescent="0.3">
      <c r="A1727">
        <v>3951</v>
      </c>
      <c r="B1727" s="1" t="s">
        <v>3948</v>
      </c>
      <c r="C1727" s="1" t="s">
        <v>6961</v>
      </c>
      <c r="D1727" s="4">
        <v>200000</v>
      </c>
      <c r="E1727" s="4">
        <v>1</v>
      </c>
      <c r="F1727" t="s">
        <v>8221</v>
      </c>
      <c r="G1727" t="s">
        <v>8241</v>
      </c>
      <c r="H1727" t="s">
        <v>8249</v>
      </c>
      <c r="I1727">
        <v>1462301342</v>
      </c>
      <c r="J1727">
        <v>1457120942</v>
      </c>
      <c r="K1727" t="b">
        <v>0</v>
      </c>
      <c r="L1727">
        <v>1</v>
      </c>
      <c r="M1727" t="b">
        <v>0</v>
      </c>
      <c r="N1727" t="s">
        <v>8271</v>
      </c>
      <c r="O1727" s="3">
        <f>E1727/D1727</f>
        <v>5.0000000000000004E-6</v>
      </c>
      <c r="P1727" s="4">
        <f>E1727/L1727</f>
        <v>1</v>
      </c>
      <c r="Q1727" t="s">
        <v>8324</v>
      </c>
      <c r="R1727" t="s">
        <v>8326</v>
      </c>
      <c r="S1727" s="12">
        <f>(((J1727/60)/60)/24)+DATE(1970,1,1)</f>
        <v>42433.825717592597</v>
      </c>
      <c r="T1727" s="12">
        <f>(((I1727/60)/60)/24)+DATE(1970,1,1)</f>
        <v>42493.784050925926</v>
      </c>
    </row>
    <row r="1728" spans="1:20" ht="43.2" x14ac:dyDescent="0.3">
      <c r="A1728">
        <v>3200</v>
      </c>
      <c r="B1728" s="1" t="s">
        <v>3200</v>
      </c>
      <c r="C1728" s="1" t="s">
        <v>7310</v>
      </c>
      <c r="D1728" s="4">
        <v>50000</v>
      </c>
      <c r="E1728" s="4">
        <v>1</v>
      </c>
      <c r="F1728" t="s">
        <v>8221</v>
      </c>
      <c r="G1728" t="s">
        <v>8224</v>
      </c>
      <c r="H1728" t="s">
        <v>8246</v>
      </c>
      <c r="I1728">
        <v>1461994440</v>
      </c>
      <c r="J1728">
        <v>1459410101</v>
      </c>
      <c r="K1728" t="b">
        <v>0</v>
      </c>
      <c r="L1728">
        <v>1</v>
      </c>
      <c r="M1728" t="b">
        <v>0</v>
      </c>
      <c r="N1728" t="s">
        <v>8305</v>
      </c>
      <c r="O1728" s="3">
        <f>E1728/D1728</f>
        <v>2.0000000000000002E-5</v>
      </c>
      <c r="P1728" s="4">
        <f>E1728/L1728</f>
        <v>1</v>
      </c>
      <c r="Q1728" t="s">
        <v>8324</v>
      </c>
      <c r="R1728" t="s">
        <v>8337</v>
      </c>
      <c r="S1728" s="12">
        <f>(((J1728/60)/60)/24)+DATE(1970,1,1)</f>
        <v>42460.320613425924</v>
      </c>
      <c r="T1728" s="12">
        <f>(((I1728/60)/60)/24)+DATE(1970,1,1)</f>
        <v>42490.231944444444</v>
      </c>
    </row>
    <row r="1729" spans="1:20" ht="43.2" x14ac:dyDescent="0.3">
      <c r="A1729">
        <v>3805</v>
      </c>
      <c r="B1729" s="1" t="s">
        <v>3802</v>
      </c>
      <c r="C1729" s="1" t="s">
        <v>7915</v>
      </c>
      <c r="D1729" s="4">
        <v>150000</v>
      </c>
      <c r="E1729" s="4">
        <v>3</v>
      </c>
      <c r="F1729" t="s">
        <v>8221</v>
      </c>
      <c r="G1729" t="s">
        <v>8224</v>
      </c>
      <c r="H1729" t="s">
        <v>8246</v>
      </c>
      <c r="I1729">
        <v>1411852640</v>
      </c>
      <c r="J1729">
        <v>1406668640</v>
      </c>
      <c r="K1729" t="b">
        <v>0</v>
      </c>
      <c r="L1729">
        <v>2</v>
      </c>
      <c r="M1729" t="b">
        <v>0</v>
      </c>
      <c r="N1729" t="s">
        <v>8305</v>
      </c>
      <c r="O1729" s="3">
        <f>E1729/D1729</f>
        <v>2.0000000000000002E-5</v>
      </c>
      <c r="P1729" s="4">
        <f>E1729/L1729</f>
        <v>1.5</v>
      </c>
      <c r="Q1729" t="s">
        <v>8324</v>
      </c>
      <c r="R1729" t="s">
        <v>8337</v>
      </c>
      <c r="S1729" s="12">
        <f>(((J1729/60)/60)/24)+DATE(1970,1,1)</f>
        <v>41849.887037037035</v>
      </c>
      <c r="T1729" s="12">
        <f>(((I1729/60)/60)/24)+DATE(1970,1,1)</f>
        <v>41909.887037037035</v>
      </c>
    </row>
    <row r="1730" spans="1:20" ht="43.2" x14ac:dyDescent="0.3">
      <c r="A1730">
        <v>2910</v>
      </c>
      <c r="B1730" s="1" t="s">
        <v>2910</v>
      </c>
      <c r="C1730" s="1" t="s">
        <v>7020</v>
      </c>
      <c r="D1730" s="4">
        <v>30000</v>
      </c>
      <c r="E1730" s="4">
        <v>1</v>
      </c>
      <c r="F1730" t="s">
        <v>8221</v>
      </c>
      <c r="G1730" t="s">
        <v>8225</v>
      </c>
      <c r="H1730" t="s">
        <v>8247</v>
      </c>
      <c r="I1730">
        <v>1434139887</v>
      </c>
      <c r="J1730">
        <v>1428955887</v>
      </c>
      <c r="K1730" t="b">
        <v>0</v>
      </c>
      <c r="L1730">
        <v>1</v>
      </c>
      <c r="M1730" t="b">
        <v>0</v>
      </c>
      <c r="N1730" t="s">
        <v>8271</v>
      </c>
      <c r="O1730" s="3">
        <f>E1730/D1730</f>
        <v>3.3333333333333335E-5</v>
      </c>
      <c r="P1730" s="4">
        <f>E1730/L1730</f>
        <v>1</v>
      </c>
      <c r="Q1730" t="s">
        <v>8324</v>
      </c>
      <c r="R1730" t="s">
        <v>8326</v>
      </c>
      <c r="S1730" s="12">
        <f>(((J1730/60)/60)/24)+DATE(1970,1,1)</f>
        <v>42107.841284722221</v>
      </c>
      <c r="T1730" s="12">
        <f>(((I1730/60)/60)/24)+DATE(1970,1,1)</f>
        <v>42167.841284722221</v>
      </c>
    </row>
    <row r="1731" spans="1:20" ht="28.8" x14ac:dyDescent="0.3">
      <c r="A1731">
        <v>2914</v>
      </c>
      <c r="B1731" s="1" t="s">
        <v>2914</v>
      </c>
      <c r="C1731" s="1" t="s">
        <v>7024</v>
      </c>
      <c r="D1731" s="4">
        <v>25000</v>
      </c>
      <c r="E1731" s="4">
        <v>1</v>
      </c>
      <c r="F1731" t="s">
        <v>8221</v>
      </c>
      <c r="G1731" t="s">
        <v>8225</v>
      </c>
      <c r="H1731" t="s">
        <v>8247</v>
      </c>
      <c r="I1731">
        <v>1426365994</v>
      </c>
      <c r="J1731">
        <v>1421185594</v>
      </c>
      <c r="K1731" t="b">
        <v>0</v>
      </c>
      <c r="L1731">
        <v>1</v>
      </c>
      <c r="M1731" t="b">
        <v>0</v>
      </c>
      <c r="N1731" t="s">
        <v>8271</v>
      </c>
      <c r="O1731" s="3">
        <f>E1731/D1731</f>
        <v>4.0000000000000003E-5</v>
      </c>
      <c r="P1731" s="4">
        <f>E1731/L1731</f>
        <v>1</v>
      </c>
      <c r="Q1731" t="s">
        <v>8324</v>
      </c>
      <c r="R1731" t="s">
        <v>8326</v>
      </c>
      <c r="S1731" s="12">
        <f>(((J1731/60)/60)/24)+DATE(1970,1,1)</f>
        <v>42017.907337962963</v>
      </c>
      <c r="T1731" s="12">
        <f>(((I1731/60)/60)/24)+DATE(1970,1,1)</f>
        <v>42077.865671296298</v>
      </c>
    </row>
    <row r="1732" spans="1:20" ht="43.2" x14ac:dyDescent="0.3">
      <c r="A1732">
        <v>2941</v>
      </c>
      <c r="B1732" s="1" t="s">
        <v>2941</v>
      </c>
      <c r="C1732" s="1" t="s">
        <v>7051</v>
      </c>
      <c r="D1732" s="4">
        <v>25000</v>
      </c>
      <c r="E1732" s="4">
        <v>1</v>
      </c>
      <c r="F1732" t="s">
        <v>8221</v>
      </c>
      <c r="G1732" t="s">
        <v>8224</v>
      </c>
      <c r="H1732" t="s">
        <v>8246</v>
      </c>
      <c r="I1732">
        <v>1425250955</v>
      </c>
      <c r="J1732">
        <v>1422658955</v>
      </c>
      <c r="K1732" t="b">
        <v>0</v>
      </c>
      <c r="L1732">
        <v>1</v>
      </c>
      <c r="M1732" t="b">
        <v>0</v>
      </c>
      <c r="N1732" t="s">
        <v>8303</v>
      </c>
      <c r="O1732" s="3">
        <f>E1732/D1732</f>
        <v>4.0000000000000003E-5</v>
      </c>
      <c r="P1732" s="4">
        <f>E1732/L1732</f>
        <v>1</v>
      </c>
      <c r="Q1732" t="s">
        <v>8324</v>
      </c>
      <c r="R1732" t="s">
        <v>8332</v>
      </c>
      <c r="S1732" s="12">
        <f>(((J1732/60)/60)/24)+DATE(1970,1,1)</f>
        <v>42034.960127314815</v>
      </c>
      <c r="T1732" s="12">
        <f>(((I1732/60)/60)/24)+DATE(1970,1,1)</f>
        <v>42064.960127314815</v>
      </c>
    </row>
    <row r="1733" spans="1:20" ht="43.2" x14ac:dyDescent="0.3">
      <c r="A1733">
        <v>3639</v>
      </c>
      <c r="B1733" s="1" t="s">
        <v>3637</v>
      </c>
      <c r="C1733" s="1" t="s">
        <v>7749</v>
      </c>
      <c r="D1733" s="4">
        <v>25000</v>
      </c>
      <c r="E1733" s="4">
        <v>1</v>
      </c>
      <c r="F1733" t="s">
        <v>8221</v>
      </c>
      <c r="G1733" t="s">
        <v>8224</v>
      </c>
      <c r="H1733" t="s">
        <v>8246</v>
      </c>
      <c r="I1733">
        <v>1475853060</v>
      </c>
      <c r="J1733">
        <v>1470672906</v>
      </c>
      <c r="K1733" t="b">
        <v>0</v>
      </c>
      <c r="L1733">
        <v>1</v>
      </c>
      <c r="M1733" t="b">
        <v>0</v>
      </c>
      <c r="N1733" t="s">
        <v>8305</v>
      </c>
      <c r="O1733" s="3">
        <f>E1733/D1733</f>
        <v>4.0000000000000003E-5</v>
      </c>
      <c r="P1733" s="4">
        <f>E1733/L1733</f>
        <v>1</v>
      </c>
      <c r="Q1733" t="s">
        <v>8324</v>
      </c>
      <c r="R1733" t="s">
        <v>8337</v>
      </c>
      <c r="S1733" s="12">
        <f>(((J1733/60)/60)/24)+DATE(1970,1,1)</f>
        <v>42590.677152777775</v>
      </c>
      <c r="T1733" s="12">
        <f>(((I1733/60)/60)/24)+DATE(1970,1,1)</f>
        <v>42650.632638888885</v>
      </c>
    </row>
    <row r="1734" spans="1:20" ht="28.8" x14ac:dyDescent="0.3">
      <c r="A1734">
        <v>3796</v>
      </c>
      <c r="B1734" s="1" t="s">
        <v>3793</v>
      </c>
      <c r="C1734" s="1" t="s">
        <v>7906</v>
      </c>
      <c r="D1734" s="4">
        <v>22500</v>
      </c>
      <c r="E1734" s="4">
        <v>1</v>
      </c>
      <c r="F1734" t="s">
        <v>8221</v>
      </c>
      <c r="G1734" t="s">
        <v>8224</v>
      </c>
      <c r="H1734" t="s">
        <v>8246</v>
      </c>
      <c r="I1734">
        <v>1484354556</v>
      </c>
      <c r="J1734">
        <v>1479170556</v>
      </c>
      <c r="K1734" t="b">
        <v>0</v>
      </c>
      <c r="L1734">
        <v>1</v>
      </c>
      <c r="M1734" t="b">
        <v>0</v>
      </c>
      <c r="N1734" t="s">
        <v>8305</v>
      </c>
      <c r="O1734" s="3">
        <f>E1734/D1734</f>
        <v>4.4444444444444447E-5</v>
      </c>
      <c r="P1734" s="4">
        <f>E1734/L1734</f>
        <v>1</v>
      </c>
      <c r="Q1734" t="s">
        <v>8324</v>
      </c>
      <c r="R1734" t="s">
        <v>8337</v>
      </c>
      <c r="S1734" s="12">
        <f>(((J1734/60)/60)/24)+DATE(1970,1,1)</f>
        <v>42689.029583333337</v>
      </c>
      <c r="T1734" s="12">
        <f>(((I1734/60)/60)/24)+DATE(1970,1,1)</f>
        <v>42749.029583333337</v>
      </c>
    </row>
    <row r="1735" spans="1:20" ht="43.2" x14ac:dyDescent="0.3">
      <c r="A1735">
        <v>2948</v>
      </c>
      <c r="B1735" s="1" t="s">
        <v>2948</v>
      </c>
      <c r="C1735" s="1" t="s">
        <v>7058</v>
      </c>
      <c r="D1735" s="4">
        <v>500000</v>
      </c>
      <c r="E1735" s="4">
        <v>24</v>
      </c>
      <c r="F1735" t="s">
        <v>8221</v>
      </c>
      <c r="G1735" t="s">
        <v>8224</v>
      </c>
      <c r="H1735" t="s">
        <v>8246</v>
      </c>
      <c r="I1735">
        <v>1433259293</v>
      </c>
      <c r="J1735">
        <v>1428075293</v>
      </c>
      <c r="K1735" t="b">
        <v>0</v>
      </c>
      <c r="L1735">
        <v>9</v>
      </c>
      <c r="M1735" t="b">
        <v>0</v>
      </c>
      <c r="N1735" t="s">
        <v>8303</v>
      </c>
      <c r="O1735" s="3">
        <f>E1735/D1735</f>
        <v>4.8000000000000001E-5</v>
      </c>
      <c r="P1735" s="4">
        <f>E1735/L1735</f>
        <v>2.6666666666666665</v>
      </c>
      <c r="Q1735" t="s">
        <v>8324</v>
      </c>
      <c r="R1735" t="s">
        <v>8332</v>
      </c>
      <c r="S1735" s="12">
        <f>(((J1735/60)/60)/24)+DATE(1970,1,1)</f>
        <v>42097.649224537032</v>
      </c>
      <c r="T1735" s="12">
        <f>(((I1735/60)/60)/24)+DATE(1970,1,1)</f>
        <v>42157.649224537032</v>
      </c>
    </row>
    <row r="1736" spans="1:20" ht="43.2" x14ac:dyDescent="0.3">
      <c r="A1736">
        <v>3055</v>
      </c>
      <c r="B1736" s="1" t="s">
        <v>3055</v>
      </c>
      <c r="C1736" s="1" t="s">
        <v>7165</v>
      </c>
      <c r="D1736" s="4">
        <v>20000</v>
      </c>
      <c r="E1736" s="4">
        <v>1</v>
      </c>
      <c r="F1736" t="s">
        <v>8221</v>
      </c>
      <c r="G1736" t="s">
        <v>8224</v>
      </c>
      <c r="H1736" t="s">
        <v>8246</v>
      </c>
      <c r="I1736">
        <v>1420844390</v>
      </c>
      <c r="J1736">
        <v>1415660390</v>
      </c>
      <c r="K1736" t="b">
        <v>0</v>
      </c>
      <c r="L1736">
        <v>1</v>
      </c>
      <c r="M1736" t="b">
        <v>0</v>
      </c>
      <c r="N1736" t="s">
        <v>8303</v>
      </c>
      <c r="O1736" s="3">
        <f>E1736/D1736</f>
        <v>5.0000000000000002E-5</v>
      </c>
      <c r="P1736" s="4">
        <f>E1736/L1736</f>
        <v>1</v>
      </c>
      <c r="Q1736" t="s">
        <v>8324</v>
      </c>
      <c r="R1736" t="s">
        <v>8332</v>
      </c>
      <c r="S1736" s="12">
        <f>(((J1736/60)/60)/24)+DATE(1970,1,1)</f>
        <v>41953.95821759259</v>
      </c>
      <c r="T1736" s="12">
        <f>(((I1736/60)/60)/24)+DATE(1970,1,1)</f>
        <v>42013.95821759259</v>
      </c>
    </row>
    <row r="1737" spans="1:20" ht="28.8" x14ac:dyDescent="0.3">
      <c r="A1737">
        <v>3993</v>
      </c>
      <c r="B1737" s="1" t="s">
        <v>3989</v>
      </c>
      <c r="C1737" s="1" t="s">
        <v>8099</v>
      </c>
      <c r="D1737" s="4">
        <v>50000</v>
      </c>
      <c r="E1737" s="4">
        <v>3</v>
      </c>
      <c r="F1737" t="s">
        <v>8221</v>
      </c>
      <c r="G1737" t="s">
        <v>8224</v>
      </c>
      <c r="H1737" t="s">
        <v>8246</v>
      </c>
      <c r="I1737">
        <v>1431549912</v>
      </c>
      <c r="J1737">
        <v>1428957912</v>
      </c>
      <c r="K1737" t="b">
        <v>0</v>
      </c>
      <c r="L1737">
        <v>1</v>
      </c>
      <c r="M1737" t="b">
        <v>0</v>
      </c>
      <c r="N1737" t="s">
        <v>8271</v>
      </c>
      <c r="O1737" s="3">
        <f>E1737/D1737</f>
        <v>6.0000000000000002E-5</v>
      </c>
      <c r="P1737" s="4">
        <f>E1737/L1737</f>
        <v>3</v>
      </c>
      <c r="Q1737" t="s">
        <v>8324</v>
      </c>
      <c r="R1737" t="s">
        <v>8326</v>
      </c>
      <c r="S1737" s="12">
        <f>(((J1737/60)/60)/24)+DATE(1970,1,1)</f>
        <v>42107.864722222221</v>
      </c>
      <c r="T1737" s="12">
        <f>(((I1737/60)/60)/24)+DATE(1970,1,1)</f>
        <v>42137.864722222221</v>
      </c>
    </row>
    <row r="1738" spans="1:20" x14ac:dyDescent="0.3">
      <c r="A1738">
        <v>1702</v>
      </c>
      <c r="B1738" s="1" t="s">
        <v>1703</v>
      </c>
      <c r="C1738" s="1" t="s">
        <v>5812</v>
      </c>
      <c r="D1738" s="4">
        <v>16500</v>
      </c>
      <c r="E1738" s="4">
        <v>1</v>
      </c>
      <c r="F1738" t="s">
        <v>8221</v>
      </c>
      <c r="G1738" t="s">
        <v>8224</v>
      </c>
      <c r="H1738" t="s">
        <v>8246</v>
      </c>
      <c r="I1738">
        <v>1427745150</v>
      </c>
      <c r="J1738">
        <v>1425156750</v>
      </c>
      <c r="K1738" t="b">
        <v>0</v>
      </c>
      <c r="L1738">
        <v>1</v>
      </c>
      <c r="M1738" t="b">
        <v>0</v>
      </c>
      <c r="N1738" t="s">
        <v>8293</v>
      </c>
      <c r="O1738" s="3">
        <f>E1738/D1738</f>
        <v>6.0606060606060605E-5</v>
      </c>
      <c r="P1738" s="4">
        <f>E1738/L1738</f>
        <v>1</v>
      </c>
      <c r="Q1738" t="s">
        <v>8320</v>
      </c>
      <c r="R1738" t="s">
        <v>8336</v>
      </c>
      <c r="S1738" s="12">
        <f>(((J1738/60)/60)/24)+DATE(1970,1,1)</f>
        <v>42063.869791666672</v>
      </c>
      <c r="T1738" s="12">
        <f>(((I1738/60)/60)/24)+DATE(1970,1,1)</f>
        <v>42093.828125</v>
      </c>
    </row>
    <row r="1739" spans="1:20" ht="28.8" x14ac:dyDescent="0.3">
      <c r="A1739">
        <v>3912</v>
      </c>
      <c r="B1739" s="1" t="s">
        <v>3909</v>
      </c>
      <c r="C1739" s="1" t="s">
        <v>8020</v>
      </c>
      <c r="D1739" s="4">
        <v>15000</v>
      </c>
      <c r="E1739" s="4">
        <v>1</v>
      </c>
      <c r="F1739" t="s">
        <v>8221</v>
      </c>
      <c r="G1739" t="s">
        <v>8224</v>
      </c>
      <c r="H1739" t="s">
        <v>8246</v>
      </c>
      <c r="I1739">
        <v>1429936500</v>
      </c>
      <c r="J1739">
        <v>1424759330</v>
      </c>
      <c r="K1739" t="b">
        <v>0</v>
      </c>
      <c r="L1739">
        <v>1</v>
      </c>
      <c r="M1739" t="b">
        <v>0</v>
      </c>
      <c r="N1739" t="s">
        <v>8271</v>
      </c>
      <c r="O1739" s="3">
        <f>E1739/D1739</f>
        <v>6.666666666666667E-5</v>
      </c>
      <c r="P1739" s="4">
        <f>E1739/L1739</f>
        <v>1</v>
      </c>
      <c r="Q1739" t="s">
        <v>8324</v>
      </c>
      <c r="R1739" t="s">
        <v>8326</v>
      </c>
      <c r="S1739" s="12">
        <f>(((J1739/60)/60)/24)+DATE(1970,1,1)</f>
        <v>42059.270023148143</v>
      </c>
      <c r="T1739" s="12">
        <f>(((I1739/60)/60)/24)+DATE(1970,1,1)</f>
        <v>42119.190972222219</v>
      </c>
    </row>
    <row r="1740" spans="1:20" ht="43.2" x14ac:dyDescent="0.3">
      <c r="A1740">
        <v>4006</v>
      </c>
      <c r="B1740" s="1" t="s">
        <v>4002</v>
      </c>
      <c r="C1740" s="1" t="s">
        <v>8111</v>
      </c>
      <c r="D1740" s="4">
        <v>30000</v>
      </c>
      <c r="E1740" s="4">
        <v>2</v>
      </c>
      <c r="F1740" t="s">
        <v>8221</v>
      </c>
      <c r="G1740" t="s">
        <v>8224</v>
      </c>
      <c r="H1740" t="s">
        <v>8246</v>
      </c>
      <c r="I1740">
        <v>1455647587</v>
      </c>
      <c r="J1740">
        <v>1453487587</v>
      </c>
      <c r="K1740" t="b">
        <v>0</v>
      </c>
      <c r="L1740">
        <v>1</v>
      </c>
      <c r="M1740" t="b">
        <v>0</v>
      </c>
      <c r="N1740" t="s">
        <v>8271</v>
      </c>
      <c r="O1740" s="3">
        <f>E1740/D1740</f>
        <v>6.666666666666667E-5</v>
      </c>
      <c r="P1740" s="4">
        <f>E1740/L1740</f>
        <v>2</v>
      </c>
      <c r="Q1740" t="s">
        <v>8324</v>
      </c>
      <c r="R1740" t="s">
        <v>8326</v>
      </c>
      <c r="S1740" s="12">
        <f>(((J1740/60)/60)/24)+DATE(1970,1,1)</f>
        <v>42391.772997685184</v>
      </c>
      <c r="T1740" s="12">
        <f>(((I1740/60)/60)/24)+DATE(1970,1,1)</f>
        <v>42416.772997685184</v>
      </c>
    </row>
    <row r="1741" spans="1:20" ht="43.2" x14ac:dyDescent="0.3">
      <c r="A1741">
        <v>3932</v>
      </c>
      <c r="B1741" s="1" t="s">
        <v>3929</v>
      </c>
      <c r="C1741" s="1" t="s">
        <v>8040</v>
      </c>
      <c r="D1741" s="4">
        <v>12000</v>
      </c>
      <c r="E1741" s="4">
        <v>1</v>
      </c>
      <c r="F1741" t="s">
        <v>8221</v>
      </c>
      <c r="G1741" t="s">
        <v>8224</v>
      </c>
      <c r="H1741" t="s">
        <v>8246</v>
      </c>
      <c r="I1741">
        <v>1458097364</v>
      </c>
      <c r="J1741">
        <v>1455508964</v>
      </c>
      <c r="K1741" t="b">
        <v>0</v>
      </c>
      <c r="L1741">
        <v>1</v>
      </c>
      <c r="M1741" t="b">
        <v>0</v>
      </c>
      <c r="N1741" t="s">
        <v>8271</v>
      </c>
      <c r="O1741" s="3">
        <f>E1741/D1741</f>
        <v>8.3333333333333331E-5</v>
      </c>
      <c r="P1741" s="4">
        <f>E1741/L1741</f>
        <v>1</v>
      </c>
      <c r="Q1741" t="s">
        <v>8324</v>
      </c>
      <c r="R1741" t="s">
        <v>8326</v>
      </c>
      <c r="S1741" s="12">
        <f>(((J1741/60)/60)/24)+DATE(1970,1,1)</f>
        <v>42415.168564814812</v>
      </c>
      <c r="T1741" s="12">
        <f>(((I1741/60)/60)/24)+DATE(1970,1,1)</f>
        <v>42445.126898148148</v>
      </c>
    </row>
    <row r="1742" spans="1:20" ht="28.8" x14ac:dyDescent="0.3">
      <c r="A1742">
        <v>3120</v>
      </c>
      <c r="B1742" s="1" t="s">
        <v>3120</v>
      </c>
      <c r="C1742" s="1" t="s">
        <v>7230</v>
      </c>
      <c r="D1742" s="4">
        <v>1300000</v>
      </c>
      <c r="E1742" s="4">
        <v>128</v>
      </c>
      <c r="F1742" t="s">
        <v>8221</v>
      </c>
      <c r="G1742" t="s">
        <v>8233</v>
      </c>
      <c r="H1742" t="s">
        <v>8249</v>
      </c>
      <c r="I1742">
        <v>1462484196</v>
      </c>
      <c r="J1742">
        <v>1457303796</v>
      </c>
      <c r="K1742" t="b">
        <v>0</v>
      </c>
      <c r="L1742">
        <v>10</v>
      </c>
      <c r="M1742" t="b">
        <v>0</v>
      </c>
      <c r="N1742" t="s">
        <v>8303</v>
      </c>
      <c r="O1742" s="3">
        <f>E1742/D1742</f>
        <v>9.8461538461538464E-5</v>
      </c>
      <c r="P1742" s="4">
        <f>E1742/L1742</f>
        <v>12.8</v>
      </c>
      <c r="Q1742" t="s">
        <v>8324</v>
      </c>
      <c r="R1742" t="s">
        <v>8332</v>
      </c>
      <c r="S1742" s="12">
        <f>(((J1742/60)/60)/24)+DATE(1970,1,1)</f>
        <v>42435.942083333335</v>
      </c>
      <c r="T1742" s="12">
        <f>(((I1742/60)/60)/24)+DATE(1970,1,1)</f>
        <v>42495.900416666671</v>
      </c>
    </row>
    <row r="1743" spans="1:20" ht="28.8" x14ac:dyDescent="0.3">
      <c r="A1743">
        <v>1741</v>
      </c>
      <c r="B1743" s="1" t="s">
        <v>1742</v>
      </c>
      <c r="C1743" s="1" t="s">
        <v>5851</v>
      </c>
      <c r="D1743" s="4">
        <v>1200</v>
      </c>
      <c r="E1743" s="4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3">
        <f>E1743/D1743</f>
        <v>1.1083333333333334</v>
      </c>
      <c r="P1743" s="4">
        <f>E1743/L1743</f>
        <v>25.576923076923077</v>
      </c>
      <c r="Q1743" t="s">
        <v>8321</v>
      </c>
      <c r="R1743" t="s">
        <v>8327</v>
      </c>
      <c r="S1743" s="12">
        <f>(((J1743/60)/60)/24)+DATE(1970,1,1)</f>
        <v>42120.628136574072</v>
      </c>
      <c r="T1743" s="12">
        <f>(((I1743/60)/60)/24)+DATE(1970,1,1)</f>
        <v>42165.628136574072</v>
      </c>
    </row>
    <row r="1744" spans="1:20" ht="43.2" x14ac:dyDescent="0.3">
      <c r="A1744">
        <v>1742</v>
      </c>
      <c r="B1744" s="1" t="s">
        <v>1743</v>
      </c>
      <c r="C1744" s="1" t="s">
        <v>5852</v>
      </c>
      <c r="D1744" s="4">
        <v>2000</v>
      </c>
      <c r="E1744" s="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3">
        <f>E1744/D1744</f>
        <v>1.0874999999999999</v>
      </c>
      <c r="P1744" s="4">
        <f>E1744/L1744</f>
        <v>63.970588235294116</v>
      </c>
      <c r="Q1744" t="s">
        <v>8321</v>
      </c>
      <c r="R1744" t="s">
        <v>8327</v>
      </c>
      <c r="S1744" s="12">
        <f>(((J1744/60)/60)/24)+DATE(1970,1,1)</f>
        <v>42710.876967592587</v>
      </c>
      <c r="T1744" s="12">
        <f>(((I1744/60)/60)/24)+DATE(1970,1,1)</f>
        <v>42742.875</v>
      </c>
    </row>
    <row r="1745" spans="1:20" ht="28.8" x14ac:dyDescent="0.3">
      <c r="A1745">
        <v>1743</v>
      </c>
      <c r="B1745" s="1" t="s">
        <v>1744</v>
      </c>
      <c r="C1745" s="1" t="s">
        <v>5853</v>
      </c>
      <c r="D1745" s="4">
        <v>6000</v>
      </c>
      <c r="E1745" s="4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3">
        <f>E1745/D1745</f>
        <v>1.0041666666666667</v>
      </c>
      <c r="P1745" s="4">
        <f>E1745/L1745</f>
        <v>89.925373134328353</v>
      </c>
      <c r="Q1745" t="s">
        <v>8321</v>
      </c>
      <c r="R1745" t="s">
        <v>8327</v>
      </c>
      <c r="S1745" s="12">
        <f>(((J1745/60)/60)/24)+DATE(1970,1,1)</f>
        <v>42586.925636574073</v>
      </c>
      <c r="T1745" s="12">
        <f>(((I1745/60)/60)/24)+DATE(1970,1,1)</f>
        <v>42609.165972222225</v>
      </c>
    </row>
    <row r="1746" spans="1:20" ht="43.2" x14ac:dyDescent="0.3">
      <c r="A1746">
        <v>1744</v>
      </c>
      <c r="B1746" s="1" t="s">
        <v>1745</v>
      </c>
      <c r="C1746" s="1" t="s">
        <v>5854</v>
      </c>
      <c r="D1746" s="4">
        <v>5500</v>
      </c>
      <c r="E1746" s="4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3">
        <f>E1746/D1746</f>
        <v>1.1845454545454546</v>
      </c>
      <c r="P1746" s="4">
        <f>E1746/L1746</f>
        <v>93.071428571428569</v>
      </c>
      <c r="Q1746" t="s">
        <v>8321</v>
      </c>
      <c r="R1746" t="s">
        <v>8327</v>
      </c>
      <c r="S1746" s="12">
        <f>(((J1746/60)/60)/24)+DATE(1970,1,1)</f>
        <v>42026.605057870373</v>
      </c>
      <c r="T1746" s="12">
        <f>(((I1746/60)/60)/24)+DATE(1970,1,1)</f>
        <v>42071.563391203701</v>
      </c>
    </row>
    <row r="1747" spans="1:20" ht="43.2" x14ac:dyDescent="0.3">
      <c r="A1747">
        <v>1745</v>
      </c>
      <c r="B1747" s="1" t="s">
        <v>1746</v>
      </c>
      <c r="C1747" s="1" t="s">
        <v>5855</v>
      </c>
      <c r="D1747" s="4">
        <v>7000</v>
      </c>
      <c r="E1747" s="4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3">
        <f>E1747/D1747</f>
        <v>1.1401428571428571</v>
      </c>
      <c r="P1747" s="4">
        <f>E1747/L1747</f>
        <v>89.674157303370791</v>
      </c>
      <c r="Q1747" t="s">
        <v>8321</v>
      </c>
      <c r="R1747" t="s">
        <v>8327</v>
      </c>
      <c r="S1747" s="12">
        <f>(((J1747/60)/60)/24)+DATE(1970,1,1)</f>
        <v>42690.259699074071</v>
      </c>
      <c r="T1747" s="12">
        <f>(((I1747/60)/60)/24)+DATE(1970,1,1)</f>
        <v>42726.083333333328</v>
      </c>
    </row>
    <row r="1748" spans="1:20" ht="43.2" x14ac:dyDescent="0.3">
      <c r="A1748">
        <v>1746</v>
      </c>
      <c r="B1748" s="1" t="s">
        <v>1747</v>
      </c>
      <c r="C1748" s="1" t="s">
        <v>5856</v>
      </c>
      <c r="D1748" s="4">
        <v>15000</v>
      </c>
      <c r="E1748" s="4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3">
        <f>E1748/D1748</f>
        <v>1.4810000000000001</v>
      </c>
      <c r="P1748" s="4">
        <f>E1748/L1748</f>
        <v>207.61682242990653</v>
      </c>
      <c r="Q1748" t="s">
        <v>8321</v>
      </c>
      <c r="R1748" t="s">
        <v>8327</v>
      </c>
      <c r="S1748" s="12">
        <f>(((J1748/60)/60)/24)+DATE(1970,1,1)</f>
        <v>42668.176701388889</v>
      </c>
      <c r="T1748" s="12">
        <f>(((I1748/60)/60)/24)+DATE(1970,1,1)</f>
        <v>42698.083333333328</v>
      </c>
    </row>
    <row r="1749" spans="1:20" ht="28.8" x14ac:dyDescent="0.3">
      <c r="A1749">
        <v>1747</v>
      </c>
      <c r="B1749" s="1" t="s">
        <v>1748</v>
      </c>
      <c r="C1749" s="1" t="s">
        <v>5857</v>
      </c>
      <c r="D1749" s="4">
        <v>9000</v>
      </c>
      <c r="E1749" s="4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3">
        <f>E1749/D1749</f>
        <v>1.0495555555555556</v>
      </c>
      <c r="P1749" s="4">
        <f>E1749/L1749</f>
        <v>59.408805031446541</v>
      </c>
      <c r="Q1749" t="s">
        <v>8321</v>
      </c>
      <c r="R1749" t="s">
        <v>8327</v>
      </c>
      <c r="S1749" s="12">
        <f>(((J1749/60)/60)/24)+DATE(1970,1,1)</f>
        <v>42292.435532407413</v>
      </c>
      <c r="T1749" s="12">
        <f>(((I1749/60)/60)/24)+DATE(1970,1,1)</f>
        <v>42321.625</v>
      </c>
    </row>
    <row r="1750" spans="1:20" ht="28.8" x14ac:dyDescent="0.3">
      <c r="A1750">
        <v>1748</v>
      </c>
      <c r="B1750" s="1" t="s">
        <v>1749</v>
      </c>
      <c r="C1750" s="1" t="s">
        <v>5858</v>
      </c>
      <c r="D1750" s="4">
        <v>50000</v>
      </c>
      <c r="E1750" s="4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3">
        <f>E1750/D1750</f>
        <v>1.29948</v>
      </c>
      <c r="P1750" s="4">
        <f>E1750/L1750</f>
        <v>358.97237569060775</v>
      </c>
      <c r="Q1750" t="s">
        <v>8321</v>
      </c>
      <c r="R1750" t="s">
        <v>8327</v>
      </c>
      <c r="S1750" s="12">
        <f>(((J1750/60)/60)/24)+DATE(1970,1,1)</f>
        <v>42219.950729166667</v>
      </c>
      <c r="T1750" s="12">
        <f>(((I1750/60)/60)/24)+DATE(1970,1,1)</f>
        <v>42249.950729166667</v>
      </c>
    </row>
    <row r="1751" spans="1:20" ht="28.8" x14ac:dyDescent="0.3">
      <c r="A1751">
        <v>1749</v>
      </c>
      <c r="B1751" s="1" t="s">
        <v>1750</v>
      </c>
      <c r="C1751" s="1" t="s">
        <v>5859</v>
      </c>
      <c r="D1751" s="4">
        <v>10050</v>
      </c>
      <c r="E1751" s="4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3">
        <f>E1751/D1751</f>
        <v>1.2348756218905472</v>
      </c>
      <c r="P1751" s="4">
        <f>E1751/L1751</f>
        <v>94.736641221374043</v>
      </c>
      <c r="Q1751" t="s">
        <v>8321</v>
      </c>
      <c r="R1751" t="s">
        <v>8327</v>
      </c>
      <c r="S1751" s="12">
        <f>(((J1751/60)/60)/24)+DATE(1970,1,1)</f>
        <v>42758.975937499999</v>
      </c>
      <c r="T1751" s="12">
        <f>(((I1751/60)/60)/24)+DATE(1970,1,1)</f>
        <v>42795.791666666672</v>
      </c>
    </row>
    <row r="1752" spans="1:20" ht="43.2" x14ac:dyDescent="0.3">
      <c r="A1752">
        <v>1750</v>
      </c>
      <c r="B1752" s="1" t="s">
        <v>1751</v>
      </c>
      <c r="C1752" s="1" t="s">
        <v>5860</v>
      </c>
      <c r="D1752" s="4">
        <v>5000</v>
      </c>
      <c r="E1752" s="4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3">
        <f>E1752/D1752</f>
        <v>2.0162</v>
      </c>
      <c r="P1752" s="4">
        <f>E1752/L1752</f>
        <v>80.647999999999996</v>
      </c>
      <c r="Q1752" t="s">
        <v>8321</v>
      </c>
      <c r="R1752" t="s">
        <v>8327</v>
      </c>
      <c r="S1752" s="12">
        <f>(((J1752/60)/60)/24)+DATE(1970,1,1)</f>
        <v>42454.836851851855</v>
      </c>
      <c r="T1752" s="12">
        <f>(((I1752/60)/60)/24)+DATE(1970,1,1)</f>
        <v>42479.836851851855</v>
      </c>
    </row>
    <row r="1753" spans="1:20" ht="28.8" x14ac:dyDescent="0.3">
      <c r="A1753">
        <v>1751</v>
      </c>
      <c r="B1753" s="1" t="s">
        <v>1752</v>
      </c>
      <c r="C1753" s="1" t="s">
        <v>5861</v>
      </c>
      <c r="D1753" s="4">
        <v>10000</v>
      </c>
      <c r="E1753" s="4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3">
        <f>E1753/D1753</f>
        <v>1.0289999999999999</v>
      </c>
      <c r="P1753" s="4">
        <f>E1753/L1753</f>
        <v>168.68852459016392</v>
      </c>
      <c r="Q1753" t="s">
        <v>8321</v>
      </c>
      <c r="R1753" t="s">
        <v>8327</v>
      </c>
      <c r="S1753" s="12">
        <f>(((J1753/60)/60)/24)+DATE(1970,1,1)</f>
        <v>42052.7815162037</v>
      </c>
      <c r="T1753" s="12">
        <f>(((I1753/60)/60)/24)+DATE(1970,1,1)</f>
        <v>42082.739849537036</v>
      </c>
    </row>
    <row r="1754" spans="1:20" ht="28.8" x14ac:dyDescent="0.3">
      <c r="A1754">
        <v>1752</v>
      </c>
      <c r="B1754" s="1" t="s">
        <v>1753</v>
      </c>
      <c r="C1754" s="1" t="s">
        <v>5862</v>
      </c>
      <c r="D1754" s="4">
        <v>1200</v>
      </c>
      <c r="E1754" s="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3">
        <f>E1754/D1754</f>
        <v>2.6016666666666666</v>
      </c>
      <c r="P1754" s="4">
        <f>E1754/L1754</f>
        <v>34.68888888888889</v>
      </c>
      <c r="Q1754" t="s">
        <v>8321</v>
      </c>
      <c r="R1754" t="s">
        <v>8327</v>
      </c>
      <c r="S1754" s="12">
        <f>(((J1754/60)/60)/24)+DATE(1970,1,1)</f>
        <v>42627.253263888888</v>
      </c>
      <c r="T1754" s="12">
        <f>(((I1754/60)/60)/24)+DATE(1970,1,1)</f>
        <v>42657.253263888888</v>
      </c>
    </row>
    <row r="1755" spans="1:20" ht="43.2" x14ac:dyDescent="0.3">
      <c r="A1755">
        <v>1753</v>
      </c>
      <c r="B1755" s="1" t="s">
        <v>1754</v>
      </c>
      <c r="C1755" s="1" t="s">
        <v>5863</v>
      </c>
      <c r="D1755" s="4">
        <v>15000</v>
      </c>
      <c r="E1755" s="4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3">
        <f>E1755/D1755</f>
        <v>1.08</v>
      </c>
      <c r="P1755" s="4">
        <f>E1755/L1755</f>
        <v>462.85714285714283</v>
      </c>
      <c r="Q1755" t="s">
        <v>8321</v>
      </c>
      <c r="R1755" t="s">
        <v>8327</v>
      </c>
      <c r="S1755" s="12">
        <f>(((J1755/60)/60)/24)+DATE(1970,1,1)</f>
        <v>42420.74962962963</v>
      </c>
      <c r="T1755" s="12">
        <f>(((I1755/60)/60)/24)+DATE(1970,1,1)</f>
        <v>42450.707962962959</v>
      </c>
    </row>
    <row r="1756" spans="1:20" ht="43.2" x14ac:dyDescent="0.3">
      <c r="A1756">
        <v>1754</v>
      </c>
      <c r="B1756" s="1" t="s">
        <v>1755</v>
      </c>
      <c r="C1756" s="1" t="s">
        <v>5864</v>
      </c>
      <c r="D1756" s="4">
        <v>8500</v>
      </c>
      <c r="E1756" s="4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3">
        <f>E1756/D1756</f>
        <v>1.1052941176470588</v>
      </c>
      <c r="P1756" s="4">
        <f>E1756/L1756</f>
        <v>104.38888888888889</v>
      </c>
      <c r="Q1756" t="s">
        <v>8321</v>
      </c>
      <c r="R1756" t="s">
        <v>8327</v>
      </c>
      <c r="S1756" s="12">
        <f>(((J1756/60)/60)/24)+DATE(1970,1,1)</f>
        <v>42067.876770833333</v>
      </c>
      <c r="T1756" s="12">
        <f>(((I1756/60)/60)/24)+DATE(1970,1,1)</f>
        <v>42097.835104166668</v>
      </c>
    </row>
    <row r="1757" spans="1:20" ht="43.2" x14ac:dyDescent="0.3">
      <c r="A1757">
        <v>1755</v>
      </c>
      <c r="B1757" s="1" t="s">
        <v>1756</v>
      </c>
      <c r="C1757" s="1" t="s">
        <v>5865</v>
      </c>
      <c r="D1757" s="4">
        <v>25</v>
      </c>
      <c r="E1757" s="4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3">
        <f>E1757/D1757</f>
        <v>1.2</v>
      </c>
      <c r="P1757" s="4">
        <f>E1757/L1757</f>
        <v>7.5</v>
      </c>
      <c r="Q1757" t="s">
        <v>8321</v>
      </c>
      <c r="R1757" t="s">
        <v>8327</v>
      </c>
      <c r="S1757" s="12">
        <f>(((J1757/60)/60)/24)+DATE(1970,1,1)</f>
        <v>42252.788900462961</v>
      </c>
      <c r="T1757" s="12">
        <f>(((I1757/60)/60)/24)+DATE(1970,1,1)</f>
        <v>42282.788900462961</v>
      </c>
    </row>
    <row r="1758" spans="1:20" ht="43.2" x14ac:dyDescent="0.3">
      <c r="A1758">
        <v>1756</v>
      </c>
      <c r="B1758" s="1" t="s">
        <v>1757</v>
      </c>
      <c r="C1758" s="1" t="s">
        <v>5866</v>
      </c>
      <c r="D1758" s="4">
        <v>5500</v>
      </c>
      <c r="E1758" s="4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3">
        <f>E1758/D1758</f>
        <v>1.0282909090909091</v>
      </c>
      <c r="P1758" s="4">
        <f>E1758/L1758</f>
        <v>47.13</v>
      </c>
      <c r="Q1758" t="s">
        <v>8321</v>
      </c>
      <c r="R1758" t="s">
        <v>8327</v>
      </c>
      <c r="S1758" s="12">
        <f>(((J1758/60)/60)/24)+DATE(1970,1,1)</f>
        <v>42571.167465277773</v>
      </c>
      <c r="T1758" s="12">
        <f>(((I1758/60)/60)/24)+DATE(1970,1,1)</f>
        <v>42611.167465277773</v>
      </c>
    </row>
    <row r="1759" spans="1:20" ht="28.8" x14ac:dyDescent="0.3">
      <c r="A1759">
        <v>1757</v>
      </c>
      <c r="B1759" s="1" t="s">
        <v>1758</v>
      </c>
      <c r="C1759" s="1" t="s">
        <v>5867</v>
      </c>
      <c r="D1759" s="4">
        <v>5000</v>
      </c>
      <c r="E1759" s="4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3">
        <f>E1759/D1759</f>
        <v>1.1599999999999999</v>
      </c>
      <c r="P1759" s="4">
        <f>E1759/L1759</f>
        <v>414.28571428571428</v>
      </c>
      <c r="Q1759" t="s">
        <v>8321</v>
      </c>
      <c r="R1759" t="s">
        <v>8327</v>
      </c>
      <c r="S1759" s="12">
        <f>(((J1759/60)/60)/24)+DATE(1970,1,1)</f>
        <v>42733.827349537038</v>
      </c>
      <c r="T1759" s="12">
        <f>(((I1759/60)/60)/24)+DATE(1970,1,1)</f>
        <v>42763.811805555553</v>
      </c>
    </row>
    <row r="1760" spans="1:20" ht="43.2" x14ac:dyDescent="0.3">
      <c r="A1760">
        <v>1758</v>
      </c>
      <c r="B1760" s="1" t="s">
        <v>1759</v>
      </c>
      <c r="C1760" s="1" t="s">
        <v>5868</v>
      </c>
      <c r="D1760" s="4">
        <v>1000</v>
      </c>
      <c r="E1760" s="4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3">
        <f>E1760/D1760</f>
        <v>1.147</v>
      </c>
      <c r="P1760" s="4">
        <f>E1760/L1760</f>
        <v>42.481481481481481</v>
      </c>
      <c r="Q1760" t="s">
        <v>8321</v>
      </c>
      <c r="R1760" t="s">
        <v>8327</v>
      </c>
      <c r="S1760" s="12">
        <f>(((J1760/60)/60)/24)+DATE(1970,1,1)</f>
        <v>42505.955925925926</v>
      </c>
      <c r="T1760" s="12">
        <f>(((I1760/60)/60)/24)+DATE(1970,1,1)</f>
        <v>42565.955925925926</v>
      </c>
    </row>
    <row r="1761" spans="1:20" x14ac:dyDescent="0.3">
      <c r="A1761">
        <v>1759</v>
      </c>
      <c r="B1761" s="1" t="s">
        <v>1760</v>
      </c>
      <c r="C1761" s="1" t="s">
        <v>5869</v>
      </c>
      <c r="D1761" s="4">
        <v>5000</v>
      </c>
      <c r="E1761" s="4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3">
        <f>E1761/D1761</f>
        <v>1.0660000000000001</v>
      </c>
      <c r="P1761" s="4">
        <f>E1761/L1761</f>
        <v>108.77551020408163</v>
      </c>
      <c r="Q1761" t="s">
        <v>8321</v>
      </c>
      <c r="R1761" t="s">
        <v>8327</v>
      </c>
      <c r="S1761" s="12">
        <f>(((J1761/60)/60)/24)+DATE(1970,1,1)</f>
        <v>42068.829039351855</v>
      </c>
      <c r="T1761" s="12">
        <f>(((I1761/60)/60)/24)+DATE(1970,1,1)</f>
        <v>42088.787372685183</v>
      </c>
    </row>
    <row r="1762" spans="1:20" ht="43.2" x14ac:dyDescent="0.3">
      <c r="A1762">
        <v>1760</v>
      </c>
      <c r="B1762" s="1" t="s">
        <v>1761</v>
      </c>
      <c r="C1762" s="1" t="s">
        <v>5870</v>
      </c>
      <c r="D1762" s="4">
        <v>5000</v>
      </c>
      <c r="E1762" s="4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3">
        <f>E1762/D1762</f>
        <v>1.6544000000000001</v>
      </c>
      <c r="P1762" s="4">
        <f>E1762/L1762</f>
        <v>81.098039215686271</v>
      </c>
      <c r="Q1762" t="s">
        <v>8321</v>
      </c>
      <c r="R1762" t="s">
        <v>8327</v>
      </c>
      <c r="S1762" s="12">
        <f>(((J1762/60)/60)/24)+DATE(1970,1,1)</f>
        <v>42405.67260416667</v>
      </c>
      <c r="T1762" s="12">
        <f>(((I1762/60)/60)/24)+DATE(1970,1,1)</f>
        <v>42425.67260416667</v>
      </c>
    </row>
    <row r="1763" spans="1:20" ht="28.8" x14ac:dyDescent="0.3">
      <c r="A1763">
        <v>1761</v>
      </c>
      <c r="B1763" s="1" t="s">
        <v>1762</v>
      </c>
      <c r="C1763" s="1" t="s">
        <v>5871</v>
      </c>
      <c r="D1763" s="4">
        <v>100</v>
      </c>
      <c r="E1763" s="4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3">
        <f>E1763/D1763</f>
        <v>1.55</v>
      </c>
      <c r="P1763" s="4">
        <f>E1763/L1763</f>
        <v>51.666666666666664</v>
      </c>
      <c r="Q1763" t="s">
        <v>8321</v>
      </c>
      <c r="R1763" t="s">
        <v>8327</v>
      </c>
      <c r="S1763" s="12">
        <f>(((J1763/60)/60)/24)+DATE(1970,1,1)</f>
        <v>42209.567824074074</v>
      </c>
      <c r="T1763" s="12">
        <f>(((I1763/60)/60)/24)+DATE(1970,1,1)</f>
        <v>42259.567824074074</v>
      </c>
    </row>
    <row r="1764" spans="1:20" x14ac:dyDescent="0.3">
      <c r="A1764">
        <v>1762</v>
      </c>
      <c r="B1764" s="1" t="s">
        <v>1763</v>
      </c>
      <c r="C1764" s="1" t="s">
        <v>5872</v>
      </c>
      <c r="D1764" s="4">
        <v>100</v>
      </c>
      <c r="E1764" s="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3">
        <f>E1764/D1764</f>
        <v>8.85</v>
      </c>
      <c r="P1764" s="4">
        <f>E1764/L1764</f>
        <v>35.4</v>
      </c>
      <c r="Q1764" t="s">
        <v>8321</v>
      </c>
      <c r="R1764" t="s">
        <v>8327</v>
      </c>
      <c r="S1764" s="12">
        <f>(((J1764/60)/60)/24)+DATE(1970,1,1)</f>
        <v>42410.982002314813</v>
      </c>
      <c r="T1764" s="12">
        <f>(((I1764/60)/60)/24)+DATE(1970,1,1)</f>
        <v>42440.982002314813</v>
      </c>
    </row>
    <row r="1765" spans="1:20" ht="43.2" x14ac:dyDescent="0.3">
      <c r="A1765">
        <v>1763</v>
      </c>
      <c r="B1765" s="1" t="s">
        <v>1764</v>
      </c>
      <c r="C1765" s="1" t="s">
        <v>5873</v>
      </c>
      <c r="D1765" s="4">
        <v>12000</v>
      </c>
      <c r="E1765" s="4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3">
        <f>E1765/D1765</f>
        <v>1.0190833333333333</v>
      </c>
      <c r="P1765" s="4">
        <f>E1765/L1765</f>
        <v>103.63559322033899</v>
      </c>
      <c r="Q1765" t="s">
        <v>8321</v>
      </c>
      <c r="R1765" t="s">
        <v>8327</v>
      </c>
      <c r="S1765" s="12">
        <f>(((J1765/60)/60)/24)+DATE(1970,1,1)</f>
        <v>42636.868518518517</v>
      </c>
      <c r="T1765" s="12">
        <f>(((I1765/60)/60)/24)+DATE(1970,1,1)</f>
        <v>42666.868518518517</v>
      </c>
    </row>
    <row r="1766" spans="1:20" ht="43.2" x14ac:dyDescent="0.3">
      <c r="A1766">
        <v>1764</v>
      </c>
      <c r="B1766" s="1" t="s">
        <v>1765</v>
      </c>
      <c r="C1766" s="1" t="s">
        <v>5874</v>
      </c>
      <c r="D1766" s="4">
        <v>11000</v>
      </c>
      <c r="E1766" s="4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3">
        <f>E1766/D1766</f>
        <v>0.19600000000000001</v>
      </c>
      <c r="P1766" s="4">
        <f>E1766/L1766</f>
        <v>55.282051282051285</v>
      </c>
      <c r="Q1766" t="s">
        <v>8321</v>
      </c>
      <c r="R1766" t="s">
        <v>8327</v>
      </c>
      <c r="S1766" s="12">
        <f>(((J1766/60)/60)/24)+DATE(1970,1,1)</f>
        <v>41825.485868055555</v>
      </c>
      <c r="T1766" s="12">
        <f>(((I1766/60)/60)/24)+DATE(1970,1,1)</f>
        <v>41854.485868055555</v>
      </c>
    </row>
    <row r="1767" spans="1:20" ht="43.2" x14ac:dyDescent="0.3">
      <c r="A1767">
        <v>1765</v>
      </c>
      <c r="B1767" s="1" t="s">
        <v>1766</v>
      </c>
      <c r="C1767" s="1" t="s">
        <v>5875</v>
      </c>
      <c r="D1767" s="4">
        <v>12500</v>
      </c>
      <c r="E1767" s="4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3">
        <f>E1767/D1767</f>
        <v>0.59467839999999994</v>
      </c>
      <c r="P1767" s="4">
        <f>E1767/L1767</f>
        <v>72.16970873786407</v>
      </c>
      <c r="Q1767" t="s">
        <v>8321</v>
      </c>
      <c r="R1767" t="s">
        <v>8327</v>
      </c>
      <c r="S1767" s="12">
        <f>(((J1767/60)/60)/24)+DATE(1970,1,1)</f>
        <v>41834.980462962965</v>
      </c>
      <c r="T1767" s="12">
        <f>(((I1767/60)/60)/24)+DATE(1970,1,1)</f>
        <v>41864.980462962965</v>
      </c>
    </row>
    <row r="1768" spans="1:20" ht="28.8" x14ac:dyDescent="0.3">
      <c r="A1768">
        <v>1766</v>
      </c>
      <c r="B1768" s="1" t="s">
        <v>1767</v>
      </c>
      <c r="C1768" s="1" t="s">
        <v>5876</v>
      </c>
      <c r="D1768" s="4">
        <v>1500</v>
      </c>
      <c r="E1768" s="4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3">
        <f>E1768/D1768</f>
        <v>0</v>
      </c>
      <c r="P1768" s="4" t="e">
        <f>E1768/L1768</f>
        <v>#DIV/0!</v>
      </c>
      <c r="Q1768" t="s">
        <v>8321</v>
      </c>
      <c r="R1768" t="s">
        <v>8327</v>
      </c>
      <c r="S1768" s="12">
        <f>(((J1768/60)/60)/24)+DATE(1970,1,1)</f>
        <v>41855.859814814816</v>
      </c>
      <c r="T1768" s="12">
        <f>(((I1768/60)/60)/24)+DATE(1970,1,1)</f>
        <v>41876.859814814816</v>
      </c>
    </row>
    <row r="1769" spans="1:20" ht="28.8" x14ac:dyDescent="0.3">
      <c r="A1769">
        <v>1767</v>
      </c>
      <c r="B1769" s="1" t="s">
        <v>1768</v>
      </c>
      <c r="C1769" s="1" t="s">
        <v>5877</v>
      </c>
      <c r="D1769" s="4">
        <v>5000</v>
      </c>
      <c r="E1769" s="4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3">
        <f>E1769/D1769</f>
        <v>0.4572</v>
      </c>
      <c r="P1769" s="4">
        <f>E1769/L1769</f>
        <v>58.615384615384613</v>
      </c>
      <c r="Q1769" t="s">
        <v>8321</v>
      </c>
      <c r="R1769" t="s">
        <v>8327</v>
      </c>
      <c r="S1769" s="12">
        <f>(((J1769/60)/60)/24)+DATE(1970,1,1)</f>
        <v>41824.658379629633</v>
      </c>
      <c r="T1769" s="12">
        <f>(((I1769/60)/60)/24)+DATE(1970,1,1)</f>
        <v>41854.658379629633</v>
      </c>
    </row>
    <row r="1770" spans="1:20" ht="43.2" x14ac:dyDescent="0.3">
      <c r="A1770">
        <v>1768</v>
      </c>
      <c r="B1770" s="1" t="s">
        <v>1769</v>
      </c>
      <c r="C1770" s="1" t="s">
        <v>5878</v>
      </c>
      <c r="D1770" s="4">
        <v>5000</v>
      </c>
      <c r="E1770" s="4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3">
        <f>E1770/D1770</f>
        <v>3.7400000000000003E-2</v>
      </c>
      <c r="P1770" s="4">
        <f>E1770/L1770</f>
        <v>12.466666666666667</v>
      </c>
      <c r="Q1770" t="s">
        <v>8321</v>
      </c>
      <c r="R1770" t="s">
        <v>8327</v>
      </c>
      <c r="S1770" s="12">
        <f>(((J1770/60)/60)/24)+DATE(1970,1,1)</f>
        <v>41849.560694444444</v>
      </c>
      <c r="T1770" s="12">
        <f>(((I1770/60)/60)/24)+DATE(1970,1,1)</f>
        <v>41909.560694444444</v>
      </c>
    </row>
    <row r="1771" spans="1:20" ht="43.2" x14ac:dyDescent="0.3">
      <c r="A1771">
        <v>1769</v>
      </c>
      <c r="B1771" s="1" t="s">
        <v>1770</v>
      </c>
      <c r="C1771" s="1" t="s">
        <v>5879</v>
      </c>
      <c r="D1771" s="4">
        <v>40000</v>
      </c>
      <c r="E1771" s="4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3">
        <f>E1771/D1771</f>
        <v>2.7025E-2</v>
      </c>
      <c r="P1771" s="4">
        <f>E1771/L1771</f>
        <v>49.136363636363633</v>
      </c>
      <c r="Q1771" t="s">
        <v>8321</v>
      </c>
      <c r="R1771" t="s">
        <v>8327</v>
      </c>
      <c r="S1771" s="12">
        <f>(((J1771/60)/60)/24)+DATE(1970,1,1)</f>
        <v>41987.818969907406</v>
      </c>
      <c r="T1771" s="12">
        <f>(((I1771/60)/60)/24)+DATE(1970,1,1)</f>
        <v>42017.818969907406</v>
      </c>
    </row>
    <row r="1772" spans="1:20" ht="43.2" x14ac:dyDescent="0.3">
      <c r="A1772">
        <v>1770</v>
      </c>
      <c r="B1772" s="1" t="s">
        <v>1771</v>
      </c>
      <c r="C1772" s="1" t="s">
        <v>5880</v>
      </c>
      <c r="D1772" s="4">
        <v>24500</v>
      </c>
      <c r="E1772" s="4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3">
        <f>E1772/D1772</f>
        <v>0.56514285714285717</v>
      </c>
      <c r="P1772" s="4">
        <f>E1772/L1772</f>
        <v>150.5</v>
      </c>
      <c r="Q1772" t="s">
        <v>8321</v>
      </c>
      <c r="R1772" t="s">
        <v>8327</v>
      </c>
      <c r="S1772" s="12">
        <f>(((J1772/60)/60)/24)+DATE(1970,1,1)</f>
        <v>41891.780023148152</v>
      </c>
      <c r="T1772" s="12">
        <f>(((I1772/60)/60)/24)+DATE(1970,1,1)</f>
        <v>41926.780023148152</v>
      </c>
    </row>
    <row r="1773" spans="1:20" ht="43.2" x14ac:dyDescent="0.3">
      <c r="A1773">
        <v>1771</v>
      </c>
      <c r="B1773" s="1" t="s">
        <v>1772</v>
      </c>
      <c r="C1773" s="1" t="s">
        <v>5881</v>
      </c>
      <c r="D1773" s="4">
        <v>4200</v>
      </c>
      <c r="E1773" s="4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3">
        <f>E1773/D1773</f>
        <v>0.21309523809523809</v>
      </c>
      <c r="P1773" s="4">
        <f>E1773/L1773</f>
        <v>35.799999999999997</v>
      </c>
      <c r="Q1773" t="s">
        <v>8321</v>
      </c>
      <c r="R1773" t="s">
        <v>8327</v>
      </c>
      <c r="S1773" s="12">
        <f>(((J1773/60)/60)/24)+DATE(1970,1,1)</f>
        <v>41905.979629629634</v>
      </c>
      <c r="T1773" s="12">
        <f>(((I1773/60)/60)/24)+DATE(1970,1,1)</f>
        <v>41935.979629629634</v>
      </c>
    </row>
    <row r="1774" spans="1:20" ht="28.8" x14ac:dyDescent="0.3">
      <c r="A1774">
        <v>1772</v>
      </c>
      <c r="B1774" s="1" t="s">
        <v>1773</v>
      </c>
      <c r="C1774" s="1" t="s">
        <v>5882</v>
      </c>
      <c r="D1774" s="4">
        <v>5500</v>
      </c>
      <c r="E1774" s="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3">
        <f>E1774/D1774</f>
        <v>0.156</v>
      </c>
      <c r="P1774" s="4">
        <f>E1774/L1774</f>
        <v>45.157894736842103</v>
      </c>
      <c r="Q1774" t="s">
        <v>8321</v>
      </c>
      <c r="R1774" t="s">
        <v>8327</v>
      </c>
      <c r="S1774" s="12">
        <f>(((J1774/60)/60)/24)+DATE(1970,1,1)</f>
        <v>41766.718009259261</v>
      </c>
      <c r="T1774" s="12">
        <f>(((I1774/60)/60)/24)+DATE(1970,1,1)</f>
        <v>41826.718009259261</v>
      </c>
    </row>
    <row r="1775" spans="1:20" ht="43.2" x14ac:dyDescent="0.3">
      <c r="A1775">
        <v>1773</v>
      </c>
      <c r="B1775" s="1" t="s">
        <v>1774</v>
      </c>
      <c r="C1775" s="1" t="s">
        <v>5883</v>
      </c>
      <c r="D1775" s="4">
        <v>30000</v>
      </c>
      <c r="E1775" s="4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3">
        <f>E1775/D1775</f>
        <v>6.2566666666666673E-2</v>
      </c>
      <c r="P1775" s="4">
        <f>E1775/L1775</f>
        <v>98.78947368421052</v>
      </c>
      <c r="Q1775" t="s">
        <v>8321</v>
      </c>
      <c r="R1775" t="s">
        <v>8327</v>
      </c>
      <c r="S1775" s="12">
        <f>(((J1775/60)/60)/24)+DATE(1970,1,1)</f>
        <v>41978.760393518518</v>
      </c>
      <c r="T1775" s="12">
        <f>(((I1775/60)/60)/24)+DATE(1970,1,1)</f>
        <v>42023.760393518518</v>
      </c>
    </row>
    <row r="1776" spans="1:20" ht="43.2" x14ac:dyDescent="0.3">
      <c r="A1776">
        <v>1774</v>
      </c>
      <c r="B1776" s="1" t="s">
        <v>1775</v>
      </c>
      <c r="C1776" s="1" t="s">
        <v>5884</v>
      </c>
      <c r="D1776" s="4">
        <v>2500</v>
      </c>
      <c r="E1776" s="4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3">
        <f>E1776/D1776</f>
        <v>0.4592</v>
      </c>
      <c r="P1776" s="4">
        <f>E1776/L1776</f>
        <v>88.307692307692307</v>
      </c>
      <c r="Q1776" t="s">
        <v>8321</v>
      </c>
      <c r="R1776" t="s">
        <v>8327</v>
      </c>
      <c r="S1776" s="12">
        <f>(((J1776/60)/60)/24)+DATE(1970,1,1)</f>
        <v>41930.218657407408</v>
      </c>
      <c r="T1776" s="12">
        <f>(((I1776/60)/60)/24)+DATE(1970,1,1)</f>
        <v>41972.624305555553</v>
      </c>
    </row>
    <row r="1777" spans="1:20" ht="43.2" x14ac:dyDescent="0.3">
      <c r="A1777">
        <v>1775</v>
      </c>
      <c r="B1777" s="1" t="s">
        <v>1776</v>
      </c>
      <c r="C1777" s="1" t="s">
        <v>5885</v>
      </c>
      <c r="D1777" s="4">
        <v>32500</v>
      </c>
      <c r="E1777" s="4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3">
        <f>E1777/D1777</f>
        <v>0.65101538461538466</v>
      </c>
      <c r="P1777" s="4">
        <f>E1777/L1777</f>
        <v>170.62903225806451</v>
      </c>
      <c r="Q1777" t="s">
        <v>8321</v>
      </c>
      <c r="R1777" t="s">
        <v>8327</v>
      </c>
      <c r="S1777" s="12">
        <f>(((J1777/60)/60)/24)+DATE(1970,1,1)</f>
        <v>41891.976388888892</v>
      </c>
      <c r="T1777" s="12">
        <f>(((I1777/60)/60)/24)+DATE(1970,1,1)</f>
        <v>41936.976388888892</v>
      </c>
    </row>
    <row r="1778" spans="1:20" ht="43.2" x14ac:dyDescent="0.3">
      <c r="A1778">
        <v>1776</v>
      </c>
      <c r="B1778" s="1" t="s">
        <v>1777</v>
      </c>
      <c r="C1778" s="1" t="s">
        <v>5886</v>
      </c>
      <c r="D1778" s="4">
        <v>5000</v>
      </c>
      <c r="E1778" s="4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3">
        <f>E1778/D1778</f>
        <v>6.7000000000000004E-2</v>
      </c>
      <c r="P1778" s="4">
        <f>E1778/L1778</f>
        <v>83.75</v>
      </c>
      <c r="Q1778" t="s">
        <v>8321</v>
      </c>
      <c r="R1778" t="s">
        <v>8327</v>
      </c>
      <c r="S1778" s="12">
        <f>(((J1778/60)/60)/24)+DATE(1970,1,1)</f>
        <v>41905.95684027778</v>
      </c>
      <c r="T1778" s="12">
        <f>(((I1778/60)/60)/24)+DATE(1970,1,1)</f>
        <v>41941.95684027778</v>
      </c>
    </row>
    <row r="1779" spans="1:20" ht="43.2" x14ac:dyDescent="0.3">
      <c r="A1779">
        <v>1777</v>
      </c>
      <c r="B1779" s="1" t="s">
        <v>1778</v>
      </c>
      <c r="C1779" s="1" t="s">
        <v>5887</v>
      </c>
      <c r="D1779" s="4">
        <v>4800</v>
      </c>
      <c r="E1779" s="4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3">
        <f>E1779/D1779</f>
        <v>0.135625</v>
      </c>
      <c r="P1779" s="4">
        <f>E1779/L1779</f>
        <v>65.099999999999994</v>
      </c>
      <c r="Q1779" t="s">
        <v>8321</v>
      </c>
      <c r="R1779" t="s">
        <v>8327</v>
      </c>
      <c r="S1779" s="12">
        <f>(((J1779/60)/60)/24)+DATE(1970,1,1)</f>
        <v>42025.357094907406</v>
      </c>
      <c r="T1779" s="12">
        <f>(((I1779/60)/60)/24)+DATE(1970,1,1)</f>
        <v>42055.357094907406</v>
      </c>
    </row>
    <row r="1780" spans="1:20" ht="43.2" x14ac:dyDescent="0.3">
      <c r="A1780">
        <v>1778</v>
      </c>
      <c r="B1780" s="1" t="s">
        <v>1779</v>
      </c>
      <c r="C1780" s="1" t="s">
        <v>5888</v>
      </c>
      <c r="D1780" s="4">
        <v>50000</v>
      </c>
      <c r="E1780" s="4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3">
        <f>E1780/D1780</f>
        <v>1.9900000000000001E-2</v>
      </c>
      <c r="P1780" s="4">
        <f>E1780/L1780</f>
        <v>66.333333333333329</v>
      </c>
      <c r="Q1780" t="s">
        <v>8321</v>
      </c>
      <c r="R1780" t="s">
        <v>8327</v>
      </c>
      <c r="S1780" s="12">
        <f>(((J1780/60)/60)/24)+DATE(1970,1,1)</f>
        <v>42045.86336805555</v>
      </c>
      <c r="T1780" s="12">
        <f>(((I1780/60)/60)/24)+DATE(1970,1,1)</f>
        <v>42090.821701388893</v>
      </c>
    </row>
    <row r="1781" spans="1:20" ht="43.2" x14ac:dyDescent="0.3">
      <c r="A1781">
        <v>1779</v>
      </c>
      <c r="B1781" s="1" t="s">
        <v>1780</v>
      </c>
      <c r="C1781" s="1" t="s">
        <v>5889</v>
      </c>
      <c r="D1781" s="4">
        <v>11000</v>
      </c>
      <c r="E1781" s="4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3">
        <f>E1781/D1781</f>
        <v>0.36236363636363639</v>
      </c>
      <c r="P1781" s="4">
        <f>E1781/L1781</f>
        <v>104.89473684210526</v>
      </c>
      <c r="Q1781" t="s">
        <v>8321</v>
      </c>
      <c r="R1781" t="s">
        <v>8327</v>
      </c>
      <c r="S1781" s="12">
        <f>(((J1781/60)/60)/24)+DATE(1970,1,1)</f>
        <v>42585.691898148143</v>
      </c>
      <c r="T1781" s="12">
        <f>(((I1781/60)/60)/24)+DATE(1970,1,1)</f>
        <v>42615.691898148143</v>
      </c>
    </row>
    <row r="1782" spans="1:20" ht="43.2" x14ac:dyDescent="0.3">
      <c r="A1782">
        <v>1780</v>
      </c>
      <c r="B1782" s="1" t="s">
        <v>1781</v>
      </c>
      <c r="C1782" s="1" t="s">
        <v>5890</v>
      </c>
      <c r="D1782" s="4">
        <v>30000</v>
      </c>
      <c r="E1782" s="4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3">
        <f>E1782/D1782</f>
        <v>0.39743333333333336</v>
      </c>
      <c r="P1782" s="4">
        <f>E1782/L1782</f>
        <v>78.440789473684205</v>
      </c>
      <c r="Q1782" t="s">
        <v>8321</v>
      </c>
      <c r="R1782" t="s">
        <v>8327</v>
      </c>
      <c r="S1782" s="12">
        <f>(((J1782/60)/60)/24)+DATE(1970,1,1)</f>
        <v>42493.600810185191</v>
      </c>
      <c r="T1782" s="12">
        <f>(((I1782/60)/60)/24)+DATE(1970,1,1)</f>
        <v>42553.600810185191</v>
      </c>
    </row>
    <row r="1783" spans="1:20" ht="43.2" x14ac:dyDescent="0.3">
      <c r="A1783">
        <v>1781</v>
      </c>
      <c r="B1783" s="1" t="s">
        <v>1782</v>
      </c>
      <c r="C1783" s="1" t="s">
        <v>5891</v>
      </c>
      <c r="D1783" s="4">
        <v>5500</v>
      </c>
      <c r="E1783" s="4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3">
        <f>E1783/D1783</f>
        <v>0.25763636363636366</v>
      </c>
      <c r="P1783" s="4">
        <f>E1783/L1783</f>
        <v>59.041666666666664</v>
      </c>
      <c r="Q1783" t="s">
        <v>8321</v>
      </c>
      <c r="R1783" t="s">
        <v>8327</v>
      </c>
      <c r="S1783" s="12">
        <f>(((J1783/60)/60)/24)+DATE(1970,1,1)</f>
        <v>42597.617418981477</v>
      </c>
      <c r="T1783" s="12">
        <f>(((I1783/60)/60)/24)+DATE(1970,1,1)</f>
        <v>42628.617418981477</v>
      </c>
    </row>
    <row r="1784" spans="1:20" ht="43.2" x14ac:dyDescent="0.3">
      <c r="A1784">
        <v>1782</v>
      </c>
      <c r="B1784" s="1" t="s">
        <v>1783</v>
      </c>
      <c r="C1784" s="1" t="s">
        <v>5892</v>
      </c>
      <c r="D1784" s="4">
        <v>35000</v>
      </c>
      <c r="E1784" s="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3">
        <f>E1784/D1784</f>
        <v>0.15491428571428573</v>
      </c>
      <c r="P1784" s="4">
        <f>E1784/L1784</f>
        <v>71.34210526315789</v>
      </c>
      <c r="Q1784" t="s">
        <v>8321</v>
      </c>
      <c r="R1784" t="s">
        <v>8327</v>
      </c>
      <c r="S1784" s="12">
        <f>(((J1784/60)/60)/24)+DATE(1970,1,1)</f>
        <v>42388.575104166666</v>
      </c>
      <c r="T1784" s="12">
        <f>(((I1784/60)/60)/24)+DATE(1970,1,1)</f>
        <v>42421.575104166666</v>
      </c>
    </row>
    <row r="1785" spans="1:20" ht="43.2" x14ac:dyDescent="0.3">
      <c r="A1785">
        <v>1783</v>
      </c>
      <c r="B1785" s="1" t="s">
        <v>1784</v>
      </c>
      <c r="C1785" s="1" t="s">
        <v>5893</v>
      </c>
      <c r="D1785" s="4">
        <v>40000</v>
      </c>
      <c r="E1785" s="4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3">
        <f>E1785/D1785</f>
        <v>0.236925</v>
      </c>
      <c r="P1785" s="4">
        <f>E1785/L1785</f>
        <v>51.227027027027027</v>
      </c>
      <c r="Q1785" t="s">
        <v>8321</v>
      </c>
      <c r="R1785" t="s">
        <v>8327</v>
      </c>
      <c r="S1785" s="12">
        <f>(((J1785/60)/60)/24)+DATE(1970,1,1)</f>
        <v>42115.949976851851</v>
      </c>
      <c r="T1785" s="12">
        <f>(((I1785/60)/60)/24)+DATE(1970,1,1)</f>
        <v>42145.949976851851</v>
      </c>
    </row>
    <row r="1786" spans="1:20" ht="43.2" x14ac:dyDescent="0.3">
      <c r="A1786">
        <v>1784</v>
      </c>
      <c r="B1786" s="1" t="s">
        <v>1785</v>
      </c>
      <c r="C1786" s="1" t="s">
        <v>5894</v>
      </c>
      <c r="D1786" s="4">
        <v>5000</v>
      </c>
      <c r="E1786" s="4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3">
        <f>E1786/D1786</f>
        <v>0.39760000000000001</v>
      </c>
      <c r="P1786" s="4">
        <f>E1786/L1786</f>
        <v>60.242424242424242</v>
      </c>
      <c r="Q1786" t="s">
        <v>8321</v>
      </c>
      <c r="R1786" t="s">
        <v>8327</v>
      </c>
      <c r="S1786" s="12">
        <f>(((J1786/60)/60)/24)+DATE(1970,1,1)</f>
        <v>42003.655555555553</v>
      </c>
      <c r="T1786" s="12">
        <f>(((I1786/60)/60)/24)+DATE(1970,1,1)</f>
        <v>42035.142361111109</v>
      </c>
    </row>
    <row r="1787" spans="1:20" ht="28.8" x14ac:dyDescent="0.3">
      <c r="A1787">
        <v>1785</v>
      </c>
      <c r="B1787" s="1" t="s">
        <v>1786</v>
      </c>
      <c r="C1787" s="1" t="s">
        <v>5895</v>
      </c>
      <c r="D1787" s="4">
        <v>24000</v>
      </c>
      <c r="E1787" s="4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3">
        <f>E1787/D1787</f>
        <v>0.20220833333333332</v>
      </c>
      <c r="P1787" s="4">
        <f>E1787/L1787</f>
        <v>44.935185185185183</v>
      </c>
      <c r="Q1787" t="s">
        <v>8321</v>
      </c>
      <c r="R1787" t="s">
        <v>8327</v>
      </c>
      <c r="S1787" s="12">
        <f>(((J1787/60)/60)/24)+DATE(1970,1,1)</f>
        <v>41897.134895833333</v>
      </c>
      <c r="T1787" s="12">
        <f>(((I1787/60)/60)/24)+DATE(1970,1,1)</f>
        <v>41928</v>
      </c>
    </row>
    <row r="1788" spans="1:20" ht="43.2" x14ac:dyDescent="0.3">
      <c r="A1788">
        <v>1786</v>
      </c>
      <c r="B1788" s="1" t="s">
        <v>1787</v>
      </c>
      <c r="C1788" s="1" t="s">
        <v>5896</v>
      </c>
      <c r="D1788" s="4">
        <v>1900</v>
      </c>
      <c r="E1788" s="4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3">
        <f>E1788/D1788</f>
        <v>0.47631578947368419</v>
      </c>
      <c r="P1788" s="4">
        <f>E1788/L1788</f>
        <v>31.206896551724139</v>
      </c>
      <c r="Q1788" t="s">
        <v>8321</v>
      </c>
      <c r="R1788" t="s">
        <v>8327</v>
      </c>
      <c r="S1788" s="12">
        <f>(((J1788/60)/60)/24)+DATE(1970,1,1)</f>
        <v>41958.550659722227</v>
      </c>
      <c r="T1788" s="12">
        <f>(((I1788/60)/60)/24)+DATE(1970,1,1)</f>
        <v>41988.550659722227</v>
      </c>
    </row>
    <row r="1789" spans="1:20" ht="28.8" x14ac:dyDescent="0.3">
      <c r="A1789">
        <v>1787</v>
      </c>
      <c r="B1789" s="1" t="s">
        <v>1788</v>
      </c>
      <c r="C1789" s="1" t="s">
        <v>5897</v>
      </c>
      <c r="D1789" s="4">
        <v>10000</v>
      </c>
      <c r="E1789" s="4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3">
        <f>E1789/D1789</f>
        <v>0.15329999999999999</v>
      </c>
      <c r="P1789" s="4">
        <f>E1789/L1789</f>
        <v>63.875</v>
      </c>
      <c r="Q1789" t="s">
        <v>8321</v>
      </c>
      <c r="R1789" t="s">
        <v>8327</v>
      </c>
      <c r="S1789" s="12">
        <f>(((J1789/60)/60)/24)+DATE(1970,1,1)</f>
        <v>42068.65552083333</v>
      </c>
      <c r="T1789" s="12">
        <f>(((I1789/60)/60)/24)+DATE(1970,1,1)</f>
        <v>42098.613854166666</v>
      </c>
    </row>
    <row r="1790" spans="1:20" ht="28.8" x14ac:dyDescent="0.3">
      <c r="A1790">
        <v>1788</v>
      </c>
      <c r="B1790" s="1" t="s">
        <v>1789</v>
      </c>
      <c r="C1790" s="1" t="s">
        <v>5898</v>
      </c>
      <c r="D1790" s="4">
        <v>5500</v>
      </c>
      <c r="E1790" s="4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3">
        <f>E1790/D1790</f>
        <v>1.3818181818181818E-2</v>
      </c>
      <c r="P1790" s="4">
        <f>E1790/L1790</f>
        <v>19</v>
      </c>
      <c r="Q1790" t="s">
        <v>8321</v>
      </c>
      <c r="R1790" t="s">
        <v>8327</v>
      </c>
      <c r="S1790" s="12">
        <f>(((J1790/60)/60)/24)+DATE(1970,1,1)</f>
        <v>41913.94840277778</v>
      </c>
      <c r="T1790" s="12">
        <f>(((I1790/60)/60)/24)+DATE(1970,1,1)</f>
        <v>41943.94840277778</v>
      </c>
    </row>
    <row r="1791" spans="1:20" ht="43.2" x14ac:dyDescent="0.3">
      <c r="A1791">
        <v>1789</v>
      </c>
      <c r="B1791" s="1" t="s">
        <v>1790</v>
      </c>
      <c r="C1791" s="1" t="s">
        <v>5899</v>
      </c>
      <c r="D1791" s="4">
        <v>8000</v>
      </c>
      <c r="E1791" s="4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3">
        <f>E1791/D1791</f>
        <v>5.0000000000000001E-3</v>
      </c>
      <c r="P1791" s="4">
        <f>E1791/L1791</f>
        <v>10</v>
      </c>
      <c r="Q1791" t="s">
        <v>8321</v>
      </c>
      <c r="R1791" t="s">
        <v>8327</v>
      </c>
      <c r="S1791" s="12">
        <f>(((J1791/60)/60)/24)+DATE(1970,1,1)</f>
        <v>41956.250034722223</v>
      </c>
      <c r="T1791" s="12">
        <f>(((I1791/60)/60)/24)+DATE(1970,1,1)</f>
        <v>42016.250034722223</v>
      </c>
    </row>
    <row r="1792" spans="1:20" ht="28.8" x14ac:dyDescent="0.3">
      <c r="A1792">
        <v>1790</v>
      </c>
      <c r="B1792" s="1" t="s">
        <v>1791</v>
      </c>
      <c r="C1792" s="1" t="s">
        <v>5900</v>
      </c>
      <c r="D1792" s="4">
        <v>33000</v>
      </c>
      <c r="E1792" s="4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3">
        <f>E1792/D1792</f>
        <v>4.9575757575757579E-2</v>
      </c>
      <c r="P1792" s="4">
        <f>E1792/L1792</f>
        <v>109.06666666666666</v>
      </c>
      <c r="Q1792" t="s">
        <v>8321</v>
      </c>
      <c r="R1792" t="s">
        <v>8327</v>
      </c>
      <c r="S1792" s="12">
        <f>(((J1792/60)/60)/24)+DATE(1970,1,1)</f>
        <v>42010.674513888895</v>
      </c>
      <c r="T1792" s="12">
        <f>(((I1792/60)/60)/24)+DATE(1970,1,1)</f>
        <v>42040.674513888895</v>
      </c>
    </row>
    <row r="1793" spans="1:20" ht="28.8" x14ac:dyDescent="0.3">
      <c r="A1793">
        <v>1791</v>
      </c>
      <c r="B1793" s="1" t="s">
        <v>1792</v>
      </c>
      <c r="C1793" s="1" t="s">
        <v>5901</v>
      </c>
      <c r="D1793" s="4">
        <v>3000</v>
      </c>
      <c r="E1793" s="4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3">
        <f>E1793/D1793</f>
        <v>3.5666666666666666E-2</v>
      </c>
      <c r="P1793" s="4">
        <f>E1793/L1793</f>
        <v>26.75</v>
      </c>
      <c r="Q1793" t="s">
        <v>8321</v>
      </c>
      <c r="R1793" t="s">
        <v>8327</v>
      </c>
      <c r="S1793" s="12">
        <f>(((J1793/60)/60)/24)+DATE(1970,1,1)</f>
        <v>41973.740335648152</v>
      </c>
      <c r="T1793" s="12">
        <f>(((I1793/60)/60)/24)+DATE(1970,1,1)</f>
        <v>42033.740335648152</v>
      </c>
    </row>
    <row r="1794" spans="1:20" ht="28.8" x14ac:dyDescent="0.3">
      <c r="A1794">
        <v>1792</v>
      </c>
      <c r="B1794" s="1" t="s">
        <v>1793</v>
      </c>
      <c r="C1794" s="1" t="s">
        <v>5902</v>
      </c>
      <c r="D1794" s="4">
        <v>25000</v>
      </c>
      <c r="E1794" s="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3">
        <f>E1794/D1794</f>
        <v>0.61124000000000001</v>
      </c>
      <c r="P1794" s="4">
        <f>E1794/L1794</f>
        <v>109.93525179856115</v>
      </c>
      <c r="Q1794" t="s">
        <v>8321</v>
      </c>
      <c r="R1794" t="s">
        <v>8327</v>
      </c>
      <c r="S1794" s="12">
        <f>(((J1794/60)/60)/24)+DATE(1970,1,1)</f>
        <v>42189.031041666662</v>
      </c>
      <c r="T1794" s="12">
        <f>(((I1794/60)/60)/24)+DATE(1970,1,1)</f>
        <v>42226.290972222225</v>
      </c>
    </row>
    <row r="1795" spans="1:20" ht="28.8" x14ac:dyDescent="0.3">
      <c r="A1795">
        <v>1793</v>
      </c>
      <c r="B1795" s="1" t="s">
        <v>1794</v>
      </c>
      <c r="C1795" s="1" t="s">
        <v>5903</v>
      </c>
      <c r="D1795" s="4">
        <v>3000</v>
      </c>
      <c r="E1795" s="4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3">
        <f>E1795/D1795</f>
        <v>1.3333333333333334E-2</v>
      </c>
      <c r="P1795" s="4">
        <f>E1795/L1795</f>
        <v>20</v>
      </c>
      <c r="Q1795" t="s">
        <v>8321</v>
      </c>
      <c r="R1795" t="s">
        <v>8327</v>
      </c>
      <c r="S1795" s="12">
        <f>(((J1795/60)/60)/24)+DATE(1970,1,1)</f>
        <v>41940.89166666667</v>
      </c>
      <c r="T1795" s="12">
        <f>(((I1795/60)/60)/24)+DATE(1970,1,1)</f>
        <v>41970.933333333334</v>
      </c>
    </row>
    <row r="1796" spans="1:20" ht="43.2" x14ac:dyDescent="0.3">
      <c r="A1796">
        <v>1794</v>
      </c>
      <c r="B1796" s="1" t="s">
        <v>1795</v>
      </c>
      <c r="C1796" s="1" t="s">
        <v>5904</v>
      </c>
      <c r="D1796" s="4">
        <v>9000</v>
      </c>
      <c r="E1796" s="4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3">
        <f>E1796/D1796</f>
        <v>0.11077777777777778</v>
      </c>
      <c r="P1796" s="4">
        <f>E1796/L1796</f>
        <v>55.388888888888886</v>
      </c>
      <c r="Q1796" t="s">
        <v>8321</v>
      </c>
      <c r="R1796" t="s">
        <v>8327</v>
      </c>
      <c r="S1796" s="12">
        <f>(((J1796/60)/60)/24)+DATE(1970,1,1)</f>
        <v>42011.551180555558</v>
      </c>
      <c r="T1796" s="12">
        <f>(((I1796/60)/60)/24)+DATE(1970,1,1)</f>
        <v>42046.551180555558</v>
      </c>
    </row>
    <row r="1797" spans="1:20" ht="28.8" x14ac:dyDescent="0.3">
      <c r="A1797">
        <v>1795</v>
      </c>
      <c r="B1797" s="1" t="s">
        <v>1796</v>
      </c>
      <c r="C1797" s="1" t="s">
        <v>5905</v>
      </c>
      <c r="D1797" s="4">
        <v>28000</v>
      </c>
      <c r="E1797" s="4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3">
        <f>E1797/D1797</f>
        <v>0.38735714285714284</v>
      </c>
      <c r="P1797" s="4">
        <f>E1797/L1797</f>
        <v>133.90123456790124</v>
      </c>
      <c r="Q1797" t="s">
        <v>8321</v>
      </c>
      <c r="R1797" t="s">
        <v>8327</v>
      </c>
      <c r="S1797" s="12">
        <f>(((J1797/60)/60)/24)+DATE(1970,1,1)</f>
        <v>42628.288668981477</v>
      </c>
      <c r="T1797" s="12">
        <f>(((I1797/60)/60)/24)+DATE(1970,1,1)</f>
        <v>42657.666666666672</v>
      </c>
    </row>
    <row r="1798" spans="1:20" ht="43.2" x14ac:dyDescent="0.3">
      <c r="A1798">
        <v>1796</v>
      </c>
      <c r="B1798" s="1" t="s">
        <v>1797</v>
      </c>
      <c r="C1798" s="1" t="s">
        <v>5906</v>
      </c>
      <c r="D1798" s="4">
        <v>19000</v>
      </c>
      <c r="E1798" s="4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3">
        <f>E1798/D1798</f>
        <v>0.22052631578947368</v>
      </c>
      <c r="P1798" s="4">
        <f>E1798/L1798</f>
        <v>48.720930232558139</v>
      </c>
      <c r="Q1798" t="s">
        <v>8321</v>
      </c>
      <c r="R1798" t="s">
        <v>8327</v>
      </c>
      <c r="S1798" s="12">
        <f>(((J1798/60)/60)/24)+DATE(1970,1,1)</f>
        <v>42515.439421296294</v>
      </c>
      <c r="T1798" s="12">
        <f>(((I1798/60)/60)/24)+DATE(1970,1,1)</f>
        <v>42575.439421296294</v>
      </c>
    </row>
    <row r="1799" spans="1:20" ht="43.2" x14ac:dyDescent="0.3">
      <c r="A1799">
        <v>1797</v>
      </c>
      <c r="B1799" s="1" t="s">
        <v>1798</v>
      </c>
      <c r="C1799" s="1" t="s">
        <v>5907</v>
      </c>
      <c r="D1799" s="4">
        <v>10000</v>
      </c>
      <c r="E1799" s="4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3">
        <f>E1799/D1799</f>
        <v>0.67549999999999999</v>
      </c>
      <c r="P1799" s="4">
        <f>E1799/L1799</f>
        <v>48.25</v>
      </c>
      <c r="Q1799" t="s">
        <v>8321</v>
      </c>
      <c r="R1799" t="s">
        <v>8327</v>
      </c>
      <c r="S1799" s="12">
        <f>(((J1799/60)/60)/24)+DATE(1970,1,1)</f>
        <v>42689.56931712963</v>
      </c>
      <c r="T1799" s="12">
        <f>(((I1799/60)/60)/24)+DATE(1970,1,1)</f>
        <v>42719.56931712963</v>
      </c>
    </row>
    <row r="1800" spans="1:20" ht="43.2" x14ac:dyDescent="0.3">
      <c r="A1800">
        <v>1798</v>
      </c>
      <c r="B1800" s="1" t="s">
        <v>1799</v>
      </c>
      <c r="C1800" s="1" t="s">
        <v>5908</v>
      </c>
      <c r="D1800" s="4">
        <v>16000</v>
      </c>
      <c r="E1800" s="4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3">
        <f>E1800/D1800</f>
        <v>0.136375</v>
      </c>
      <c r="P1800" s="4">
        <f>E1800/L1800</f>
        <v>58.972972972972975</v>
      </c>
      <c r="Q1800" t="s">
        <v>8321</v>
      </c>
      <c r="R1800" t="s">
        <v>8327</v>
      </c>
      <c r="S1800" s="12">
        <f>(((J1800/60)/60)/24)+DATE(1970,1,1)</f>
        <v>42344.32677083333</v>
      </c>
      <c r="T1800" s="12">
        <f>(((I1800/60)/60)/24)+DATE(1970,1,1)</f>
        <v>42404.32677083333</v>
      </c>
    </row>
    <row r="1801" spans="1:20" ht="28.8" x14ac:dyDescent="0.3">
      <c r="A1801">
        <v>1799</v>
      </c>
      <c r="B1801" s="1" t="s">
        <v>1800</v>
      </c>
      <c r="C1801" s="1" t="s">
        <v>5909</v>
      </c>
      <c r="D1801" s="4">
        <v>4000</v>
      </c>
      <c r="E1801" s="4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3">
        <f>E1801/D1801</f>
        <v>1.7457500000000001E-2</v>
      </c>
      <c r="P1801" s="4">
        <f>E1801/L1801</f>
        <v>11.638333333333334</v>
      </c>
      <c r="Q1801" t="s">
        <v>8321</v>
      </c>
      <c r="R1801" t="s">
        <v>8327</v>
      </c>
      <c r="S1801" s="12">
        <f>(((J1801/60)/60)/24)+DATE(1970,1,1)</f>
        <v>41934.842685185184</v>
      </c>
      <c r="T1801" s="12">
        <f>(((I1801/60)/60)/24)+DATE(1970,1,1)</f>
        <v>41954.884351851855</v>
      </c>
    </row>
    <row r="1802" spans="1:20" ht="43.2" x14ac:dyDescent="0.3">
      <c r="A1802">
        <v>1800</v>
      </c>
      <c r="B1802" s="1" t="s">
        <v>1801</v>
      </c>
      <c r="C1802" s="1" t="s">
        <v>5910</v>
      </c>
      <c r="D1802" s="4">
        <v>46260</v>
      </c>
      <c r="E1802" s="4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3">
        <f>E1802/D1802</f>
        <v>0.20449632511889321</v>
      </c>
      <c r="P1802" s="4">
        <f>E1802/L1802</f>
        <v>83.716814159292042</v>
      </c>
      <c r="Q1802" t="s">
        <v>8321</v>
      </c>
      <c r="R1802" t="s">
        <v>8327</v>
      </c>
      <c r="S1802" s="12">
        <f>(((J1802/60)/60)/24)+DATE(1970,1,1)</f>
        <v>42623.606134259258</v>
      </c>
      <c r="T1802" s="12">
        <f>(((I1802/60)/60)/24)+DATE(1970,1,1)</f>
        <v>42653.606134259258</v>
      </c>
    </row>
    <row r="1803" spans="1:20" ht="43.2" x14ac:dyDescent="0.3">
      <c r="A1803">
        <v>1801</v>
      </c>
      <c r="B1803" s="1" t="s">
        <v>1802</v>
      </c>
      <c r="C1803" s="1" t="s">
        <v>5911</v>
      </c>
      <c r="D1803" s="4">
        <v>17000</v>
      </c>
      <c r="E1803" s="4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3">
        <f>E1803/D1803</f>
        <v>0.13852941176470587</v>
      </c>
      <c r="P1803" s="4">
        <f>E1803/L1803</f>
        <v>63.648648648648646</v>
      </c>
      <c r="Q1803" t="s">
        <v>8321</v>
      </c>
      <c r="R1803" t="s">
        <v>8327</v>
      </c>
      <c r="S1803" s="12">
        <f>(((J1803/60)/60)/24)+DATE(1970,1,1)</f>
        <v>42321.660509259258</v>
      </c>
      <c r="T1803" s="12">
        <f>(((I1803/60)/60)/24)+DATE(1970,1,1)</f>
        <v>42353.506944444445</v>
      </c>
    </row>
    <row r="1804" spans="1:20" ht="28.8" x14ac:dyDescent="0.3">
      <c r="A1804">
        <v>1802</v>
      </c>
      <c r="B1804" s="1" t="s">
        <v>1803</v>
      </c>
      <c r="C1804" s="1" t="s">
        <v>5912</v>
      </c>
      <c r="D1804" s="4">
        <v>3500</v>
      </c>
      <c r="E1804" s="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3">
        <f>E1804/D1804</f>
        <v>0.48485714285714288</v>
      </c>
      <c r="P1804" s="4">
        <f>E1804/L1804</f>
        <v>94.277777777777771</v>
      </c>
      <c r="Q1804" t="s">
        <v>8321</v>
      </c>
      <c r="R1804" t="s">
        <v>8327</v>
      </c>
      <c r="S1804" s="12">
        <f>(((J1804/60)/60)/24)+DATE(1970,1,1)</f>
        <v>42159.47256944445</v>
      </c>
      <c r="T1804" s="12">
        <f>(((I1804/60)/60)/24)+DATE(1970,1,1)</f>
        <v>42182.915972222225</v>
      </c>
    </row>
    <row r="1805" spans="1:20" ht="43.2" x14ac:dyDescent="0.3">
      <c r="A1805">
        <v>1803</v>
      </c>
      <c r="B1805" s="1" t="s">
        <v>1804</v>
      </c>
      <c r="C1805" s="1" t="s">
        <v>5913</v>
      </c>
      <c r="D1805" s="4">
        <v>17500</v>
      </c>
      <c r="E1805" s="4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3">
        <f>E1805/D1805</f>
        <v>0.308</v>
      </c>
      <c r="P1805" s="4">
        <f>E1805/L1805</f>
        <v>71.86666666666666</v>
      </c>
      <c r="Q1805" t="s">
        <v>8321</v>
      </c>
      <c r="R1805" t="s">
        <v>8327</v>
      </c>
      <c r="S1805" s="12">
        <f>(((J1805/60)/60)/24)+DATE(1970,1,1)</f>
        <v>42018.071550925932</v>
      </c>
      <c r="T1805" s="12">
        <f>(((I1805/60)/60)/24)+DATE(1970,1,1)</f>
        <v>42049.071550925932</v>
      </c>
    </row>
    <row r="1806" spans="1:20" ht="28.8" x14ac:dyDescent="0.3">
      <c r="A1806">
        <v>1804</v>
      </c>
      <c r="B1806" s="1" t="s">
        <v>1805</v>
      </c>
      <c r="C1806" s="1" t="s">
        <v>5914</v>
      </c>
      <c r="D1806" s="4">
        <v>15500</v>
      </c>
      <c r="E1806" s="4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3">
        <f>E1806/D1806</f>
        <v>0.35174193548387095</v>
      </c>
      <c r="P1806" s="4">
        <f>E1806/L1806</f>
        <v>104.84615384615384</v>
      </c>
      <c r="Q1806" t="s">
        <v>8321</v>
      </c>
      <c r="R1806" t="s">
        <v>8327</v>
      </c>
      <c r="S1806" s="12">
        <f>(((J1806/60)/60)/24)+DATE(1970,1,1)</f>
        <v>42282.678287037037</v>
      </c>
      <c r="T1806" s="12">
        <f>(((I1806/60)/60)/24)+DATE(1970,1,1)</f>
        <v>42322.719953703709</v>
      </c>
    </row>
    <row r="1807" spans="1:20" ht="43.2" x14ac:dyDescent="0.3">
      <c r="A1807">
        <v>1805</v>
      </c>
      <c r="B1807" s="1" t="s">
        <v>1806</v>
      </c>
      <c r="C1807" s="1" t="s">
        <v>5915</v>
      </c>
      <c r="D1807" s="4">
        <v>22500</v>
      </c>
      <c r="E1807" s="4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3">
        <f>E1807/D1807</f>
        <v>0.36404444444444445</v>
      </c>
      <c r="P1807" s="4">
        <f>E1807/L1807</f>
        <v>67.139344262295083</v>
      </c>
      <c r="Q1807" t="s">
        <v>8321</v>
      </c>
      <c r="R1807" t="s">
        <v>8327</v>
      </c>
      <c r="S1807" s="12">
        <f>(((J1807/60)/60)/24)+DATE(1970,1,1)</f>
        <v>42247.803912037038</v>
      </c>
      <c r="T1807" s="12">
        <f>(((I1807/60)/60)/24)+DATE(1970,1,1)</f>
        <v>42279.75</v>
      </c>
    </row>
    <row r="1808" spans="1:20" ht="28.8" x14ac:dyDescent="0.3">
      <c r="A1808">
        <v>1806</v>
      </c>
      <c r="B1808" s="1" t="s">
        <v>1807</v>
      </c>
      <c r="C1808" s="1" t="s">
        <v>5916</v>
      </c>
      <c r="D1808" s="4">
        <v>20000</v>
      </c>
      <c r="E1808" s="4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3">
        <f>E1808/D1808</f>
        <v>2.955E-2</v>
      </c>
      <c r="P1808" s="4">
        <f>E1808/L1808</f>
        <v>73.875</v>
      </c>
      <c r="Q1808" t="s">
        <v>8321</v>
      </c>
      <c r="R1808" t="s">
        <v>8327</v>
      </c>
      <c r="S1808" s="12">
        <f>(((J1808/60)/60)/24)+DATE(1970,1,1)</f>
        <v>41877.638298611113</v>
      </c>
      <c r="T1808" s="12">
        <f>(((I1808/60)/60)/24)+DATE(1970,1,1)</f>
        <v>41912.638298611113</v>
      </c>
    </row>
    <row r="1809" spans="1:20" ht="28.8" x14ac:dyDescent="0.3">
      <c r="A1809">
        <v>1807</v>
      </c>
      <c r="B1809" s="1" t="s">
        <v>1808</v>
      </c>
      <c r="C1809" s="1" t="s">
        <v>5917</v>
      </c>
      <c r="D1809" s="4">
        <v>5000</v>
      </c>
      <c r="E1809" s="4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3">
        <f>E1809/D1809</f>
        <v>0.1106</v>
      </c>
      <c r="P1809" s="4">
        <f>E1809/L1809</f>
        <v>69.125</v>
      </c>
      <c r="Q1809" t="s">
        <v>8321</v>
      </c>
      <c r="R1809" t="s">
        <v>8327</v>
      </c>
      <c r="S1809" s="12">
        <f>(((J1809/60)/60)/24)+DATE(1970,1,1)</f>
        <v>41880.068437499998</v>
      </c>
      <c r="T1809" s="12">
        <f>(((I1809/60)/60)/24)+DATE(1970,1,1)</f>
        <v>41910.068437499998</v>
      </c>
    </row>
    <row r="1810" spans="1:20" ht="43.2" x14ac:dyDescent="0.3">
      <c r="A1810">
        <v>1808</v>
      </c>
      <c r="B1810" s="1" t="s">
        <v>1809</v>
      </c>
      <c r="C1810" s="1" t="s">
        <v>5918</v>
      </c>
      <c r="D1810" s="4">
        <v>28000</v>
      </c>
      <c r="E1810" s="4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3">
        <f>E1810/D1810</f>
        <v>0.41407142857142859</v>
      </c>
      <c r="P1810" s="4">
        <f>E1810/L1810</f>
        <v>120.77083333333333</v>
      </c>
      <c r="Q1810" t="s">
        <v>8321</v>
      </c>
      <c r="R1810" t="s">
        <v>8327</v>
      </c>
      <c r="S1810" s="12">
        <f>(((J1810/60)/60)/24)+DATE(1970,1,1)</f>
        <v>42742.680902777778</v>
      </c>
      <c r="T1810" s="12">
        <f>(((I1810/60)/60)/24)+DATE(1970,1,1)</f>
        <v>42777.680902777778</v>
      </c>
    </row>
    <row r="1811" spans="1:20" ht="28.8" x14ac:dyDescent="0.3">
      <c r="A1811">
        <v>1809</v>
      </c>
      <c r="B1811" s="1" t="s">
        <v>1810</v>
      </c>
      <c r="C1811" s="1" t="s">
        <v>5919</v>
      </c>
      <c r="D1811" s="4">
        <v>3500</v>
      </c>
      <c r="E1811" s="4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3">
        <f>E1811/D1811</f>
        <v>0.10857142857142857</v>
      </c>
      <c r="P1811" s="4">
        <f>E1811/L1811</f>
        <v>42.222222222222221</v>
      </c>
      <c r="Q1811" t="s">
        <v>8321</v>
      </c>
      <c r="R1811" t="s">
        <v>8327</v>
      </c>
      <c r="S1811" s="12">
        <f>(((J1811/60)/60)/24)+DATE(1970,1,1)</f>
        <v>42029.907858796301</v>
      </c>
      <c r="T1811" s="12">
        <f>(((I1811/60)/60)/24)+DATE(1970,1,1)</f>
        <v>42064.907858796301</v>
      </c>
    </row>
    <row r="1812" spans="1:20" ht="28.8" x14ac:dyDescent="0.3">
      <c r="A1812">
        <v>1810</v>
      </c>
      <c r="B1812" s="1" t="s">
        <v>1811</v>
      </c>
      <c r="C1812" s="1" t="s">
        <v>5920</v>
      </c>
      <c r="D1812" s="4">
        <v>450</v>
      </c>
      <c r="E1812" s="4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3">
        <f>E1812/D1812</f>
        <v>3.3333333333333333E-2</v>
      </c>
      <c r="P1812" s="4">
        <f>E1812/L1812</f>
        <v>7.5</v>
      </c>
      <c r="Q1812" t="s">
        <v>8321</v>
      </c>
      <c r="R1812" t="s">
        <v>8327</v>
      </c>
      <c r="S1812" s="12">
        <f>(((J1812/60)/60)/24)+DATE(1970,1,1)</f>
        <v>41860.91002314815</v>
      </c>
      <c r="T1812" s="12">
        <f>(((I1812/60)/60)/24)+DATE(1970,1,1)</f>
        <v>41872.91002314815</v>
      </c>
    </row>
    <row r="1813" spans="1:20" ht="28.8" x14ac:dyDescent="0.3">
      <c r="A1813">
        <v>1811</v>
      </c>
      <c r="B1813" s="1" t="s">
        <v>1812</v>
      </c>
      <c r="C1813" s="1" t="s">
        <v>5921</v>
      </c>
      <c r="D1813" s="4">
        <v>54000</v>
      </c>
      <c r="E1813" s="4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3">
        <f>E1813/D1813</f>
        <v>7.407407407407407E-4</v>
      </c>
      <c r="P1813" s="4">
        <f>E1813/L1813</f>
        <v>1.5384615384615385</v>
      </c>
      <c r="Q1813" t="s">
        <v>8321</v>
      </c>
      <c r="R1813" t="s">
        <v>8327</v>
      </c>
      <c r="S1813" s="12">
        <f>(((J1813/60)/60)/24)+DATE(1970,1,1)</f>
        <v>41876.433680555558</v>
      </c>
      <c r="T1813" s="12">
        <f>(((I1813/60)/60)/24)+DATE(1970,1,1)</f>
        <v>41936.166666666664</v>
      </c>
    </row>
    <row r="1814" spans="1:20" ht="43.2" x14ac:dyDescent="0.3">
      <c r="A1814">
        <v>1812</v>
      </c>
      <c r="B1814" s="1" t="s">
        <v>1813</v>
      </c>
      <c r="C1814" s="1" t="s">
        <v>5922</v>
      </c>
      <c r="D1814" s="4">
        <v>6500</v>
      </c>
      <c r="E1814" s="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3">
        <f>E1814/D1814</f>
        <v>0.13307692307692306</v>
      </c>
      <c r="P1814" s="4">
        <f>E1814/L1814</f>
        <v>37.608695652173914</v>
      </c>
      <c r="Q1814" t="s">
        <v>8321</v>
      </c>
      <c r="R1814" t="s">
        <v>8327</v>
      </c>
      <c r="S1814" s="12">
        <f>(((J1814/60)/60)/24)+DATE(1970,1,1)</f>
        <v>42524.318703703699</v>
      </c>
      <c r="T1814" s="12">
        <f>(((I1814/60)/60)/24)+DATE(1970,1,1)</f>
        <v>42554.318703703699</v>
      </c>
    </row>
    <row r="1815" spans="1:20" ht="28.8" x14ac:dyDescent="0.3">
      <c r="A1815">
        <v>1813</v>
      </c>
      <c r="B1815" s="1" t="s">
        <v>1814</v>
      </c>
      <c r="C1815" s="1" t="s">
        <v>5923</v>
      </c>
      <c r="D1815" s="4">
        <v>8750</v>
      </c>
      <c r="E1815" s="4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3">
        <f>E1815/D1815</f>
        <v>0</v>
      </c>
      <c r="P1815" s="4" t="e">
        <f>E1815/L1815</f>
        <v>#DIV/0!</v>
      </c>
      <c r="Q1815" t="s">
        <v>8321</v>
      </c>
      <c r="R1815" t="s">
        <v>8327</v>
      </c>
      <c r="S1815" s="12">
        <f>(((J1815/60)/60)/24)+DATE(1970,1,1)</f>
        <v>41829.889027777775</v>
      </c>
      <c r="T1815" s="12">
        <f>(((I1815/60)/60)/24)+DATE(1970,1,1)</f>
        <v>41859.889027777775</v>
      </c>
    </row>
    <row r="1816" spans="1:20" ht="43.2" x14ac:dyDescent="0.3">
      <c r="A1816">
        <v>1814</v>
      </c>
      <c r="B1816" s="1" t="s">
        <v>1815</v>
      </c>
      <c r="C1816" s="1" t="s">
        <v>5924</v>
      </c>
      <c r="D1816" s="4">
        <v>12000</v>
      </c>
      <c r="E1816" s="4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3">
        <f>E1816/D1816</f>
        <v>0.49183333333333334</v>
      </c>
      <c r="P1816" s="4">
        <f>E1816/L1816</f>
        <v>42.157142857142858</v>
      </c>
      <c r="Q1816" t="s">
        <v>8321</v>
      </c>
      <c r="R1816" t="s">
        <v>8327</v>
      </c>
      <c r="S1816" s="12">
        <f>(((J1816/60)/60)/24)+DATE(1970,1,1)</f>
        <v>42033.314074074078</v>
      </c>
      <c r="T1816" s="12">
        <f>(((I1816/60)/60)/24)+DATE(1970,1,1)</f>
        <v>42063.314074074078</v>
      </c>
    </row>
    <row r="1817" spans="1:20" ht="43.2" x14ac:dyDescent="0.3">
      <c r="A1817">
        <v>1815</v>
      </c>
      <c r="B1817" s="1" t="s">
        <v>1816</v>
      </c>
      <c r="C1817" s="1" t="s">
        <v>5925</v>
      </c>
      <c r="D1817" s="4">
        <v>3000</v>
      </c>
      <c r="E1817" s="4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3">
        <f>E1817/D1817</f>
        <v>0</v>
      </c>
      <c r="P1817" s="4" t="e">
        <f>E1817/L1817</f>
        <v>#DIV/0!</v>
      </c>
      <c r="Q1817" t="s">
        <v>8321</v>
      </c>
      <c r="R1817" t="s">
        <v>8327</v>
      </c>
      <c r="S1817" s="12">
        <f>(((J1817/60)/60)/24)+DATE(1970,1,1)</f>
        <v>42172.906678240746</v>
      </c>
      <c r="T1817" s="12">
        <f>(((I1817/60)/60)/24)+DATE(1970,1,1)</f>
        <v>42186.906678240746</v>
      </c>
    </row>
    <row r="1818" spans="1:20" ht="28.8" x14ac:dyDescent="0.3">
      <c r="A1818">
        <v>1816</v>
      </c>
      <c r="B1818" s="1" t="s">
        <v>1817</v>
      </c>
      <c r="C1818" s="1" t="s">
        <v>5926</v>
      </c>
      <c r="D1818" s="4">
        <v>25000</v>
      </c>
      <c r="E1818" s="4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3">
        <f>E1818/D1818</f>
        <v>2.036E-2</v>
      </c>
      <c r="P1818" s="4">
        <f>E1818/L1818</f>
        <v>84.833333333333329</v>
      </c>
      <c r="Q1818" t="s">
        <v>8321</v>
      </c>
      <c r="R1818" t="s">
        <v>8327</v>
      </c>
      <c r="S1818" s="12">
        <f>(((J1818/60)/60)/24)+DATE(1970,1,1)</f>
        <v>42548.876192129625</v>
      </c>
      <c r="T1818" s="12">
        <f>(((I1818/60)/60)/24)+DATE(1970,1,1)</f>
        <v>42576.791666666672</v>
      </c>
    </row>
    <row r="1819" spans="1:20" ht="28.8" x14ac:dyDescent="0.3">
      <c r="A1819">
        <v>1817</v>
      </c>
      <c r="B1819" s="1" t="s">
        <v>1818</v>
      </c>
      <c r="C1819" s="1" t="s">
        <v>5927</v>
      </c>
      <c r="D1819" s="4">
        <v>18000</v>
      </c>
      <c r="E1819" s="4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3">
        <f>E1819/D1819</f>
        <v>0.52327777777777773</v>
      </c>
      <c r="P1819" s="4">
        <f>E1819/L1819</f>
        <v>94.19</v>
      </c>
      <c r="Q1819" t="s">
        <v>8321</v>
      </c>
      <c r="R1819" t="s">
        <v>8327</v>
      </c>
      <c r="S1819" s="12">
        <f>(((J1819/60)/60)/24)+DATE(1970,1,1)</f>
        <v>42705.662118055552</v>
      </c>
      <c r="T1819" s="12">
        <f>(((I1819/60)/60)/24)+DATE(1970,1,1)</f>
        <v>42765.290972222225</v>
      </c>
    </row>
    <row r="1820" spans="1:20" ht="28.8" x14ac:dyDescent="0.3">
      <c r="A1820">
        <v>1818</v>
      </c>
      <c r="B1820" s="1" t="s">
        <v>1819</v>
      </c>
      <c r="C1820" s="1" t="s">
        <v>5928</v>
      </c>
      <c r="D1820" s="4">
        <v>15000</v>
      </c>
      <c r="E1820" s="4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3">
        <f>E1820/D1820</f>
        <v>0</v>
      </c>
      <c r="P1820" s="4" t="e">
        <f>E1820/L1820</f>
        <v>#DIV/0!</v>
      </c>
      <c r="Q1820" t="s">
        <v>8321</v>
      </c>
      <c r="R1820" t="s">
        <v>8327</v>
      </c>
      <c r="S1820" s="12">
        <f>(((J1820/60)/60)/24)+DATE(1970,1,1)</f>
        <v>42067.234375</v>
      </c>
      <c r="T1820" s="12">
        <f>(((I1820/60)/60)/24)+DATE(1970,1,1)</f>
        <v>42097.192708333328</v>
      </c>
    </row>
    <row r="1821" spans="1:20" ht="43.2" x14ac:dyDescent="0.3">
      <c r="A1821">
        <v>1819</v>
      </c>
      <c r="B1821" s="1" t="s">
        <v>1820</v>
      </c>
      <c r="C1821" s="1" t="s">
        <v>5929</v>
      </c>
      <c r="D1821" s="4">
        <v>1200</v>
      </c>
      <c r="E1821" s="4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3">
        <f>E1821/D1821</f>
        <v>2.0833333333333332E-2</v>
      </c>
      <c r="P1821" s="4">
        <f>E1821/L1821</f>
        <v>6.25</v>
      </c>
      <c r="Q1821" t="s">
        <v>8321</v>
      </c>
      <c r="R1821" t="s">
        <v>8327</v>
      </c>
      <c r="S1821" s="12">
        <f>(((J1821/60)/60)/24)+DATE(1970,1,1)</f>
        <v>41820.752268518518</v>
      </c>
      <c r="T1821" s="12">
        <f>(((I1821/60)/60)/24)+DATE(1970,1,1)</f>
        <v>41850.752268518518</v>
      </c>
    </row>
    <row r="1822" spans="1:20" ht="43.2" x14ac:dyDescent="0.3">
      <c r="A1822">
        <v>1820</v>
      </c>
      <c r="B1822" s="1" t="s">
        <v>1821</v>
      </c>
      <c r="C1822" s="1" t="s">
        <v>5930</v>
      </c>
      <c r="D1822" s="4">
        <v>26000</v>
      </c>
      <c r="E1822" s="4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3">
        <f>E1822/D1822</f>
        <v>6.565384615384616E-2</v>
      </c>
      <c r="P1822" s="4">
        <f>E1822/L1822</f>
        <v>213.375</v>
      </c>
      <c r="Q1822" t="s">
        <v>8321</v>
      </c>
      <c r="R1822" t="s">
        <v>8327</v>
      </c>
      <c r="S1822" s="12">
        <f>(((J1822/60)/60)/24)+DATE(1970,1,1)</f>
        <v>42065.084375000006</v>
      </c>
      <c r="T1822" s="12">
        <f>(((I1822/60)/60)/24)+DATE(1970,1,1)</f>
        <v>42095.042708333334</v>
      </c>
    </row>
    <row r="1823" spans="1:20" ht="28.8" x14ac:dyDescent="0.3">
      <c r="A1823">
        <v>1821</v>
      </c>
      <c r="B1823" s="1" t="s">
        <v>1822</v>
      </c>
      <c r="C1823" s="1" t="s">
        <v>5931</v>
      </c>
      <c r="D1823" s="4">
        <v>2500</v>
      </c>
      <c r="E1823" s="4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3">
        <f>E1823/D1823</f>
        <v>1.3489</v>
      </c>
      <c r="P1823" s="4">
        <f>E1823/L1823</f>
        <v>59.162280701754383</v>
      </c>
      <c r="Q1823" t="s">
        <v>8320</v>
      </c>
      <c r="R1823" t="s">
        <v>8331</v>
      </c>
      <c r="S1823" s="12">
        <f>(((J1823/60)/60)/24)+DATE(1970,1,1)</f>
        <v>40926.319062499999</v>
      </c>
      <c r="T1823" s="12">
        <f>(((I1823/60)/60)/24)+DATE(1970,1,1)</f>
        <v>40971.319062499999</v>
      </c>
    </row>
    <row r="1824" spans="1:20" ht="28.8" x14ac:dyDescent="0.3">
      <c r="A1824">
        <v>1822</v>
      </c>
      <c r="B1824" s="1" t="s">
        <v>1823</v>
      </c>
      <c r="C1824" s="1" t="s">
        <v>5932</v>
      </c>
      <c r="D1824" s="4">
        <v>300</v>
      </c>
      <c r="E1824" s="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3">
        <f>E1824/D1824</f>
        <v>1</v>
      </c>
      <c r="P1824" s="4">
        <f>E1824/L1824</f>
        <v>27.272727272727273</v>
      </c>
      <c r="Q1824" t="s">
        <v>8320</v>
      </c>
      <c r="R1824" t="s">
        <v>8331</v>
      </c>
      <c r="S1824" s="12">
        <f>(((J1824/60)/60)/24)+DATE(1970,1,1)</f>
        <v>41634.797013888885</v>
      </c>
      <c r="T1824" s="12">
        <f>(((I1824/60)/60)/24)+DATE(1970,1,1)</f>
        <v>41670.792361111111</v>
      </c>
    </row>
    <row r="1825" spans="1:20" ht="43.2" x14ac:dyDescent="0.3">
      <c r="A1825">
        <v>1823</v>
      </c>
      <c r="B1825" s="1" t="s">
        <v>1824</v>
      </c>
      <c r="C1825" s="1" t="s">
        <v>5933</v>
      </c>
      <c r="D1825" s="4">
        <v>700</v>
      </c>
      <c r="E1825" s="4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3">
        <f>E1825/D1825</f>
        <v>1.1585714285714286</v>
      </c>
      <c r="P1825" s="4">
        <f>E1825/L1825</f>
        <v>24.575757575757574</v>
      </c>
      <c r="Q1825" t="s">
        <v>8320</v>
      </c>
      <c r="R1825" t="s">
        <v>8331</v>
      </c>
      <c r="S1825" s="12">
        <f>(((J1825/60)/60)/24)+DATE(1970,1,1)</f>
        <v>41176.684907407405</v>
      </c>
      <c r="T1825" s="12">
        <f>(((I1825/60)/60)/24)+DATE(1970,1,1)</f>
        <v>41206.684907407405</v>
      </c>
    </row>
    <row r="1826" spans="1:20" x14ac:dyDescent="0.3">
      <c r="A1826">
        <v>1824</v>
      </c>
      <c r="B1826" s="1" t="s">
        <v>1825</v>
      </c>
      <c r="C1826" s="1" t="s">
        <v>5934</v>
      </c>
      <c r="D1826" s="4">
        <v>3000</v>
      </c>
      <c r="E1826" s="4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3">
        <f>E1826/D1826</f>
        <v>1.0006666666666666</v>
      </c>
      <c r="P1826" s="4">
        <f>E1826/L1826</f>
        <v>75.05</v>
      </c>
      <c r="Q1826" t="s">
        <v>8320</v>
      </c>
      <c r="R1826" t="s">
        <v>8331</v>
      </c>
      <c r="S1826" s="12">
        <f>(((J1826/60)/60)/24)+DATE(1970,1,1)</f>
        <v>41626.916284722225</v>
      </c>
      <c r="T1826" s="12">
        <f>(((I1826/60)/60)/24)+DATE(1970,1,1)</f>
        <v>41647.088888888888</v>
      </c>
    </row>
    <row r="1827" spans="1:20" ht="43.2" x14ac:dyDescent="0.3">
      <c r="A1827">
        <v>1825</v>
      </c>
      <c r="B1827" s="1" t="s">
        <v>1826</v>
      </c>
      <c r="C1827" s="1" t="s">
        <v>5935</v>
      </c>
      <c r="D1827" s="4">
        <v>2000</v>
      </c>
      <c r="E1827" s="4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3">
        <f>E1827/D1827</f>
        <v>1.0505</v>
      </c>
      <c r="P1827" s="4">
        <f>E1827/L1827</f>
        <v>42.02</v>
      </c>
      <c r="Q1827" t="s">
        <v>8320</v>
      </c>
      <c r="R1827" t="s">
        <v>8331</v>
      </c>
      <c r="S1827" s="12">
        <f>(((J1827/60)/60)/24)+DATE(1970,1,1)</f>
        <v>41443.83452546296</v>
      </c>
      <c r="T1827" s="12">
        <f>(((I1827/60)/60)/24)+DATE(1970,1,1)</f>
        <v>41466.83452546296</v>
      </c>
    </row>
    <row r="1828" spans="1:20" x14ac:dyDescent="0.3">
      <c r="A1828">
        <v>1826</v>
      </c>
      <c r="B1828" s="1" t="s">
        <v>1827</v>
      </c>
      <c r="C1828" s="1" t="s">
        <v>5936</v>
      </c>
      <c r="D1828" s="4">
        <v>2000</v>
      </c>
      <c r="E1828" s="4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3">
        <f>E1828/D1828</f>
        <v>1.01</v>
      </c>
      <c r="P1828" s="4">
        <f>E1828/L1828</f>
        <v>53.157894736842103</v>
      </c>
      <c r="Q1828" t="s">
        <v>8320</v>
      </c>
      <c r="R1828" t="s">
        <v>8331</v>
      </c>
      <c r="S1828" s="12">
        <f>(((J1828/60)/60)/24)+DATE(1970,1,1)</f>
        <v>41657.923807870371</v>
      </c>
      <c r="T1828" s="12">
        <f>(((I1828/60)/60)/24)+DATE(1970,1,1)</f>
        <v>41687.923807870371</v>
      </c>
    </row>
    <row r="1829" spans="1:20" ht="43.2" x14ac:dyDescent="0.3">
      <c r="A1829">
        <v>1827</v>
      </c>
      <c r="B1829" s="1" t="s">
        <v>1828</v>
      </c>
      <c r="C1829" s="1" t="s">
        <v>5937</v>
      </c>
      <c r="D1829" s="4">
        <v>8000</v>
      </c>
      <c r="E1829" s="4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3">
        <f>E1829/D1829</f>
        <v>1.0066250000000001</v>
      </c>
      <c r="P1829" s="4">
        <f>E1829/L1829</f>
        <v>83.885416666666671</v>
      </c>
      <c r="Q1829" t="s">
        <v>8320</v>
      </c>
      <c r="R1829" t="s">
        <v>8331</v>
      </c>
      <c r="S1829" s="12">
        <f>(((J1829/60)/60)/24)+DATE(1970,1,1)</f>
        <v>40555.325937499998</v>
      </c>
      <c r="T1829" s="12">
        <f>(((I1829/60)/60)/24)+DATE(1970,1,1)</f>
        <v>40605.325937499998</v>
      </c>
    </row>
    <row r="1830" spans="1:20" ht="43.2" x14ac:dyDescent="0.3">
      <c r="A1830">
        <v>1828</v>
      </c>
      <c r="B1830" s="1" t="s">
        <v>1829</v>
      </c>
      <c r="C1830" s="1" t="s">
        <v>5938</v>
      </c>
      <c r="D1830" s="4">
        <v>20000</v>
      </c>
      <c r="E1830" s="4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3">
        <f>E1830/D1830</f>
        <v>1.0016</v>
      </c>
      <c r="P1830" s="4">
        <f>E1830/L1830</f>
        <v>417.33333333333331</v>
      </c>
      <c r="Q1830" t="s">
        <v>8320</v>
      </c>
      <c r="R1830" t="s">
        <v>8331</v>
      </c>
      <c r="S1830" s="12">
        <f>(((J1830/60)/60)/24)+DATE(1970,1,1)</f>
        <v>41736.899652777778</v>
      </c>
      <c r="T1830" s="12">
        <f>(((I1830/60)/60)/24)+DATE(1970,1,1)</f>
        <v>41768.916666666664</v>
      </c>
    </row>
    <row r="1831" spans="1:20" ht="28.8" x14ac:dyDescent="0.3">
      <c r="A1831">
        <v>1829</v>
      </c>
      <c r="B1831" s="1" t="s">
        <v>1830</v>
      </c>
      <c r="C1831" s="1" t="s">
        <v>5939</v>
      </c>
      <c r="D1831" s="4">
        <v>1500</v>
      </c>
      <c r="E1831" s="4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3">
        <f>E1831/D1831</f>
        <v>1.6668333333333334</v>
      </c>
      <c r="P1831" s="4">
        <f>E1831/L1831</f>
        <v>75.765151515151516</v>
      </c>
      <c r="Q1831" t="s">
        <v>8320</v>
      </c>
      <c r="R1831" t="s">
        <v>8331</v>
      </c>
      <c r="S1831" s="12">
        <f>(((J1831/60)/60)/24)+DATE(1970,1,1)</f>
        <v>40516.087627314817</v>
      </c>
      <c r="T1831" s="12">
        <f>(((I1831/60)/60)/24)+DATE(1970,1,1)</f>
        <v>40564.916666666664</v>
      </c>
    </row>
    <row r="1832" spans="1:20" ht="28.8" x14ac:dyDescent="0.3">
      <c r="A1832">
        <v>1830</v>
      </c>
      <c r="B1832" s="1" t="s">
        <v>1831</v>
      </c>
      <c r="C1832" s="1" t="s">
        <v>5940</v>
      </c>
      <c r="D1832" s="4">
        <v>15000</v>
      </c>
      <c r="E1832" s="4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3">
        <f>E1832/D1832</f>
        <v>1.0153333333333334</v>
      </c>
      <c r="P1832" s="4">
        <f>E1832/L1832</f>
        <v>67.389380530973455</v>
      </c>
      <c r="Q1832" t="s">
        <v>8320</v>
      </c>
      <c r="R1832" t="s">
        <v>8331</v>
      </c>
      <c r="S1832" s="12">
        <f>(((J1832/60)/60)/24)+DATE(1970,1,1)</f>
        <v>41664.684108796297</v>
      </c>
      <c r="T1832" s="12">
        <f>(((I1832/60)/60)/24)+DATE(1970,1,1)</f>
        <v>41694.684108796297</v>
      </c>
    </row>
    <row r="1833" spans="1:20" ht="28.8" x14ac:dyDescent="0.3">
      <c r="A1833">
        <v>1831</v>
      </c>
      <c r="B1833" s="1" t="s">
        <v>1832</v>
      </c>
      <c r="C1833" s="1" t="s">
        <v>5941</v>
      </c>
      <c r="D1833" s="4">
        <v>1000</v>
      </c>
      <c r="E1833" s="4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3">
        <f>E1833/D1833</f>
        <v>1.03</v>
      </c>
      <c r="P1833" s="4">
        <f>E1833/L1833</f>
        <v>73.571428571428569</v>
      </c>
      <c r="Q1833" t="s">
        <v>8320</v>
      </c>
      <c r="R1833" t="s">
        <v>8331</v>
      </c>
      <c r="S1833" s="12">
        <f>(((J1833/60)/60)/24)+DATE(1970,1,1)</f>
        <v>41026.996099537035</v>
      </c>
      <c r="T1833" s="12">
        <f>(((I1833/60)/60)/24)+DATE(1970,1,1)</f>
        <v>41041.996099537035</v>
      </c>
    </row>
    <row r="1834" spans="1:20" ht="43.2" x14ac:dyDescent="0.3">
      <c r="A1834">
        <v>1832</v>
      </c>
      <c r="B1834" s="1" t="s">
        <v>1833</v>
      </c>
      <c r="C1834" s="1" t="s">
        <v>5942</v>
      </c>
      <c r="D1834" s="4">
        <v>350</v>
      </c>
      <c r="E1834" s="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3">
        <f>E1834/D1834</f>
        <v>1.4285714285714286</v>
      </c>
      <c r="P1834" s="4">
        <f>E1834/L1834</f>
        <v>25</v>
      </c>
      <c r="Q1834" t="s">
        <v>8320</v>
      </c>
      <c r="R1834" t="s">
        <v>8331</v>
      </c>
      <c r="S1834" s="12">
        <f>(((J1834/60)/60)/24)+DATE(1970,1,1)</f>
        <v>40576.539664351854</v>
      </c>
      <c r="T1834" s="12">
        <f>(((I1834/60)/60)/24)+DATE(1970,1,1)</f>
        <v>40606.539664351854</v>
      </c>
    </row>
    <row r="1835" spans="1:20" ht="43.2" x14ac:dyDescent="0.3">
      <c r="A1835">
        <v>1833</v>
      </c>
      <c r="B1835" s="1" t="s">
        <v>1834</v>
      </c>
      <c r="C1835" s="1" t="s">
        <v>5943</v>
      </c>
      <c r="D1835" s="4">
        <v>400</v>
      </c>
      <c r="E1835" s="4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3">
        <f>E1835/D1835</f>
        <v>2.625</v>
      </c>
      <c r="P1835" s="4">
        <f>E1835/L1835</f>
        <v>42</v>
      </c>
      <c r="Q1835" t="s">
        <v>8320</v>
      </c>
      <c r="R1835" t="s">
        <v>8331</v>
      </c>
      <c r="S1835" s="12">
        <f>(((J1835/60)/60)/24)+DATE(1970,1,1)</f>
        <v>41303.044016203705</v>
      </c>
      <c r="T1835" s="12">
        <f>(((I1835/60)/60)/24)+DATE(1970,1,1)</f>
        <v>41335.332638888889</v>
      </c>
    </row>
    <row r="1836" spans="1:20" x14ac:dyDescent="0.3">
      <c r="A1836">
        <v>1834</v>
      </c>
      <c r="B1836" s="1" t="s">
        <v>1835</v>
      </c>
      <c r="C1836" s="1" t="s">
        <v>5944</v>
      </c>
      <c r="D1836" s="4">
        <v>10000</v>
      </c>
      <c r="E1836" s="4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3">
        <f>E1836/D1836</f>
        <v>1.1805000000000001</v>
      </c>
      <c r="P1836" s="4">
        <f>E1836/L1836</f>
        <v>131.16666666666666</v>
      </c>
      <c r="Q1836" t="s">
        <v>8320</v>
      </c>
      <c r="R1836" t="s">
        <v>8331</v>
      </c>
      <c r="S1836" s="12">
        <f>(((J1836/60)/60)/24)+DATE(1970,1,1)</f>
        <v>41988.964062500003</v>
      </c>
      <c r="T1836" s="12">
        <f>(((I1836/60)/60)/24)+DATE(1970,1,1)</f>
        <v>42028.964062500003</v>
      </c>
    </row>
    <row r="1837" spans="1:20" ht="57.6" x14ac:dyDescent="0.3">
      <c r="A1837">
        <v>1835</v>
      </c>
      <c r="B1837" s="1" t="s">
        <v>1836</v>
      </c>
      <c r="C1837" s="1" t="s">
        <v>5945</v>
      </c>
      <c r="D1837" s="4">
        <v>500</v>
      </c>
      <c r="E1837" s="4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3">
        <f>E1837/D1837</f>
        <v>1.04</v>
      </c>
      <c r="P1837" s="4">
        <f>E1837/L1837</f>
        <v>47.272727272727273</v>
      </c>
      <c r="Q1837" t="s">
        <v>8320</v>
      </c>
      <c r="R1837" t="s">
        <v>8331</v>
      </c>
      <c r="S1837" s="12">
        <f>(((J1837/60)/60)/24)+DATE(1970,1,1)</f>
        <v>42430.702210648145</v>
      </c>
      <c r="T1837" s="12">
        <f>(((I1837/60)/60)/24)+DATE(1970,1,1)</f>
        <v>42460.660543981481</v>
      </c>
    </row>
    <row r="1838" spans="1:20" x14ac:dyDescent="0.3">
      <c r="A1838">
        <v>1836</v>
      </c>
      <c r="B1838" s="1" t="s">
        <v>1837</v>
      </c>
      <c r="C1838" s="1" t="s">
        <v>5946</v>
      </c>
      <c r="D1838" s="4">
        <v>5000</v>
      </c>
      <c r="E1838" s="4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3">
        <f>E1838/D1838</f>
        <v>2.0034000000000001</v>
      </c>
      <c r="P1838" s="4">
        <f>E1838/L1838</f>
        <v>182.12727272727273</v>
      </c>
      <c r="Q1838" t="s">
        <v>8320</v>
      </c>
      <c r="R1838" t="s">
        <v>8331</v>
      </c>
      <c r="S1838" s="12">
        <f>(((J1838/60)/60)/24)+DATE(1970,1,1)</f>
        <v>41305.809363425928</v>
      </c>
      <c r="T1838" s="12">
        <f>(((I1838/60)/60)/24)+DATE(1970,1,1)</f>
        <v>41322.809363425928</v>
      </c>
    </row>
    <row r="1839" spans="1:20" ht="43.2" x14ac:dyDescent="0.3">
      <c r="A1839">
        <v>1837</v>
      </c>
      <c r="B1839" s="1" t="s">
        <v>1838</v>
      </c>
      <c r="C1839" s="1" t="s">
        <v>5947</v>
      </c>
      <c r="D1839" s="4">
        <v>600</v>
      </c>
      <c r="E1839" s="4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3">
        <f>E1839/D1839</f>
        <v>3.0683333333333334</v>
      </c>
      <c r="P1839" s="4">
        <f>E1839/L1839</f>
        <v>61.366666666666667</v>
      </c>
      <c r="Q1839" t="s">
        <v>8320</v>
      </c>
      <c r="R1839" t="s">
        <v>8331</v>
      </c>
      <c r="S1839" s="12">
        <f>(((J1839/60)/60)/24)+DATE(1970,1,1)</f>
        <v>40926.047858796301</v>
      </c>
      <c r="T1839" s="12">
        <f>(((I1839/60)/60)/24)+DATE(1970,1,1)</f>
        <v>40986.006192129629</v>
      </c>
    </row>
    <row r="1840" spans="1:20" ht="43.2" x14ac:dyDescent="0.3">
      <c r="A1840">
        <v>1838</v>
      </c>
      <c r="B1840" s="1" t="s">
        <v>1839</v>
      </c>
      <c r="C1840" s="1" t="s">
        <v>5948</v>
      </c>
      <c r="D1840" s="4">
        <v>1000</v>
      </c>
      <c r="E1840" s="4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3">
        <f>E1840/D1840</f>
        <v>1.00149</v>
      </c>
      <c r="P1840" s="4">
        <f>E1840/L1840</f>
        <v>35.767499999999998</v>
      </c>
      <c r="Q1840" t="s">
        <v>8320</v>
      </c>
      <c r="R1840" t="s">
        <v>8331</v>
      </c>
      <c r="S1840" s="12">
        <f>(((J1840/60)/60)/24)+DATE(1970,1,1)</f>
        <v>40788.786539351851</v>
      </c>
      <c r="T1840" s="12">
        <f>(((I1840/60)/60)/24)+DATE(1970,1,1)</f>
        <v>40817.125</v>
      </c>
    </row>
    <row r="1841" spans="1:20" ht="28.8" x14ac:dyDescent="0.3">
      <c r="A1841">
        <v>1839</v>
      </c>
      <c r="B1841" s="1" t="s">
        <v>1840</v>
      </c>
      <c r="C1841" s="1" t="s">
        <v>5949</v>
      </c>
      <c r="D1841" s="4">
        <v>1000</v>
      </c>
      <c r="E1841" s="4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3">
        <f>E1841/D1841</f>
        <v>2.0529999999999999</v>
      </c>
      <c r="P1841" s="4">
        <f>E1841/L1841</f>
        <v>45.62222222222222</v>
      </c>
      <c r="Q1841" t="s">
        <v>8320</v>
      </c>
      <c r="R1841" t="s">
        <v>8331</v>
      </c>
      <c r="S1841" s="12">
        <f>(((J1841/60)/60)/24)+DATE(1970,1,1)</f>
        <v>42614.722013888888</v>
      </c>
      <c r="T1841" s="12">
        <f>(((I1841/60)/60)/24)+DATE(1970,1,1)</f>
        <v>42644.722013888888</v>
      </c>
    </row>
    <row r="1842" spans="1:20" ht="43.2" x14ac:dyDescent="0.3">
      <c r="A1842">
        <v>1840</v>
      </c>
      <c r="B1842" s="1" t="s">
        <v>1841</v>
      </c>
      <c r="C1842" s="1" t="s">
        <v>5950</v>
      </c>
      <c r="D1842" s="4">
        <v>900</v>
      </c>
      <c r="E1842" s="4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3">
        <f>E1842/D1842</f>
        <v>1.0888888888888888</v>
      </c>
      <c r="P1842" s="4">
        <f>E1842/L1842</f>
        <v>75.384615384615387</v>
      </c>
      <c r="Q1842" t="s">
        <v>8320</v>
      </c>
      <c r="R1842" t="s">
        <v>8331</v>
      </c>
      <c r="S1842" s="12">
        <f>(((J1842/60)/60)/24)+DATE(1970,1,1)</f>
        <v>41382.096180555556</v>
      </c>
      <c r="T1842" s="12">
        <f>(((I1842/60)/60)/24)+DATE(1970,1,1)</f>
        <v>41401.207638888889</v>
      </c>
    </row>
    <row r="1843" spans="1:20" ht="28.8" x14ac:dyDescent="0.3">
      <c r="A1843">
        <v>1841</v>
      </c>
      <c r="B1843" s="1" t="s">
        <v>1842</v>
      </c>
      <c r="C1843" s="1" t="s">
        <v>5951</v>
      </c>
      <c r="D1843" s="4">
        <v>2000</v>
      </c>
      <c r="E1843" s="4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3">
        <f>E1843/D1843</f>
        <v>1.0175000000000001</v>
      </c>
      <c r="P1843" s="4">
        <f>E1843/L1843</f>
        <v>50.875</v>
      </c>
      <c r="Q1843" t="s">
        <v>8320</v>
      </c>
      <c r="R1843" t="s">
        <v>8331</v>
      </c>
      <c r="S1843" s="12">
        <f>(((J1843/60)/60)/24)+DATE(1970,1,1)</f>
        <v>41745.84542824074</v>
      </c>
      <c r="T1843" s="12">
        <f>(((I1843/60)/60)/24)+DATE(1970,1,1)</f>
        <v>41779.207638888889</v>
      </c>
    </row>
    <row r="1844" spans="1:20" ht="28.8" x14ac:dyDescent="0.3">
      <c r="A1844">
        <v>1842</v>
      </c>
      <c r="B1844" s="1" t="s">
        <v>1843</v>
      </c>
      <c r="C1844" s="1" t="s">
        <v>5952</v>
      </c>
      <c r="D1844" s="4">
        <v>2000</v>
      </c>
      <c r="E1844" s="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3">
        <f>E1844/D1844</f>
        <v>1.2524999999999999</v>
      </c>
      <c r="P1844" s="4">
        <f>E1844/L1844</f>
        <v>119.28571428571429</v>
      </c>
      <c r="Q1844" t="s">
        <v>8320</v>
      </c>
      <c r="R1844" t="s">
        <v>8331</v>
      </c>
      <c r="S1844" s="12">
        <f>(((J1844/60)/60)/24)+DATE(1970,1,1)</f>
        <v>42031.631724537037</v>
      </c>
      <c r="T1844" s="12">
        <f>(((I1844/60)/60)/24)+DATE(1970,1,1)</f>
        <v>42065.249305555553</v>
      </c>
    </row>
    <row r="1845" spans="1:20" ht="43.2" x14ac:dyDescent="0.3">
      <c r="A1845">
        <v>1843</v>
      </c>
      <c r="B1845" s="1" t="s">
        <v>1844</v>
      </c>
      <c r="C1845" s="1" t="s">
        <v>5953</v>
      </c>
      <c r="D1845" s="4">
        <v>10000</v>
      </c>
      <c r="E1845" s="4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3">
        <f>E1845/D1845</f>
        <v>1.2400610000000001</v>
      </c>
      <c r="P1845" s="4">
        <f>E1845/L1845</f>
        <v>92.541865671641801</v>
      </c>
      <c r="Q1845" t="s">
        <v>8320</v>
      </c>
      <c r="R1845" t="s">
        <v>8331</v>
      </c>
      <c r="S1845" s="12">
        <f>(((J1845/60)/60)/24)+DATE(1970,1,1)</f>
        <v>40564.994837962964</v>
      </c>
      <c r="T1845" s="12">
        <f>(((I1845/60)/60)/24)+DATE(1970,1,1)</f>
        <v>40594.994837962964</v>
      </c>
    </row>
    <row r="1846" spans="1:20" ht="43.2" x14ac:dyDescent="0.3">
      <c r="A1846">
        <v>1844</v>
      </c>
      <c r="B1846" s="1" t="s">
        <v>1845</v>
      </c>
      <c r="C1846" s="1" t="s">
        <v>5954</v>
      </c>
      <c r="D1846" s="4">
        <v>1500</v>
      </c>
      <c r="E1846" s="4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3">
        <f>E1846/D1846</f>
        <v>1.014</v>
      </c>
      <c r="P1846" s="4">
        <f>E1846/L1846</f>
        <v>76.05</v>
      </c>
      <c r="Q1846" t="s">
        <v>8320</v>
      </c>
      <c r="R1846" t="s">
        <v>8331</v>
      </c>
      <c r="S1846" s="12">
        <f>(((J1846/60)/60)/24)+DATE(1970,1,1)</f>
        <v>40666.973541666666</v>
      </c>
      <c r="T1846" s="12">
        <f>(((I1846/60)/60)/24)+DATE(1970,1,1)</f>
        <v>40705.125</v>
      </c>
    </row>
    <row r="1847" spans="1:20" ht="86.4" x14ac:dyDescent="0.3">
      <c r="A1847">
        <v>1845</v>
      </c>
      <c r="B1847" s="1" t="s">
        <v>1846</v>
      </c>
      <c r="C1847" s="1" t="s">
        <v>5955</v>
      </c>
      <c r="D1847" s="4">
        <v>1000</v>
      </c>
      <c r="E1847" s="4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3">
        <f>E1847/D1847</f>
        <v>1</v>
      </c>
      <c r="P1847" s="4">
        <f>E1847/L1847</f>
        <v>52.631578947368418</v>
      </c>
      <c r="Q1847" t="s">
        <v>8320</v>
      </c>
      <c r="R1847" t="s">
        <v>8331</v>
      </c>
      <c r="S1847" s="12">
        <f>(((J1847/60)/60)/24)+DATE(1970,1,1)</f>
        <v>42523.333310185189</v>
      </c>
      <c r="T1847" s="12">
        <f>(((I1847/60)/60)/24)+DATE(1970,1,1)</f>
        <v>42538.204861111109</v>
      </c>
    </row>
    <row r="1848" spans="1:20" ht="43.2" x14ac:dyDescent="0.3">
      <c r="A1848">
        <v>1846</v>
      </c>
      <c r="B1848" s="1" t="s">
        <v>1847</v>
      </c>
      <c r="C1848" s="1" t="s">
        <v>5956</v>
      </c>
      <c r="D1848" s="4">
        <v>15000</v>
      </c>
      <c r="E1848" s="4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3">
        <f>E1848/D1848</f>
        <v>1.3792666666666666</v>
      </c>
      <c r="P1848" s="4">
        <f>E1848/L1848</f>
        <v>98.990430622009569</v>
      </c>
      <c r="Q1848" t="s">
        <v>8320</v>
      </c>
      <c r="R1848" t="s">
        <v>8331</v>
      </c>
      <c r="S1848" s="12">
        <f>(((J1848/60)/60)/24)+DATE(1970,1,1)</f>
        <v>41228.650196759263</v>
      </c>
      <c r="T1848" s="12">
        <f>(((I1848/60)/60)/24)+DATE(1970,1,1)</f>
        <v>41258.650196759263</v>
      </c>
    </row>
    <row r="1849" spans="1:20" ht="43.2" x14ac:dyDescent="0.3">
      <c r="A1849">
        <v>1847</v>
      </c>
      <c r="B1849" s="1" t="s">
        <v>1848</v>
      </c>
      <c r="C1849" s="1" t="s">
        <v>5957</v>
      </c>
      <c r="D1849" s="4">
        <v>2500</v>
      </c>
      <c r="E1849" s="4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3">
        <f>E1849/D1849</f>
        <v>1.2088000000000001</v>
      </c>
      <c r="P1849" s="4">
        <f>E1849/L1849</f>
        <v>79.526315789473685</v>
      </c>
      <c r="Q1849" t="s">
        <v>8320</v>
      </c>
      <c r="R1849" t="s">
        <v>8331</v>
      </c>
      <c r="S1849" s="12">
        <f>(((J1849/60)/60)/24)+DATE(1970,1,1)</f>
        <v>42094.236481481479</v>
      </c>
      <c r="T1849" s="12">
        <f>(((I1849/60)/60)/24)+DATE(1970,1,1)</f>
        <v>42115.236481481479</v>
      </c>
    </row>
    <row r="1850" spans="1:20" ht="43.2" x14ac:dyDescent="0.3">
      <c r="A1850">
        <v>1848</v>
      </c>
      <c r="B1850" s="1" t="s">
        <v>1849</v>
      </c>
      <c r="C1850" s="1" t="s">
        <v>5958</v>
      </c>
      <c r="D1850" s="4">
        <v>3000</v>
      </c>
      <c r="E1850" s="4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3">
        <f>E1850/D1850</f>
        <v>1.0736666666666668</v>
      </c>
      <c r="P1850" s="4">
        <f>E1850/L1850</f>
        <v>134.20833333333334</v>
      </c>
      <c r="Q1850" t="s">
        <v>8320</v>
      </c>
      <c r="R1850" t="s">
        <v>8331</v>
      </c>
      <c r="S1850" s="12">
        <f>(((J1850/60)/60)/24)+DATE(1970,1,1)</f>
        <v>40691.788055555553</v>
      </c>
      <c r="T1850" s="12">
        <f>(((I1850/60)/60)/24)+DATE(1970,1,1)</f>
        <v>40755.290972222225</v>
      </c>
    </row>
    <row r="1851" spans="1:20" ht="28.8" x14ac:dyDescent="0.3">
      <c r="A1851">
        <v>1849</v>
      </c>
      <c r="B1851" s="1" t="s">
        <v>1850</v>
      </c>
      <c r="C1851" s="1" t="s">
        <v>5959</v>
      </c>
      <c r="D1851" s="4">
        <v>300</v>
      </c>
      <c r="E1851" s="4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3">
        <f>E1851/D1851</f>
        <v>1.0033333333333334</v>
      </c>
      <c r="P1851" s="4">
        <f>E1851/L1851</f>
        <v>37.625</v>
      </c>
      <c r="Q1851" t="s">
        <v>8320</v>
      </c>
      <c r="R1851" t="s">
        <v>8331</v>
      </c>
      <c r="S1851" s="12">
        <f>(((J1851/60)/60)/24)+DATE(1970,1,1)</f>
        <v>41169.845590277779</v>
      </c>
      <c r="T1851" s="12">
        <f>(((I1851/60)/60)/24)+DATE(1970,1,1)</f>
        <v>41199.845590277779</v>
      </c>
    </row>
    <row r="1852" spans="1:20" ht="43.2" x14ac:dyDescent="0.3">
      <c r="A1852">
        <v>1850</v>
      </c>
      <c r="B1852" s="1" t="s">
        <v>1851</v>
      </c>
      <c r="C1852" s="1" t="s">
        <v>5960</v>
      </c>
      <c r="D1852" s="4">
        <v>9000</v>
      </c>
      <c r="E1852" s="4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3">
        <f>E1852/D1852</f>
        <v>1.0152222222222222</v>
      </c>
      <c r="P1852" s="4">
        <f>E1852/L1852</f>
        <v>51.044692737430168</v>
      </c>
      <c r="Q1852" t="s">
        <v>8320</v>
      </c>
      <c r="R1852" t="s">
        <v>8331</v>
      </c>
      <c r="S1852" s="12">
        <f>(((J1852/60)/60)/24)+DATE(1970,1,1)</f>
        <v>41800.959490740745</v>
      </c>
      <c r="T1852" s="12">
        <f>(((I1852/60)/60)/24)+DATE(1970,1,1)</f>
        <v>41830.959490740745</v>
      </c>
    </row>
    <row r="1853" spans="1:20" ht="43.2" x14ac:dyDescent="0.3">
      <c r="A1853">
        <v>1851</v>
      </c>
      <c r="B1853" s="1" t="s">
        <v>1852</v>
      </c>
      <c r="C1853" s="1" t="s">
        <v>5961</v>
      </c>
      <c r="D1853" s="4">
        <v>1300</v>
      </c>
      <c r="E1853" s="4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3">
        <f>E1853/D1853</f>
        <v>1.0007692307692309</v>
      </c>
      <c r="P1853" s="4">
        <f>E1853/L1853</f>
        <v>50.03846153846154</v>
      </c>
      <c r="Q1853" t="s">
        <v>8320</v>
      </c>
      <c r="R1853" t="s">
        <v>8331</v>
      </c>
      <c r="S1853" s="12">
        <f>(((J1853/60)/60)/24)+DATE(1970,1,1)</f>
        <v>41827.906689814816</v>
      </c>
      <c r="T1853" s="12">
        <f>(((I1853/60)/60)/24)+DATE(1970,1,1)</f>
        <v>41848.041666666664</v>
      </c>
    </row>
    <row r="1854" spans="1:20" ht="43.2" x14ac:dyDescent="0.3">
      <c r="A1854">
        <v>1852</v>
      </c>
      <c r="B1854" s="1" t="s">
        <v>1853</v>
      </c>
      <c r="C1854" s="1" t="s">
        <v>5962</v>
      </c>
      <c r="D1854" s="4">
        <v>15000</v>
      </c>
      <c r="E1854" s="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3">
        <f>E1854/D1854</f>
        <v>1.1696666666666666</v>
      </c>
      <c r="P1854" s="4">
        <f>E1854/L1854</f>
        <v>133.93129770992365</v>
      </c>
      <c r="Q1854" t="s">
        <v>8320</v>
      </c>
      <c r="R1854" t="s">
        <v>8331</v>
      </c>
      <c r="S1854" s="12">
        <f>(((J1854/60)/60)/24)+DATE(1970,1,1)</f>
        <v>42081.77143518519</v>
      </c>
      <c r="T1854" s="12">
        <f>(((I1854/60)/60)/24)+DATE(1970,1,1)</f>
        <v>42119</v>
      </c>
    </row>
    <row r="1855" spans="1:20" ht="43.2" x14ac:dyDescent="0.3">
      <c r="A1855">
        <v>1853</v>
      </c>
      <c r="B1855" s="1" t="s">
        <v>1854</v>
      </c>
      <c r="C1855" s="1" t="s">
        <v>5963</v>
      </c>
      <c r="D1855" s="4">
        <v>800</v>
      </c>
      <c r="E1855" s="4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3">
        <f>E1855/D1855</f>
        <v>1.01875</v>
      </c>
      <c r="P1855" s="4">
        <f>E1855/L1855</f>
        <v>58.214285714285715</v>
      </c>
      <c r="Q1855" t="s">
        <v>8320</v>
      </c>
      <c r="R1855" t="s">
        <v>8331</v>
      </c>
      <c r="S1855" s="12">
        <f>(((J1855/60)/60)/24)+DATE(1970,1,1)</f>
        <v>41177.060381944444</v>
      </c>
      <c r="T1855" s="12">
        <f>(((I1855/60)/60)/24)+DATE(1970,1,1)</f>
        <v>41227.102048611108</v>
      </c>
    </row>
    <row r="1856" spans="1:20" ht="28.8" x14ac:dyDescent="0.3">
      <c r="A1856">
        <v>1854</v>
      </c>
      <c r="B1856" s="1" t="s">
        <v>1855</v>
      </c>
      <c r="C1856" s="1" t="s">
        <v>5964</v>
      </c>
      <c r="D1856" s="4">
        <v>15000</v>
      </c>
      <c r="E1856" s="4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3">
        <f>E1856/D1856</f>
        <v>1.0212366666666666</v>
      </c>
      <c r="P1856" s="4">
        <f>E1856/L1856</f>
        <v>88.037643678160919</v>
      </c>
      <c r="Q1856" t="s">
        <v>8320</v>
      </c>
      <c r="R1856" t="s">
        <v>8331</v>
      </c>
      <c r="S1856" s="12">
        <f>(((J1856/60)/60)/24)+DATE(1970,1,1)</f>
        <v>41388.021261574075</v>
      </c>
      <c r="T1856" s="12">
        <f>(((I1856/60)/60)/24)+DATE(1970,1,1)</f>
        <v>41418.021261574075</v>
      </c>
    </row>
    <row r="1857" spans="1:20" ht="28.8" x14ac:dyDescent="0.3">
      <c r="A1857">
        <v>1855</v>
      </c>
      <c r="B1857" s="1" t="s">
        <v>1856</v>
      </c>
      <c r="C1857" s="1" t="s">
        <v>5965</v>
      </c>
      <c r="D1857" s="4">
        <v>8750</v>
      </c>
      <c r="E1857" s="4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3">
        <f>E1857/D1857</f>
        <v>1.5405897142857143</v>
      </c>
      <c r="P1857" s="4">
        <f>E1857/L1857</f>
        <v>70.576753926701571</v>
      </c>
      <c r="Q1857" t="s">
        <v>8320</v>
      </c>
      <c r="R1857" t="s">
        <v>8331</v>
      </c>
      <c r="S1857" s="12">
        <f>(((J1857/60)/60)/24)+DATE(1970,1,1)</f>
        <v>41600.538657407407</v>
      </c>
      <c r="T1857" s="12">
        <f>(((I1857/60)/60)/24)+DATE(1970,1,1)</f>
        <v>41645.538657407407</v>
      </c>
    </row>
    <row r="1858" spans="1:20" ht="43.2" x14ac:dyDescent="0.3">
      <c r="A1858">
        <v>1856</v>
      </c>
      <c r="B1858" s="1" t="s">
        <v>1857</v>
      </c>
      <c r="C1858" s="1" t="s">
        <v>5966</v>
      </c>
      <c r="D1858" s="4">
        <v>2000</v>
      </c>
      <c r="E1858" s="4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3">
        <f>E1858/D1858</f>
        <v>1.0125</v>
      </c>
      <c r="P1858" s="4">
        <f>E1858/L1858</f>
        <v>53.289473684210527</v>
      </c>
      <c r="Q1858" t="s">
        <v>8320</v>
      </c>
      <c r="R1858" t="s">
        <v>8331</v>
      </c>
      <c r="S1858" s="12">
        <f>(((J1858/60)/60)/24)+DATE(1970,1,1)</f>
        <v>41817.854999999996</v>
      </c>
      <c r="T1858" s="12">
        <f>(((I1858/60)/60)/24)+DATE(1970,1,1)</f>
        <v>41838.854999999996</v>
      </c>
    </row>
    <row r="1859" spans="1:20" ht="43.2" x14ac:dyDescent="0.3">
      <c r="A1859">
        <v>1857</v>
      </c>
      <c r="B1859" s="1" t="s">
        <v>1858</v>
      </c>
      <c r="C1859" s="1" t="s">
        <v>5967</v>
      </c>
      <c r="D1859" s="4">
        <v>3000</v>
      </c>
      <c r="E1859" s="4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3">
        <f>E1859/D1859</f>
        <v>1</v>
      </c>
      <c r="P1859" s="4">
        <f>E1859/L1859</f>
        <v>136.36363636363637</v>
      </c>
      <c r="Q1859" t="s">
        <v>8320</v>
      </c>
      <c r="R1859" t="s">
        <v>8331</v>
      </c>
      <c r="S1859" s="12">
        <f>(((J1859/60)/60)/24)+DATE(1970,1,1)</f>
        <v>41864.76866898148</v>
      </c>
      <c r="T1859" s="12">
        <f>(((I1859/60)/60)/24)+DATE(1970,1,1)</f>
        <v>41894.76866898148</v>
      </c>
    </row>
    <row r="1860" spans="1:20" ht="43.2" x14ac:dyDescent="0.3">
      <c r="A1860">
        <v>1858</v>
      </c>
      <c r="B1860" s="1" t="s">
        <v>1859</v>
      </c>
      <c r="C1860" s="1" t="s">
        <v>5968</v>
      </c>
      <c r="D1860" s="4">
        <v>5555.55</v>
      </c>
      <c r="E1860" s="4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3">
        <f>E1860/D1860</f>
        <v>1.0874800874800874</v>
      </c>
      <c r="P1860" s="4">
        <f>E1860/L1860</f>
        <v>40.547315436241611</v>
      </c>
      <c r="Q1860" t="s">
        <v>8320</v>
      </c>
      <c r="R1860" t="s">
        <v>8331</v>
      </c>
      <c r="S1860" s="12">
        <f>(((J1860/60)/60)/24)+DATE(1970,1,1)</f>
        <v>40833.200474537036</v>
      </c>
      <c r="T1860" s="12">
        <f>(((I1860/60)/60)/24)+DATE(1970,1,1)</f>
        <v>40893.242141203707</v>
      </c>
    </row>
    <row r="1861" spans="1:20" x14ac:dyDescent="0.3">
      <c r="A1861">
        <v>1859</v>
      </c>
      <c r="B1861" s="1" t="s">
        <v>1860</v>
      </c>
      <c r="C1861" s="1" t="s">
        <v>5969</v>
      </c>
      <c r="D1861" s="4">
        <v>3000</v>
      </c>
      <c r="E1861" s="4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3">
        <f>E1861/D1861</f>
        <v>1.3183333333333334</v>
      </c>
      <c r="P1861" s="4">
        <f>E1861/L1861</f>
        <v>70.625</v>
      </c>
      <c r="Q1861" t="s">
        <v>8320</v>
      </c>
      <c r="R1861" t="s">
        <v>8331</v>
      </c>
      <c r="S1861" s="12">
        <f>(((J1861/60)/60)/24)+DATE(1970,1,1)</f>
        <v>40778.770011574074</v>
      </c>
      <c r="T1861" s="12">
        <f>(((I1861/60)/60)/24)+DATE(1970,1,1)</f>
        <v>40808.770011574074</v>
      </c>
    </row>
    <row r="1862" spans="1:20" ht="28.8" x14ac:dyDescent="0.3">
      <c r="A1862">
        <v>1860</v>
      </c>
      <c r="B1862" s="1" t="s">
        <v>1861</v>
      </c>
      <c r="C1862" s="1" t="s">
        <v>5970</v>
      </c>
      <c r="D1862" s="4">
        <v>750</v>
      </c>
      <c r="E1862" s="4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3">
        <f>E1862/D1862</f>
        <v>1.3346666666666667</v>
      </c>
      <c r="P1862" s="4">
        <f>E1862/L1862</f>
        <v>52.684210526315788</v>
      </c>
      <c r="Q1862" t="s">
        <v>8320</v>
      </c>
      <c r="R1862" t="s">
        <v>8331</v>
      </c>
      <c r="S1862" s="12">
        <f>(((J1862/60)/60)/24)+DATE(1970,1,1)</f>
        <v>41655.709305555552</v>
      </c>
      <c r="T1862" s="12">
        <f>(((I1862/60)/60)/24)+DATE(1970,1,1)</f>
        <v>41676.709305555552</v>
      </c>
    </row>
    <row r="1863" spans="1:20" ht="43.2" x14ac:dyDescent="0.3">
      <c r="A1863">
        <v>1861</v>
      </c>
      <c r="B1863" s="1" t="s">
        <v>1862</v>
      </c>
      <c r="C1863" s="1" t="s">
        <v>5971</v>
      </c>
      <c r="D1863" s="4">
        <v>250000</v>
      </c>
      <c r="E1863" s="4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3">
        <f>E1863/D1863</f>
        <v>0</v>
      </c>
      <c r="P1863" s="4" t="e">
        <f>E1863/L1863</f>
        <v>#DIV/0!</v>
      </c>
      <c r="Q1863" t="s">
        <v>8318</v>
      </c>
      <c r="R1863" t="s">
        <v>8358</v>
      </c>
      <c r="S1863" s="12">
        <f>(((J1863/60)/60)/24)+DATE(1970,1,1)</f>
        <v>42000.300243055557</v>
      </c>
      <c r="T1863" s="12">
        <f>(((I1863/60)/60)/24)+DATE(1970,1,1)</f>
        <v>42030.300243055557</v>
      </c>
    </row>
    <row r="1864" spans="1:20" ht="43.2" x14ac:dyDescent="0.3">
      <c r="A1864">
        <v>1862</v>
      </c>
      <c r="B1864" s="1" t="s">
        <v>1863</v>
      </c>
      <c r="C1864" s="1" t="s">
        <v>5972</v>
      </c>
      <c r="D1864" s="4">
        <v>18000</v>
      </c>
      <c r="E1864" s="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3">
        <f>E1864/D1864</f>
        <v>8.0833333333333326E-2</v>
      </c>
      <c r="P1864" s="4">
        <f>E1864/L1864</f>
        <v>90.9375</v>
      </c>
      <c r="Q1864" t="s">
        <v>8318</v>
      </c>
      <c r="R1864" t="s">
        <v>8358</v>
      </c>
      <c r="S1864" s="12">
        <f>(((J1864/60)/60)/24)+DATE(1970,1,1)</f>
        <v>42755.492754629624</v>
      </c>
      <c r="T1864" s="12">
        <f>(((I1864/60)/60)/24)+DATE(1970,1,1)</f>
        <v>42802.3125</v>
      </c>
    </row>
    <row r="1865" spans="1:20" ht="28.8" x14ac:dyDescent="0.3">
      <c r="A1865">
        <v>1863</v>
      </c>
      <c r="B1865" s="1" t="s">
        <v>1864</v>
      </c>
      <c r="C1865" s="1" t="s">
        <v>5973</v>
      </c>
      <c r="D1865" s="4">
        <v>2500</v>
      </c>
      <c r="E1865" s="4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3">
        <f>E1865/D1865</f>
        <v>4.0000000000000001E-3</v>
      </c>
      <c r="P1865" s="4">
        <f>E1865/L1865</f>
        <v>5</v>
      </c>
      <c r="Q1865" t="s">
        <v>8318</v>
      </c>
      <c r="R1865" t="s">
        <v>8358</v>
      </c>
      <c r="S1865" s="12">
        <f>(((J1865/60)/60)/24)+DATE(1970,1,1)</f>
        <v>41772.797280092593</v>
      </c>
      <c r="T1865" s="12">
        <f>(((I1865/60)/60)/24)+DATE(1970,1,1)</f>
        <v>41802.797280092593</v>
      </c>
    </row>
    <row r="1866" spans="1:20" ht="43.2" x14ac:dyDescent="0.3">
      <c r="A1866">
        <v>1864</v>
      </c>
      <c r="B1866" s="1" t="s">
        <v>1865</v>
      </c>
      <c r="C1866" s="1" t="s">
        <v>5974</v>
      </c>
      <c r="D1866" s="4">
        <v>6500</v>
      </c>
      <c r="E1866" s="4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3">
        <f>E1866/D1866</f>
        <v>0.42892307692307691</v>
      </c>
      <c r="P1866" s="4">
        <f>E1866/L1866</f>
        <v>58.083333333333336</v>
      </c>
      <c r="Q1866" t="s">
        <v>8318</v>
      </c>
      <c r="R1866" t="s">
        <v>8358</v>
      </c>
      <c r="S1866" s="12">
        <f>(((J1866/60)/60)/24)+DATE(1970,1,1)</f>
        <v>41733.716435185182</v>
      </c>
      <c r="T1866" s="12">
        <f>(((I1866/60)/60)/24)+DATE(1970,1,1)</f>
        <v>41763.716435185182</v>
      </c>
    </row>
    <row r="1867" spans="1:20" ht="43.2" x14ac:dyDescent="0.3">
      <c r="A1867">
        <v>1865</v>
      </c>
      <c r="B1867" s="1" t="s">
        <v>1866</v>
      </c>
      <c r="C1867" s="1" t="s">
        <v>5975</v>
      </c>
      <c r="D1867" s="4">
        <v>110000</v>
      </c>
      <c r="E1867" s="4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3">
        <f>E1867/D1867</f>
        <v>3.6363636363636364E-5</v>
      </c>
      <c r="P1867" s="4">
        <f>E1867/L1867</f>
        <v>2</v>
      </c>
      <c r="Q1867" t="s">
        <v>8318</v>
      </c>
      <c r="R1867" t="s">
        <v>8358</v>
      </c>
      <c r="S1867" s="12">
        <f>(((J1867/60)/60)/24)+DATE(1970,1,1)</f>
        <v>42645.367442129631</v>
      </c>
      <c r="T1867" s="12">
        <f>(((I1867/60)/60)/24)+DATE(1970,1,1)</f>
        <v>42680.409108796302</v>
      </c>
    </row>
    <row r="1868" spans="1:20" ht="43.2" x14ac:dyDescent="0.3">
      <c r="A1868">
        <v>1866</v>
      </c>
      <c r="B1868" s="1" t="s">
        <v>1867</v>
      </c>
      <c r="C1868" s="1" t="s">
        <v>5976</v>
      </c>
      <c r="D1868" s="4">
        <v>25000</v>
      </c>
      <c r="E1868" s="4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3">
        <f>E1868/D1868</f>
        <v>5.0000000000000001E-3</v>
      </c>
      <c r="P1868" s="4">
        <f>E1868/L1868</f>
        <v>62.5</v>
      </c>
      <c r="Q1868" t="s">
        <v>8318</v>
      </c>
      <c r="R1868" t="s">
        <v>8358</v>
      </c>
      <c r="S1868" s="12">
        <f>(((J1868/60)/60)/24)+DATE(1970,1,1)</f>
        <v>42742.246493055558</v>
      </c>
      <c r="T1868" s="12">
        <f>(((I1868/60)/60)/24)+DATE(1970,1,1)</f>
        <v>42795.166666666672</v>
      </c>
    </row>
    <row r="1869" spans="1:20" ht="43.2" x14ac:dyDescent="0.3">
      <c r="A1869">
        <v>1867</v>
      </c>
      <c r="B1869" s="1" t="s">
        <v>1868</v>
      </c>
      <c r="C1869" s="1" t="s">
        <v>5977</v>
      </c>
      <c r="D1869" s="4">
        <v>20000</v>
      </c>
      <c r="E1869" s="4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3">
        <f>E1869/D1869</f>
        <v>5.0000000000000001E-4</v>
      </c>
      <c r="P1869" s="4">
        <f>E1869/L1869</f>
        <v>10</v>
      </c>
      <c r="Q1869" t="s">
        <v>8318</v>
      </c>
      <c r="R1869" t="s">
        <v>8358</v>
      </c>
      <c r="S1869" s="12">
        <f>(((J1869/60)/60)/24)+DATE(1970,1,1)</f>
        <v>42649.924907407403</v>
      </c>
      <c r="T1869" s="12">
        <f>(((I1869/60)/60)/24)+DATE(1970,1,1)</f>
        <v>42679.924907407403</v>
      </c>
    </row>
    <row r="1870" spans="1:20" ht="43.2" x14ac:dyDescent="0.3">
      <c r="A1870">
        <v>1868</v>
      </c>
      <c r="B1870" s="1" t="s">
        <v>1869</v>
      </c>
      <c r="C1870" s="1" t="s">
        <v>5978</v>
      </c>
      <c r="D1870" s="4">
        <v>25000</v>
      </c>
      <c r="E1870" s="4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3">
        <f>E1870/D1870</f>
        <v>4.8680000000000001E-2</v>
      </c>
      <c r="P1870" s="4">
        <f>E1870/L1870</f>
        <v>71.588235294117652</v>
      </c>
      <c r="Q1870" t="s">
        <v>8318</v>
      </c>
      <c r="R1870" t="s">
        <v>8358</v>
      </c>
      <c r="S1870" s="12">
        <f>(((J1870/60)/60)/24)+DATE(1970,1,1)</f>
        <v>42328.779224537036</v>
      </c>
      <c r="T1870" s="12">
        <f>(((I1870/60)/60)/24)+DATE(1970,1,1)</f>
        <v>42353.332638888889</v>
      </c>
    </row>
    <row r="1871" spans="1:20" ht="43.2" x14ac:dyDescent="0.3">
      <c r="A1871">
        <v>1869</v>
      </c>
      <c r="B1871" s="1" t="s">
        <v>1870</v>
      </c>
      <c r="C1871" s="1" t="s">
        <v>5979</v>
      </c>
      <c r="D1871" s="4">
        <v>10000</v>
      </c>
      <c r="E1871" s="4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3">
        <f>E1871/D1871</f>
        <v>0</v>
      </c>
      <c r="P1871" s="4" t="e">
        <f>E1871/L1871</f>
        <v>#DIV/0!</v>
      </c>
      <c r="Q1871" t="s">
        <v>8318</v>
      </c>
      <c r="R1871" t="s">
        <v>8358</v>
      </c>
      <c r="S1871" s="12">
        <f>(((J1871/60)/60)/24)+DATE(1970,1,1)</f>
        <v>42709.002881944441</v>
      </c>
      <c r="T1871" s="12">
        <f>(((I1871/60)/60)/24)+DATE(1970,1,1)</f>
        <v>42739.002881944441</v>
      </c>
    </row>
    <row r="1872" spans="1:20" ht="43.2" x14ac:dyDescent="0.3">
      <c r="A1872">
        <v>1870</v>
      </c>
      <c r="B1872" s="1" t="s">
        <v>1871</v>
      </c>
      <c r="C1872" s="1" t="s">
        <v>5980</v>
      </c>
      <c r="D1872" s="4">
        <v>3500</v>
      </c>
      <c r="E1872" s="4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3">
        <f>E1872/D1872</f>
        <v>0.10314285714285715</v>
      </c>
      <c r="P1872" s="4">
        <f>E1872/L1872</f>
        <v>32.81818181818182</v>
      </c>
      <c r="Q1872" t="s">
        <v>8318</v>
      </c>
      <c r="R1872" t="s">
        <v>8358</v>
      </c>
      <c r="S1872" s="12">
        <f>(((J1872/60)/60)/24)+DATE(1970,1,1)</f>
        <v>42371.355729166666</v>
      </c>
      <c r="T1872" s="12">
        <f>(((I1872/60)/60)/24)+DATE(1970,1,1)</f>
        <v>42400.178472222222</v>
      </c>
    </row>
    <row r="1873" spans="1:20" ht="43.2" x14ac:dyDescent="0.3">
      <c r="A1873">
        <v>1871</v>
      </c>
      <c r="B1873" s="1" t="s">
        <v>1872</v>
      </c>
      <c r="C1873" s="1" t="s">
        <v>5981</v>
      </c>
      <c r="D1873" s="4">
        <v>6500</v>
      </c>
      <c r="E1873" s="4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3">
        <f>E1873/D1873</f>
        <v>0.7178461538461538</v>
      </c>
      <c r="P1873" s="4">
        <f>E1873/L1873</f>
        <v>49.11578947368421</v>
      </c>
      <c r="Q1873" t="s">
        <v>8318</v>
      </c>
      <c r="R1873" t="s">
        <v>8358</v>
      </c>
      <c r="S1873" s="12">
        <f>(((J1873/60)/60)/24)+DATE(1970,1,1)</f>
        <v>41923.783576388887</v>
      </c>
      <c r="T1873" s="12">
        <f>(((I1873/60)/60)/24)+DATE(1970,1,1)</f>
        <v>41963.825243055559</v>
      </c>
    </row>
    <row r="1874" spans="1:20" ht="43.2" x14ac:dyDescent="0.3">
      <c r="A1874">
        <v>1872</v>
      </c>
      <c r="B1874" s="1" t="s">
        <v>1873</v>
      </c>
      <c r="C1874" s="1" t="s">
        <v>5982</v>
      </c>
      <c r="D1874" s="4">
        <v>20000</v>
      </c>
      <c r="E1874" s="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3">
        <f>E1874/D1874</f>
        <v>1.06E-2</v>
      </c>
      <c r="P1874" s="4">
        <f>E1874/L1874</f>
        <v>16.307692307692307</v>
      </c>
      <c r="Q1874" t="s">
        <v>8318</v>
      </c>
      <c r="R1874" t="s">
        <v>8358</v>
      </c>
      <c r="S1874" s="12">
        <f>(((J1874/60)/60)/24)+DATE(1970,1,1)</f>
        <v>42155.129652777774</v>
      </c>
      <c r="T1874" s="12">
        <f>(((I1874/60)/60)/24)+DATE(1970,1,1)</f>
        <v>42185.129652777774</v>
      </c>
    </row>
    <row r="1875" spans="1:20" ht="43.2" x14ac:dyDescent="0.3">
      <c r="A1875">
        <v>1873</v>
      </c>
      <c r="B1875" s="1" t="s">
        <v>1874</v>
      </c>
      <c r="C1875" s="1" t="s">
        <v>5983</v>
      </c>
      <c r="D1875" s="4">
        <v>8000</v>
      </c>
      <c r="E1875" s="4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3">
        <f>E1875/D1875</f>
        <v>4.4999999999999997E-3</v>
      </c>
      <c r="P1875" s="4">
        <f>E1875/L1875</f>
        <v>18</v>
      </c>
      <c r="Q1875" t="s">
        <v>8318</v>
      </c>
      <c r="R1875" t="s">
        <v>8358</v>
      </c>
      <c r="S1875" s="12">
        <f>(((J1875/60)/60)/24)+DATE(1970,1,1)</f>
        <v>42164.615856481483</v>
      </c>
      <c r="T1875" s="12">
        <f>(((I1875/60)/60)/24)+DATE(1970,1,1)</f>
        <v>42193.697916666672</v>
      </c>
    </row>
    <row r="1876" spans="1:20" ht="43.2" x14ac:dyDescent="0.3">
      <c r="A1876">
        <v>1874</v>
      </c>
      <c r="B1876" s="1" t="s">
        <v>1875</v>
      </c>
      <c r="C1876" s="1" t="s">
        <v>5984</v>
      </c>
      <c r="D1876" s="4">
        <v>160000</v>
      </c>
      <c r="E1876" s="4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3">
        <f>E1876/D1876</f>
        <v>1.6249999999999999E-4</v>
      </c>
      <c r="P1876" s="4">
        <f>E1876/L1876</f>
        <v>13</v>
      </c>
      <c r="Q1876" t="s">
        <v>8318</v>
      </c>
      <c r="R1876" t="s">
        <v>8358</v>
      </c>
      <c r="S1876" s="12">
        <f>(((J1876/60)/60)/24)+DATE(1970,1,1)</f>
        <v>42529.969131944439</v>
      </c>
      <c r="T1876" s="12">
        <f>(((I1876/60)/60)/24)+DATE(1970,1,1)</f>
        <v>42549.969131944439</v>
      </c>
    </row>
    <row r="1877" spans="1:20" ht="28.8" x14ac:dyDescent="0.3">
      <c r="A1877">
        <v>1875</v>
      </c>
      <c r="B1877" s="1" t="s">
        <v>1876</v>
      </c>
      <c r="C1877" s="1" t="s">
        <v>5985</v>
      </c>
      <c r="D1877" s="4">
        <v>10000</v>
      </c>
      <c r="E1877" s="4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3">
        <f>E1877/D1877</f>
        <v>5.1000000000000004E-3</v>
      </c>
      <c r="P1877" s="4">
        <f>E1877/L1877</f>
        <v>17</v>
      </c>
      <c r="Q1877" t="s">
        <v>8318</v>
      </c>
      <c r="R1877" t="s">
        <v>8358</v>
      </c>
      <c r="S1877" s="12">
        <f>(((J1877/60)/60)/24)+DATE(1970,1,1)</f>
        <v>42528.899398148147</v>
      </c>
      <c r="T1877" s="12">
        <f>(((I1877/60)/60)/24)+DATE(1970,1,1)</f>
        <v>42588.899398148147</v>
      </c>
    </row>
    <row r="1878" spans="1:20" ht="43.2" x14ac:dyDescent="0.3">
      <c r="A1878">
        <v>1876</v>
      </c>
      <c r="B1878" s="1" t="s">
        <v>1877</v>
      </c>
      <c r="C1878" s="1" t="s">
        <v>5986</v>
      </c>
      <c r="D1878" s="4">
        <v>280</v>
      </c>
      <c r="E1878" s="4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3">
        <f>E1878/D1878</f>
        <v>0</v>
      </c>
      <c r="P1878" s="4" t="e">
        <f>E1878/L1878</f>
        <v>#DIV/0!</v>
      </c>
      <c r="Q1878" t="s">
        <v>8318</v>
      </c>
      <c r="R1878" t="s">
        <v>8358</v>
      </c>
      <c r="S1878" s="12">
        <f>(((J1878/60)/60)/24)+DATE(1970,1,1)</f>
        <v>41776.284780092588</v>
      </c>
      <c r="T1878" s="12">
        <f>(((I1878/60)/60)/24)+DATE(1970,1,1)</f>
        <v>41806.284780092588</v>
      </c>
    </row>
    <row r="1879" spans="1:20" ht="28.8" x14ac:dyDescent="0.3">
      <c r="A1879">
        <v>1877</v>
      </c>
      <c r="B1879" s="1" t="s">
        <v>1878</v>
      </c>
      <c r="C1879" s="1" t="s">
        <v>5987</v>
      </c>
      <c r="D1879" s="4">
        <v>60</v>
      </c>
      <c r="E1879" s="4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3">
        <f>E1879/D1879</f>
        <v>0</v>
      </c>
      <c r="P1879" s="4" t="e">
        <f>E1879/L1879</f>
        <v>#DIV/0!</v>
      </c>
      <c r="Q1879" t="s">
        <v>8318</v>
      </c>
      <c r="R1879" t="s">
        <v>8358</v>
      </c>
      <c r="S1879" s="12">
        <f>(((J1879/60)/60)/24)+DATE(1970,1,1)</f>
        <v>42035.029224537036</v>
      </c>
      <c r="T1879" s="12">
        <f>(((I1879/60)/60)/24)+DATE(1970,1,1)</f>
        <v>42064.029224537036</v>
      </c>
    </row>
    <row r="1880" spans="1:20" ht="43.2" x14ac:dyDescent="0.3">
      <c r="A1880">
        <v>1878</v>
      </c>
      <c r="B1880" s="1" t="s">
        <v>1879</v>
      </c>
      <c r="C1880" s="1" t="s">
        <v>5988</v>
      </c>
      <c r="D1880" s="4">
        <v>8000</v>
      </c>
      <c r="E1880" s="4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3">
        <f>E1880/D1880</f>
        <v>0</v>
      </c>
      <c r="P1880" s="4" t="e">
        <f>E1880/L1880</f>
        <v>#DIV/0!</v>
      </c>
      <c r="Q1880" t="s">
        <v>8318</v>
      </c>
      <c r="R1880" t="s">
        <v>8358</v>
      </c>
      <c r="S1880" s="12">
        <f>(((J1880/60)/60)/24)+DATE(1970,1,1)</f>
        <v>41773.008738425924</v>
      </c>
      <c r="T1880" s="12">
        <f>(((I1880/60)/60)/24)+DATE(1970,1,1)</f>
        <v>41803.008738425924</v>
      </c>
    </row>
    <row r="1881" spans="1:20" ht="43.2" x14ac:dyDescent="0.3">
      <c r="A1881">
        <v>1879</v>
      </c>
      <c r="B1881" s="1" t="s">
        <v>1880</v>
      </c>
      <c r="C1881" s="1" t="s">
        <v>5989</v>
      </c>
      <c r="D1881" s="4">
        <v>5000</v>
      </c>
      <c r="E1881" s="4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3">
        <f>E1881/D1881</f>
        <v>1.1999999999999999E-3</v>
      </c>
      <c r="P1881" s="4">
        <f>E1881/L1881</f>
        <v>3</v>
      </c>
      <c r="Q1881" t="s">
        <v>8318</v>
      </c>
      <c r="R1881" t="s">
        <v>8358</v>
      </c>
      <c r="S1881" s="12">
        <f>(((J1881/60)/60)/24)+DATE(1970,1,1)</f>
        <v>42413.649641203709</v>
      </c>
      <c r="T1881" s="12">
        <f>(((I1881/60)/60)/24)+DATE(1970,1,1)</f>
        <v>42443.607974537037</v>
      </c>
    </row>
    <row r="1882" spans="1:20" ht="28.8" x14ac:dyDescent="0.3">
      <c r="A1882">
        <v>1880</v>
      </c>
      <c r="B1882" s="1" t="s">
        <v>1881</v>
      </c>
      <c r="C1882" s="1" t="s">
        <v>5990</v>
      </c>
      <c r="D1882" s="4">
        <v>5000</v>
      </c>
      <c r="E1882" s="4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3">
        <f>E1882/D1882</f>
        <v>0.20080000000000001</v>
      </c>
      <c r="P1882" s="4">
        <f>E1882/L1882</f>
        <v>41.833333333333336</v>
      </c>
      <c r="Q1882" t="s">
        <v>8318</v>
      </c>
      <c r="R1882" t="s">
        <v>8358</v>
      </c>
      <c r="S1882" s="12">
        <f>(((J1882/60)/60)/24)+DATE(1970,1,1)</f>
        <v>42430.566898148143</v>
      </c>
      <c r="T1882" s="12">
        <f>(((I1882/60)/60)/24)+DATE(1970,1,1)</f>
        <v>42459.525231481486</v>
      </c>
    </row>
    <row r="1883" spans="1:20" ht="28.8" x14ac:dyDescent="0.3">
      <c r="A1883">
        <v>1881</v>
      </c>
      <c r="B1883" s="1" t="s">
        <v>1882</v>
      </c>
      <c r="C1883" s="1" t="s">
        <v>5991</v>
      </c>
      <c r="D1883" s="4">
        <v>2000</v>
      </c>
      <c r="E1883" s="4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3">
        <f>E1883/D1883</f>
        <v>1.726845</v>
      </c>
      <c r="P1883" s="4">
        <f>E1883/L1883</f>
        <v>49.338428571428572</v>
      </c>
      <c r="Q1883" t="s">
        <v>8320</v>
      </c>
      <c r="R1883" t="s">
        <v>8325</v>
      </c>
      <c r="S1883" s="12">
        <f>(((J1883/60)/60)/24)+DATE(1970,1,1)</f>
        <v>42043.152650462958</v>
      </c>
      <c r="T1883" s="12">
        <f>(((I1883/60)/60)/24)+DATE(1970,1,1)</f>
        <v>42073.110983796301</v>
      </c>
    </row>
    <row r="1884" spans="1:20" ht="43.2" x14ac:dyDescent="0.3">
      <c r="A1884">
        <v>1882</v>
      </c>
      <c r="B1884" s="1" t="s">
        <v>1883</v>
      </c>
      <c r="C1884" s="1" t="s">
        <v>5992</v>
      </c>
      <c r="D1884" s="4">
        <v>3350</v>
      </c>
      <c r="E1884" s="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3">
        <f>E1884/D1884</f>
        <v>1.008955223880597</v>
      </c>
      <c r="P1884" s="4">
        <f>E1884/L1884</f>
        <v>41.728395061728392</v>
      </c>
      <c r="Q1884" t="s">
        <v>8320</v>
      </c>
      <c r="R1884" t="s">
        <v>8325</v>
      </c>
      <c r="S1884" s="12">
        <f>(((J1884/60)/60)/24)+DATE(1970,1,1)</f>
        <v>41067.949212962965</v>
      </c>
      <c r="T1884" s="12">
        <f>(((I1884/60)/60)/24)+DATE(1970,1,1)</f>
        <v>41100.991666666669</v>
      </c>
    </row>
    <row r="1885" spans="1:20" ht="28.8" x14ac:dyDescent="0.3">
      <c r="A1885">
        <v>1883</v>
      </c>
      <c r="B1885" s="1" t="s">
        <v>1884</v>
      </c>
      <c r="C1885" s="1" t="s">
        <v>5993</v>
      </c>
      <c r="D1885" s="4">
        <v>999</v>
      </c>
      <c r="E1885" s="4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3">
        <f>E1885/D1885</f>
        <v>1.0480480480480481</v>
      </c>
      <c r="P1885" s="4">
        <f>E1885/L1885</f>
        <v>32.71875</v>
      </c>
      <c r="Q1885" t="s">
        <v>8320</v>
      </c>
      <c r="R1885" t="s">
        <v>8325</v>
      </c>
      <c r="S1885" s="12">
        <f>(((J1885/60)/60)/24)+DATE(1970,1,1)</f>
        <v>40977.948009259257</v>
      </c>
      <c r="T1885" s="12">
        <f>(((I1885/60)/60)/24)+DATE(1970,1,1)</f>
        <v>41007.906342592592</v>
      </c>
    </row>
    <row r="1886" spans="1:20" ht="43.2" x14ac:dyDescent="0.3">
      <c r="A1886">
        <v>1884</v>
      </c>
      <c r="B1886" s="1" t="s">
        <v>1885</v>
      </c>
      <c r="C1886" s="1" t="s">
        <v>5994</v>
      </c>
      <c r="D1886" s="4">
        <v>1000</v>
      </c>
      <c r="E1886" s="4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3">
        <f>E1886/D1886</f>
        <v>1.351</v>
      </c>
      <c r="P1886" s="4">
        <f>E1886/L1886</f>
        <v>51.96153846153846</v>
      </c>
      <c r="Q1886" t="s">
        <v>8320</v>
      </c>
      <c r="R1886" t="s">
        <v>8325</v>
      </c>
      <c r="S1886" s="12">
        <f>(((J1886/60)/60)/24)+DATE(1970,1,1)</f>
        <v>41205.198321759257</v>
      </c>
      <c r="T1886" s="12">
        <f>(((I1886/60)/60)/24)+DATE(1970,1,1)</f>
        <v>41240.5</v>
      </c>
    </row>
    <row r="1887" spans="1:20" ht="28.8" x14ac:dyDescent="0.3">
      <c r="A1887">
        <v>1885</v>
      </c>
      <c r="B1887" s="1" t="s">
        <v>1886</v>
      </c>
      <c r="C1887" s="1" t="s">
        <v>5995</v>
      </c>
      <c r="D1887" s="4">
        <v>4575</v>
      </c>
      <c r="E1887" s="4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3">
        <f>E1887/D1887</f>
        <v>1.1632786885245903</v>
      </c>
      <c r="P1887" s="4">
        <f>E1887/L1887</f>
        <v>50.685714285714283</v>
      </c>
      <c r="Q1887" t="s">
        <v>8320</v>
      </c>
      <c r="R1887" t="s">
        <v>8325</v>
      </c>
      <c r="S1887" s="12">
        <f>(((J1887/60)/60)/24)+DATE(1970,1,1)</f>
        <v>41099.093865740739</v>
      </c>
      <c r="T1887" s="12">
        <f>(((I1887/60)/60)/24)+DATE(1970,1,1)</f>
        <v>41131.916666666664</v>
      </c>
    </row>
    <row r="1888" spans="1:20" ht="43.2" x14ac:dyDescent="0.3">
      <c r="A1888">
        <v>1886</v>
      </c>
      <c r="B1888" s="1" t="s">
        <v>1887</v>
      </c>
      <c r="C1888" s="1" t="s">
        <v>5996</v>
      </c>
      <c r="D1888" s="4">
        <v>1200</v>
      </c>
      <c r="E1888" s="4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3">
        <f>E1888/D1888</f>
        <v>1.0208333333333333</v>
      </c>
      <c r="P1888" s="4">
        <f>E1888/L1888</f>
        <v>42.241379310344826</v>
      </c>
      <c r="Q1888" t="s">
        <v>8320</v>
      </c>
      <c r="R1888" t="s">
        <v>8325</v>
      </c>
      <c r="S1888" s="12">
        <f>(((J1888/60)/60)/24)+DATE(1970,1,1)</f>
        <v>41925.906689814816</v>
      </c>
      <c r="T1888" s="12">
        <f>(((I1888/60)/60)/24)+DATE(1970,1,1)</f>
        <v>41955.94835648148</v>
      </c>
    </row>
    <row r="1889" spans="1:20" ht="43.2" x14ac:dyDescent="0.3">
      <c r="A1889">
        <v>1887</v>
      </c>
      <c r="B1889" s="1" t="s">
        <v>1888</v>
      </c>
      <c r="C1889" s="1" t="s">
        <v>5997</v>
      </c>
      <c r="D1889" s="4">
        <v>3000</v>
      </c>
      <c r="E1889" s="4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3">
        <f>E1889/D1889</f>
        <v>1.1116666666666666</v>
      </c>
      <c r="P1889" s="4">
        <f>E1889/L1889</f>
        <v>416.875</v>
      </c>
      <c r="Q1889" t="s">
        <v>8320</v>
      </c>
      <c r="R1889" t="s">
        <v>8325</v>
      </c>
      <c r="S1889" s="12">
        <f>(((J1889/60)/60)/24)+DATE(1970,1,1)</f>
        <v>42323.800138888888</v>
      </c>
      <c r="T1889" s="12">
        <f>(((I1889/60)/60)/24)+DATE(1970,1,1)</f>
        <v>42341.895833333328</v>
      </c>
    </row>
    <row r="1890" spans="1:20" ht="43.2" x14ac:dyDescent="0.3">
      <c r="A1890">
        <v>1888</v>
      </c>
      <c r="B1890" s="1" t="s">
        <v>1889</v>
      </c>
      <c r="C1890" s="1" t="s">
        <v>5998</v>
      </c>
      <c r="D1890" s="4">
        <v>2500</v>
      </c>
      <c r="E1890" s="4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3">
        <f>E1890/D1890</f>
        <v>1.6608000000000001</v>
      </c>
      <c r="P1890" s="4">
        <f>E1890/L1890</f>
        <v>46.651685393258425</v>
      </c>
      <c r="Q1890" t="s">
        <v>8320</v>
      </c>
      <c r="R1890" t="s">
        <v>8325</v>
      </c>
      <c r="S1890" s="12">
        <f>(((J1890/60)/60)/24)+DATE(1970,1,1)</f>
        <v>40299.239953703705</v>
      </c>
      <c r="T1890" s="12">
        <f>(((I1890/60)/60)/24)+DATE(1970,1,1)</f>
        <v>40330.207638888889</v>
      </c>
    </row>
    <row r="1891" spans="1:20" ht="43.2" x14ac:dyDescent="0.3">
      <c r="A1891">
        <v>1889</v>
      </c>
      <c r="B1891" s="1" t="s">
        <v>1890</v>
      </c>
      <c r="C1891" s="1" t="s">
        <v>5999</v>
      </c>
      <c r="D1891" s="4">
        <v>2000</v>
      </c>
      <c r="E1891" s="4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3">
        <f>E1891/D1891</f>
        <v>1.0660000000000001</v>
      </c>
      <c r="P1891" s="4">
        <f>E1891/L1891</f>
        <v>48.454545454545453</v>
      </c>
      <c r="Q1891" t="s">
        <v>8320</v>
      </c>
      <c r="R1891" t="s">
        <v>8325</v>
      </c>
      <c r="S1891" s="12">
        <f>(((J1891/60)/60)/24)+DATE(1970,1,1)</f>
        <v>41299.793356481481</v>
      </c>
      <c r="T1891" s="12">
        <f>(((I1891/60)/60)/24)+DATE(1970,1,1)</f>
        <v>41344.751689814817</v>
      </c>
    </row>
    <row r="1892" spans="1:20" ht="28.8" x14ac:dyDescent="0.3">
      <c r="A1892">
        <v>1890</v>
      </c>
      <c r="B1892" s="1" t="s">
        <v>1891</v>
      </c>
      <c r="C1892" s="1" t="s">
        <v>6000</v>
      </c>
      <c r="D1892" s="4">
        <v>12000</v>
      </c>
      <c r="E1892" s="4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3">
        <f>E1892/D1892</f>
        <v>1.4458441666666668</v>
      </c>
      <c r="P1892" s="4">
        <f>E1892/L1892</f>
        <v>70.5289837398374</v>
      </c>
      <c r="Q1892" t="s">
        <v>8320</v>
      </c>
      <c r="R1892" t="s">
        <v>8325</v>
      </c>
      <c r="S1892" s="12">
        <f>(((J1892/60)/60)/24)+DATE(1970,1,1)</f>
        <v>41228.786203703705</v>
      </c>
      <c r="T1892" s="12">
        <f>(((I1892/60)/60)/24)+DATE(1970,1,1)</f>
        <v>41258.786203703705</v>
      </c>
    </row>
    <row r="1893" spans="1:20" ht="43.2" x14ac:dyDescent="0.3">
      <c r="A1893">
        <v>1891</v>
      </c>
      <c r="B1893" s="1" t="s">
        <v>1892</v>
      </c>
      <c r="C1893" s="1" t="s">
        <v>6001</v>
      </c>
      <c r="D1893" s="4">
        <v>10000</v>
      </c>
      <c r="E1893" s="4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3">
        <f>E1893/D1893</f>
        <v>1.0555000000000001</v>
      </c>
      <c r="P1893" s="4">
        <f>E1893/L1893</f>
        <v>87.958333333333329</v>
      </c>
      <c r="Q1893" t="s">
        <v>8320</v>
      </c>
      <c r="R1893" t="s">
        <v>8325</v>
      </c>
      <c r="S1893" s="12">
        <f>(((J1893/60)/60)/24)+DATE(1970,1,1)</f>
        <v>40335.798078703701</v>
      </c>
      <c r="T1893" s="12">
        <f>(((I1893/60)/60)/24)+DATE(1970,1,1)</f>
        <v>40381.25</v>
      </c>
    </row>
    <row r="1894" spans="1:20" ht="28.8" x14ac:dyDescent="0.3">
      <c r="A1894">
        <v>1892</v>
      </c>
      <c r="B1894" s="1" t="s">
        <v>1893</v>
      </c>
      <c r="C1894" s="1" t="s">
        <v>6002</v>
      </c>
      <c r="D1894" s="4">
        <v>500</v>
      </c>
      <c r="E1894" s="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3">
        <f>E1894/D1894</f>
        <v>1.3660000000000001</v>
      </c>
      <c r="P1894" s="4">
        <f>E1894/L1894</f>
        <v>26.26923076923077</v>
      </c>
      <c r="Q1894" t="s">
        <v>8320</v>
      </c>
      <c r="R1894" t="s">
        <v>8325</v>
      </c>
      <c r="S1894" s="12">
        <f>(((J1894/60)/60)/24)+DATE(1970,1,1)</f>
        <v>40671.637511574074</v>
      </c>
      <c r="T1894" s="12">
        <f>(((I1894/60)/60)/24)+DATE(1970,1,1)</f>
        <v>40701.637511574074</v>
      </c>
    </row>
    <row r="1895" spans="1:20" ht="28.8" x14ac:dyDescent="0.3">
      <c r="A1895">
        <v>1893</v>
      </c>
      <c r="B1895" s="1" t="s">
        <v>1894</v>
      </c>
      <c r="C1895" s="1" t="s">
        <v>6003</v>
      </c>
      <c r="D1895" s="4">
        <v>2500</v>
      </c>
      <c r="E1895" s="4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3">
        <f>E1895/D1895</f>
        <v>1.04</v>
      </c>
      <c r="P1895" s="4">
        <f>E1895/L1895</f>
        <v>57.777777777777779</v>
      </c>
      <c r="Q1895" t="s">
        <v>8320</v>
      </c>
      <c r="R1895" t="s">
        <v>8325</v>
      </c>
      <c r="S1895" s="12">
        <f>(((J1895/60)/60)/24)+DATE(1970,1,1)</f>
        <v>40632.94195601852</v>
      </c>
      <c r="T1895" s="12">
        <f>(((I1895/60)/60)/24)+DATE(1970,1,1)</f>
        <v>40649.165972222225</v>
      </c>
    </row>
    <row r="1896" spans="1:20" x14ac:dyDescent="0.3">
      <c r="A1896">
        <v>1894</v>
      </c>
      <c r="B1896" s="1" t="s">
        <v>1895</v>
      </c>
      <c r="C1896" s="1" t="s">
        <v>6004</v>
      </c>
      <c r="D1896" s="4">
        <v>1000</v>
      </c>
      <c r="E1896" s="4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3">
        <f>E1896/D1896</f>
        <v>1.145</v>
      </c>
      <c r="P1896" s="4">
        <f>E1896/L1896</f>
        <v>57.25</v>
      </c>
      <c r="Q1896" t="s">
        <v>8320</v>
      </c>
      <c r="R1896" t="s">
        <v>8325</v>
      </c>
      <c r="S1896" s="12">
        <f>(((J1896/60)/60)/24)+DATE(1970,1,1)</f>
        <v>40920.904895833337</v>
      </c>
      <c r="T1896" s="12">
        <f>(((I1896/60)/60)/24)+DATE(1970,1,1)</f>
        <v>40951.904895833337</v>
      </c>
    </row>
    <row r="1897" spans="1:20" ht="43.2" x14ac:dyDescent="0.3">
      <c r="A1897">
        <v>1895</v>
      </c>
      <c r="B1897" s="1" t="s">
        <v>1896</v>
      </c>
      <c r="C1897" s="1" t="s">
        <v>6005</v>
      </c>
      <c r="D1897" s="4">
        <v>9072</v>
      </c>
      <c r="E1897" s="4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3">
        <f>E1897/D1897</f>
        <v>1.0171957671957672</v>
      </c>
      <c r="P1897" s="4">
        <f>E1897/L1897</f>
        <v>196.34042553191489</v>
      </c>
      <c r="Q1897" t="s">
        <v>8320</v>
      </c>
      <c r="R1897" t="s">
        <v>8325</v>
      </c>
      <c r="S1897" s="12">
        <f>(((J1897/60)/60)/24)+DATE(1970,1,1)</f>
        <v>42267.746782407412</v>
      </c>
      <c r="T1897" s="12">
        <f>(((I1897/60)/60)/24)+DATE(1970,1,1)</f>
        <v>42297.746782407412</v>
      </c>
    </row>
    <row r="1898" spans="1:20" ht="43.2" x14ac:dyDescent="0.3">
      <c r="A1898">
        <v>1896</v>
      </c>
      <c r="B1898" s="1" t="s">
        <v>1897</v>
      </c>
      <c r="C1898" s="1" t="s">
        <v>6006</v>
      </c>
      <c r="D1898" s="4">
        <v>451</v>
      </c>
      <c r="E1898" s="4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3">
        <f>E1898/D1898</f>
        <v>1.2394678492239468</v>
      </c>
      <c r="P1898" s="4">
        <f>E1898/L1898</f>
        <v>43</v>
      </c>
      <c r="Q1898" t="s">
        <v>8320</v>
      </c>
      <c r="R1898" t="s">
        <v>8325</v>
      </c>
      <c r="S1898" s="12">
        <f>(((J1898/60)/60)/24)+DATE(1970,1,1)</f>
        <v>40981.710243055553</v>
      </c>
      <c r="T1898" s="12">
        <f>(((I1898/60)/60)/24)+DATE(1970,1,1)</f>
        <v>41011.710243055553</v>
      </c>
    </row>
    <row r="1899" spans="1:20" ht="43.2" x14ac:dyDescent="0.3">
      <c r="A1899">
        <v>1897</v>
      </c>
      <c r="B1899" s="1" t="s">
        <v>1898</v>
      </c>
      <c r="C1899" s="1" t="s">
        <v>6007</v>
      </c>
      <c r="D1899" s="4">
        <v>6350</v>
      </c>
      <c r="E1899" s="4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3">
        <f>E1899/D1899</f>
        <v>1.0245669291338582</v>
      </c>
      <c r="P1899" s="4">
        <f>E1899/L1899</f>
        <v>35.551912568306008</v>
      </c>
      <c r="Q1899" t="s">
        <v>8320</v>
      </c>
      <c r="R1899" t="s">
        <v>8325</v>
      </c>
      <c r="S1899" s="12">
        <f>(((J1899/60)/60)/24)+DATE(1970,1,1)</f>
        <v>41680.583402777782</v>
      </c>
      <c r="T1899" s="12">
        <f>(((I1899/60)/60)/24)+DATE(1970,1,1)</f>
        <v>41702.875</v>
      </c>
    </row>
    <row r="1900" spans="1:20" ht="43.2" x14ac:dyDescent="0.3">
      <c r="A1900">
        <v>1898</v>
      </c>
      <c r="B1900" s="1" t="s">
        <v>1899</v>
      </c>
      <c r="C1900" s="1" t="s">
        <v>6008</v>
      </c>
      <c r="D1900" s="4">
        <v>1000</v>
      </c>
      <c r="E1900" s="4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3">
        <f>E1900/D1900</f>
        <v>1.4450000000000001</v>
      </c>
      <c r="P1900" s="4">
        <f>E1900/L1900</f>
        <v>68.80952380952381</v>
      </c>
      <c r="Q1900" t="s">
        <v>8320</v>
      </c>
      <c r="R1900" t="s">
        <v>8325</v>
      </c>
      <c r="S1900" s="12">
        <f>(((J1900/60)/60)/24)+DATE(1970,1,1)</f>
        <v>42366.192974537036</v>
      </c>
      <c r="T1900" s="12">
        <f>(((I1900/60)/60)/24)+DATE(1970,1,1)</f>
        <v>42401.75</v>
      </c>
    </row>
    <row r="1901" spans="1:20" ht="43.2" x14ac:dyDescent="0.3">
      <c r="A1901">
        <v>1899</v>
      </c>
      <c r="B1901" s="1" t="s">
        <v>1900</v>
      </c>
      <c r="C1901" s="1" t="s">
        <v>6009</v>
      </c>
      <c r="D1901" s="4">
        <v>900</v>
      </c>
      <c r="E1901" s="4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3">
        <f>E1901/D1901</f>
        <v>1.3333333333333333</v>
      </c>
      <c r="P1901" s="4">
        <f>E1901/L1901</f>
        <v>28.571428571428573</v>
      </c>
      <c r="Q1901" t="s">
        <v>8320</v>
      </c>
      <c r="R1901" t="s">
        <v>8325</v>
      </c>
      <c r="S1901" s="12">
        <f>(((J1901/60)/60)/24)+DATE(1970,1,1)</f>
        <v>42058.941736111112</v>
      </c>
      <c r="T1901" s="12">
        <f>(((I1901/60)/60)/24)+DATE(1970,1,1)</f>
        <v>42088.90006944444</v>
      </c>
    </row>
    <row r="1902" spans="1:20" ht="43.2" x14ac:dyDescent="0.3">
      <c r="A1902">
        <v>1900</v>
      </c>
      <c r="B1902" s="1" t="s">
        <v>1901</v>
      </c>
      <c r="C1902" s="1" t="s">
        <v>6010</v>
      </c>
      <c r="D1902" s="4">
        <v>2500</v>
      </c>
      <c r="E1902" s="4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3">
        <f>E1902/D1902</f>
        <v>1.0936440000000001</v>
      </c>
      <c r="P1902" s="4">
        <f>E1902/L1902</f>
        <v>50.631666666666668</v>
      </c>
      <c r="Q1902" t="s">
        <v>8320</v>
      </c>
      <c r="R1902" t="s">
        <v>8325</v>
      </c>
      <c r="S1902" s="12">
        <f>(((J1902/60)/60)/24)+DATE(1970,1,1)</f>
        <v>41160.871886574074</v>
      </c>
      <c r="T1902" s="12">
        <f>(((I1902/60)/60)/24)+DATE(1970,1,1)</f>
        <v>41188.415972222225</v>
      </c>
    </row>
    <row r="1903" spans="1:20" ht="43.2" x14ac:dyDescent="0.3">
      <c r="A1903">
        <v>1901</v>
      </c>
      <c r="B1903" s="1" t="s">
        <v>1902</v>
      </c>
      <c r="C1903" s="1" t="s">
        <v>6011</v>
      </c>
      <c r="D1903" s="4">
        <v>99000</v>
      </c>
      <c r="E1903" s="4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3">
        <f>E1903/D1903</f>
        <v>2.696969696969697E-2</v>
      </c>
      <c r="P1903" s="4">
        <f>E1903/L1903</f>
        <v>106.8</v>
      </c>
      <c r="Q1903" t="s">
        <v>8323</v>
      </c>
      <c r="R1903" t="s">
        <v>8364</v>
      </c>
      <c r="S1903" s="12">
        <f>(((J1903/60)/60)/24)+DATE(1970,1,1)</f>
        <v>42116.54315972222</v>
      </c>
      <c r="T1903" s="12">
        <f>(((I1903/60)/60)/24)+DATE(1970,1,1)</f>
        <v>42146.541666666672</v>
      </c>
    </row>
    <row r="1904" spans="1:20" ht="43.2" x14ac:dyDescent="0.3">
      <c r="A1904">
        <v>1902</v>
      </c>
      <c r="B1904" s="1" t="s">
        <v>1903</v>
      </c>
      <c r="C1904" s="1" t="s">
        <v>6012</v>
      </c>
      <c r="D1904" s="4">
        <v>1000</v>
      </c>
      <c r="E1904" s="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3">
        <f>E1904/D1904</f>
        <v>1.2E-2</v>
      </c>
      <c r="P1904" s="4">
        <f>E1904/L1904</f>
        <v>4</v>
      </c>
      <c r="Q1904" t="s">
        <v>8323</v>
      </c>
      <c r="R1904" t="s">
        <v>8364</v>
      </c>
      <c r="S1904" s="12">
        <f>(((J1904/60)/60)/24)+DATE(1970,1,1)</f>
        <v>42037.789895833332</v>
      </c>
      <c r="T1904" s="12">
        <f>(((I1904/60)/60)/24)+DATE(1970,1,1)</f>
        <v>42067.789895833332</v>
      </c>
    </row>
    <row r="1905" spans="1:20" ht="43.2" x14ac:dyDescent="0.3">
      <c r="A1905">
        <v>1903</v>
      </c>
      <c r="B1905" s="1" t="s">
        <v>1904</v>
      </c>
      <c r="C1905" s="1" t="s">
        <v>6013</v>
      </c>
      <c r="D1905" s="4">
        <v>3000</v>
      </c>
      <c r="E1905" s="4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3">
        <f>E1905/D1905</f>
        <v>0.46600000000000003</v>
      </c>
      <c r="P1905" s="4">
        <f>E1905/L1905</f>
        <v>34.097560975609753</v>
      </c>
      <c r="Q1905" t="s">
        <v>8323</v>
      </c>
      <c r="R1905" t="s">
        <v>8364</v>
      </c>
      <c r="S1905" s="12">
        <f>(((J1905/60)/60)/24)+DATE(1970,1,1)</f>
        <v>42702.770729166667</v>
      </c>
      <c r="T1905" s="12">
        <f>(((I1905/60)/60)/24)+DATE(1970,1,1)</f>
        <v>42762.770729166667</v>
      </c>
    </row>
    <row r="1906" spans="1:20" ht="43.2" x14ac:dyDescent="0.3">
      <c r="A1906">
        <v>1904</v>
      </c>
      <c r="B1906" s="1" t="s">
        <v>1905</v>
      </c>
      <c r="C1906" s="1" t="s">
        <v>6014</v>
      </c>
      <c r="D1906" s="4">
        <v>50000</v>
      </c>
      <c r="E1906" s="4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3">
        <f>E1906/D1906</f>
        <v>1E-3</v>
      </c>
      <c r="P1906" s="4">
        <f>E1906/L1906</f>
        <v>25</v>
      </c>
      <c r="Q1906" t="s">
        <v>8323</v>
      </c>
      <c r="R1906" t="s">
        <v>8364</v>
      </c>
      <c r="S1906" s="12">
        <f>(((J1906/60)/60)/24)+DATE(1970,1,1)</f>
        <v>42326.685428240744</v>
      </c>
      <c r="T1906" s="12">
        <f>(((I1906/60)/60)/24)+DATE(1970,1,1)</f>
        <v>42371.685428240744</v>
      </c>
    </row>
    <row r="1907" spans="1:20" ht="43.2" x14ac:dyDescent="0.3">
      <c r="A1907">
        <v>1905</v>
      </c>
      <c r="B1907" s="1" t="s">
        <v>1906</v>
      </c>
      <c r="C1907" s="1" t="s">
        <v>6015</v>
      </c>
      <c r="D1907" s="4">
        <v>25000</v>
      </c>
      <c r="E1907" s="4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3">
        <f>E1907/D1907</f>
        <v>1.6800000000000001E-3</v>
      </c>
      <c r="P1907" s="4">
        <f>E1907/L1907</f>
        <v>10.5</v>
      </c>
      <c r="Q1907" t="s">
        <v>8323</v>
      </c>
      <c r="R1907" t="s">
        <v>8364</v>
      </c>
      <c r="S1907" s="12">
        <f>(((J1907/60)/60)/24)+DATE(1970,1,1)</f>
        <v>41859.925856481481</v>
      </c>
      <c r="T1907" s="12">
        <f>(((I1907/60)/60)/24)+DATE(1970,1,1)</f>
        <v>41889.925856481481</v>
      </c>
    </row>
    <row r="1908" spans="1:20" ht="28.8" x14ac:dyDescent="0.3">
      <c r="A1908">
        <v>1906</v>
      </c>
      <c r="B1908" s="1" t="s">
        <v>1907</v>
      </c>
      <c r="C1908" s="1" t="s">
        <v>6016</v>
      </c>
      <c r="D1908" s="4">
        <v>50000</v>
      </c>
      <c r="E1908" s="4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3">
        <f>E1908/D1908</f>
        <v>0.42759999999999998</v>
      </c>
      <c r="P1908" s="4">
        <f>E1908/L1908</f>
        <v>215.95959595959596</v>
      </c>
      <c r="Q1908" t="s">
        <v>8323</v>
      </c>
      <c r="R1908" t="s">
        <v>8364</v>
      </c>
      <c r="S1908" s="12">
        <f>(((J1908/60)/60)/24)+DATE(1970,1,1)</f>
        <v>42514.671099537038</v>
      </c>
      <c r="T1908" s="12">
        <f>(((I1908/60)/60)/24)+DATE(1970,1,1)</f>
        <v>42544.671099537038</v>
      </c>
    </row>
    <row r="1909" spans="1:20" ht="28.8" x14ac:dyDescent="0.3">
      <c r="A1909">
        <v>1907</v>
      </c>
      <c r="B1909" s="1" t="s">
        <v>1908</v>
      </c>
      <c r="C1909" s="1" t="s">
        <v>6017</v>
      </c>
      <c r="D1909" s="4">
        <v>30000</v>
      </c>
      <c r="E1909" s="4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3">
        <f>E1909/D1909</f>
        <v>2.8333333333333335E-3</v>
      </c>
      <c r="P1909" s="4">
        <f>E1909/L1909</f>
        <v>21.25</v>
      </c>
      <c r="Q1909" t="s">
        <v>8323</v>
      </c>
      <c r="R1909" t="s">
        <v>8364</v>
      </c>
      <c r="S1909" s="12">
        <f>(((J1909/60)/60)/24)+DATE(1970,1,1)</f>
        <v>41767.587094907409</v>
      </c>
      <c r="T1909" s="12">
        <f>(((I1909/60)/60)/24)+DATE(1970,1,1)</f>
        <v>41782.587094907409</v>
      </c>
    </row>
    <row r="1910" spans="1:20" ht="43.2" x14ac:dyDescent="0.3">
      <c r="A1910">
        <v>1908</v>
      </c>
      <c r="B1910" s="1" t="s">
        <v>1909</v>
      </c>
      <c r="C1910" s="1" t="s">
        <v>6018</v>
      </c>
      <c r="D1910" s="4">
        <v>25000</v>
      </c>
      <c r="E1910" s="4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3">
        <f>E1910/D1910</f>
        <v>1.7319999999999999E-2</v>
      </c>
      <c r="P1910" s="4">
        <f>E1910/L1910</f>
        <v>108.25</v>
      </c>
      <c r="Q1910" t="s">
        <v>8323</v>
      </c>
      <c r="R1910" t="s">
        <v>8364</v>
      </c>
      <c r="S1910" s="12">
        <f>(((J1910/60)/60)/24)+DATE(1970,1,1)</f>
        <v>42703.917824074073</v>
      </c>
      <c r="T1910" s="12">
        <f>(((I1910/60)/60)/24)+DATE(1970,1,1)</f>
        <v>42733.917824074073</v>
      </c>
    </row>
    <row r="1911" spans="1:20" ht="43.2" x14ac:dyDescent="0.3">
      <c r="A1911">
        <v>1909</v>
      </c>
      <c r="B1911" s="1" t="s">
        <v>1910</v>
      </c>
      <c r="C1911" s="1" t="s">
        <v>6019</v>
      </c>
      <c r="D1911" s="4">
        <v>35000</v>
      </c>
      <c r="E1911" s="4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3">
        <f>E1911/D1911</f>
        <v>0.14111428571428572</v>
      </c>
      <c r="P1911" s="4">
        <f>E1911/L1911</f>
        <v>129.97368421052633</v>
      </c>
      <c r="Q1911" t="s">
        <v>8323</v>
      </c>
      <c r="R1911" t="s">
        <v>8364</v>
      </c>
      <c r="S1911" s="12">
        <f>(((J1911/60)/60)/24)+DATE(1970,1,1)</f>
        <v>41905.429155092592</v>
      </c>
      <c r="T1911" s="12">
        <f>(((I1911/60)/60)/24)+DATE(1970,1,1)</f>
        <v>41935.429155092592</v>
      </c>
    </row>
    <row r="1912" spans="1:20" ht="28.8" x14ac:dyDescent="0.3">
      <c r="A1912">
        <v>1910</v>
      </c>
      <c r="B1912" s="1" t="s">
        <v>1911</v>
      </c>
      <c r="C1912" s="1" t="s">
        <v>6020</v>
      </c>
      <c r="D1912" s="4">
        <v>85000</v>
      </c>
      <c r="E1912" s="4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3">
        <f>E1912/D1912</f>
        <v>0.39395294117647056</v>
      </c>
      <c r="P1912" s="4">
        <f>E1912/L1912</f>
        <v>117.49473684210527</v>
      </c>
      <c r="Q1912" t="s">
        <v>8323</v>
      </c>
      <c r="R1912" t="s">
        <v>8364</v>
      </c>
      <c r="S1912" s="12">
        <f>(((J1912/60)/60)/24)+DATE(1970,1,1)</f>
        <v>42264.963159722218</v>
      </c>
      <c r="T1912" s="12">
        <f>(((I1912/60)/60)/24)+DATE(1970,1,1)</f>
        <v>42308.947916666672</v>
      </c>
    </row>
    <row r="1913" spans="1:20" ht="43.2" x14ac:dyDescent="0.3">
      <c r="A1913">
        <v>1911</v>
      </c>
      <c r="B1913" s="1" t="s">
        <v>1912</v>
      </c>
      <c r="C1913" s="1" t="s">
        <v>6021</v>
      </c>
      <c r="D1913" s="4">
        <v>42500</v>
      </c>
      <c r="E1913" s="4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3">
        <f>E1913/D1913</f>
        <v>2.3529411764705883E-4</v>
      </c>
      <c r="P1913" s="4">
        <f>E1913/L1913</f>
        <v>10</v>
      </c>
      <c r="Q1913" t="s">
        <v>8323</v>
      </c>
      <c r="R1913" t="s">
        <v>8364</v>
      </c>
      <c r="S1913" s="12">
        <f>(((J1913/60)/60)/24)+DATE(1970,1,1)</f>
        <v>41830.033958333333</v>
      </c>
      <c r="T1913" s="12">
        <f>(((I1913/60)/60)/24)+DATE(1970,1,1)</f>
        <v>41860.033958333333</v>
      </c>
    </row>
    <row r="1914" spans="1:20" ht="28.8" x14ac:dyDescent="0.3">
      <c r="A1914">
        <v>1912</v>
      </c>
      <c r="B1914" s="1" t="s">
        <v>1913</v>
      </c>
      <c r="C1914" s="1" t="s">
        <v>6022</v>
      </c>
      <c r="D1914" s="4">
        <v>5000</v>
      </c>
      <c r="E1914" s="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3">
        <f>E1914/D1914</f>
        <v>0.59299999999999997</v>
      </c>
      <c r="P1914" s="4">
        <f>E1914/L1914</f>
        <v>70.595238095238102</v>
      </c>
      <c r="Q1914" t="s">
        <v>8323</v>
      </c>
      <c r="R1914" t="s">
        <v>8364</v>
      </c>
      <c r="S1914" s="12">
        <f>(((J1914/60)/60)/24)+DATE(1970,1,1)</f>
        <v>42129.226388888885</v>
      </c>
      <c r="T1914" s="12">
        <f>(((I1914/60)/60)/24)+DATE(1970,1,1)</f>
        <v>42159.226388888885</v>
      </c>
    </row>
    <row r="1915" spans="1:20" ht="28.8" x14ac:dyDescent="0.3">
      <c r="A1915">
        <v>1913</v>
      </c>
      <c r="B1915" s="1" t="s">
        <v>1914</v>
      </c>
      <c r="C1915" s="1" t="s">
        <v>6023</v>
      </c>
      <c r="D1915" s="4">
        <v>48000</v>
      </c>
      <c r="E1915" s="4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3">
        <f>E1915/D1915</f>
        <v>1.3270833333333334E-2</v>
      </c>
      <c r="P1915" s="4">
        <f>E1915/L1915</f>
        <v>24.5</v>
      </c>
      <c r="Q1915" t="s">
        <v>8323</v>
      </c>
      <c r="R1915" t="s">
        <v>8364</v>
      </c>
      <c r="S1915" s="12">
        <f>(((J1915/60)/60)/24)+DATE(1970,1,1)</f>
        <v>41890.511319444442</v>
      </c>
      <c r="T1915" s="12">
        <f>(((I1915/60)/60)/24)+DATE(1970,1,1)</f>
        <v>41920.511319444442</v>
      </c>
    </row>
    <row r="1916" spans="1:20" ht="43.2" x14ac:dyDescent="0.3">
      <c r="A1916">
        <v>1914</v>
      </c>
      <c r="B1916" s="1" t="s">
        <v>1915</v>
      </c>
      <c r="C1916" s="1" t="s">
        <v>6024</v>
      </c>
      <c r="D1916" s="4">
        <v>666</v>
      </c>
      <c r="E1916" s="4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3">
        <f>E1916/D1916</f>
        <v>9.0090090090090086E-2</v>
      </c>
      <c r="P1916" s="4">
        <f>E1916/L1916</f>
        <v>30</v>
      </c>
      <c r="Q1916" t="s">
        <v>8323</v>
      </c>
      <c r="R1916" t="s">
        <v>8364</v>
      </c>
      <c r="S1916" s="12">
        <f>(((J1916/60)/60)/24)+DATE(1970,1,1)</f>
        <v>41929.174456018518</v>
      </c>
      <c r="T1916" s="12">
        <f>(((I1916/60)/60)/24)+DATE(1970,1,1)</f>
        <v>41944.165972222225</v>
      </c>
    </row>
    <row r="1917" spans="1:20" ht="43.2" x14ac:dyDescent="0.3">
      <c r="A1917">
        <v>1915</v>
      </c>
      <c r="B1917" s="1" t="s">
        <v>1916</v>
      </c>
      <c r="C1917" s="1" t="s">
        <v>6025</v>
      </c>
      <c r="D1917" s="4">
        <v>500</v>
      </c>
      <c r="E1917" s="4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3">
        <f>E1917/D1917</f>
        <v>1.6E-2</v>
      </c>
      <c r="P1917" s="4">
        <f>E1917/L1917</f>
        <v>2</v>
      </c>
      <c r="Q1917" t="s">
        <v>8323</v>
      </c>
      <c r="R1917" t="s">
        <v>8364</v>
      </c>
      <c r="S1917" s="12">
        <f>(((J1917/60)/60)/24)+DATE(1970,1,1)</f>
        <v>41864.04886574074</v>
      </c>
      <c r="T1917" s="12">
        <f>(((I1917/60)/60)/24)+DATE(1970,1,1)</f>
        <v>41884.04886574074</v>
      </c>
    </row>
    <row r="1918" spans="1:20" ht="28.8" x14ac:dyDescent="0.3">
      <c r="A1918">
        <v>1916</v>
      </c>
      <c r="B1918" s="1" t="s">
        <v>1917</v>
      </c>
      <c r="C1918" s="1" t="s">
        <v>6026</v>
      </c>
      <c r="D1918" s="4">
        <v>20000</v>
      </c>
      <c r="E1918" s="4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3">
        <f>E1918/D1918</f>
        <v>5.1000000000000004E-3</v>
      </c>
      <c r="P1918" s="4">
        <f>E1918/L1918</f>
        <v>17</v>
      </c>
      <c r="Q1918" t="s">
        <v>8323</v>
      </c>
      <c r="R1918" t="s">
        <v>8364</v>
      </c>
      <c r="S1918" s="12">
        <f>(((J1918/60)/60)/24)+DATE(1970,1,1)</f>
        <v>42656.717303240745</v>
      </c>
      <c r="T1918" s="12">
        <f>(((I1918/60)/60)/24)+DATE(1970,1,1)</f>
        <v>42681.758969907409</v>
      </c>
    </row>
    <row r="1919" spans="1:20" ht="28.8" x14ac:dyDescent="0.3">
      <c r="A1919">
        <v>1917</v>
      </c>
      <c r="B1919" s="1" t="s">
        <v>1918</v>
      </c>
      <c r="C1919" s="1" t="s">
        <v>6027</v>
      </c>
      <c r="D1919" s="4">
        <v>390000</v>
      </c>
      <c r="E1919" s="4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3">
        <f>E1919/D1919</f>
        <v>0.52570512820512816</v>
      </c>
      <c r="P1919" s="4">
        <f>E1919/L1919</f>
        <v>2928.9285714285716</v>
      </c>
      <c r="Q1919" t="s">
        <v>8323</v>
      </c>
      <c r="R1919" t="s">
        <v>8364</v>
      </c>
      <c r="S1919" s="12">
        <f>(((J1919/60)/60)/24)+DATE(1970,1,1)</f>
        <v>42746.270057870366</v>
      </c>
      <c r="T1919" s="12">
        <f>(((I1919/60)/60)/24)+DATE(1970,1,1)</f>
        <v>42776.270057870366</v>
      </c>
    </row>
    <row r="1920" spans="1:20" ht="28.8" x14ac:dyDescent="0.3">
      <c r="A1920">
        <v>1918</v>
      </c>
      <c r="B1920" s="1" t="s">
        <v>1919</v>
      </c>
      <c r="C1920" s="1" t="s">
        <v>6028</v>
      </c>
      <c r="D1920" s="4">
        <v>25000</v>
      </c>
      <c r="E1920" s="4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3">
        <f>E1920/D1920</f>
        <v>1.04E-2</v>
      </c>
      <c r="P1920" s="4">
        <f>E1920/L1920</f>
        <v>28.888888888888889</v>
      </c>
      <c r="Q1920" t="s">
        <v>8323</v>
      </c>
      <c r="R1920" t="s">
        <v>8364</v>
      </c>
      <c r="S1920" s="12">
        <f>(((J1920/60)/60)/24)+DATE(1970,1,1)</f>
        <v>41828.789942129632</v>
      </c>
      <c r="T1920" s="12">
        <f>(((I1920/60)/60)/24)+DATE(1970,1,1)</f>
        <v>41863.789942129632</v>
      </c>
    </row>
    <row r="1921" spans="1:20" ht="43.2" x14ac:dyDescent="0.3">
      <c r="A1921">
        <v>1919</v>
      </c>
      <c r="B1921" s="1" t="s">
        <v>1920</v>
      </c>
      <c r="C1921" s="1" t="s">
        <v>6029</v>
      </c>
      <c r="D1921" s="4">
        <v>500</v>
      </c>
      <c r="E1921" s="4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3">
        <f>E1921/D1921</f>
        <v>0.47399999999999998</v>
      </c>
      <c r="P1921" s="4">
        <f>E1921/L1921</f>
        <v>29.625</v>
      </c>
      <c r="Q1921" t="s">
        <v>8323</v>
      </c>
      <c r="R1921" t="s">
        <v>8364</v>
      </c>
      <c r="S1921" s="12">
        <f>(((J1921/60)/60)/24)+DATE(1970,1,1)</f>
        <v>42113.875567129624</v>
      </c>
      <c r="T1921" s="12">
        <f>(((I1921/60)/60)/24)+DATE(1970,1,1)</f>
        <v>42143.875567129624</v>
      </c>
    </row>
    <row r="1922" spans="1:20" ht="28.8" x14ac:dyDescent="0.3">
      <c r="A1922">
        <v>1920</v>
      </c>
      <c r="B1922" s="1" t="s">
        <v>1921</v>
      </c>
      <c r="C1922" s="1" t="s">
        <v>6030</v>
      </c>
      <c r="D1922" s="4">
        <v>10000</v>
      </c>
      <c r="E1922" s="4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3">
        <f>E1922/D1922</f>
        <v>0.43030000000000002</v>
      </c>
      <c r="P1922" s="4">
        <f>E1922/L1922</f>
        <v>40.980952380952381</v>
      </c>
      <c r="Q1922" t="s">
        <v>8323</v>
      </c>
      <c r="R1922" t="s">
        <v>8364</v>
      </c>
      <c r="S1922" s="12">
        <f>(((J1922/60)/60)/24)+DATE(1970,1,1)</f>
        <v>42270.875706018516</v>
      </c>
      <c r="T1922" s="12">
        <f>(((I1922/60)/60)/24)+DATE(1970,1,1)</f>
        <v>42298.958333333328</v>
      </c>
    </row>
    <row r="1923" spans="1:20" x14ac:dyDescent="0.3">
      <c r="A1923">
        <v>1921</v>
      </c>
      <c r="B1923" s="1" t="s">
        <v>1922</v>
      </c>
      <c r="C1923" s="1" t="s">
        <v>6031</v>
      </c>
      <c r="D1923" s="4">
        <v>1500</v>
      </c>
      <c r="E1923" s="4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3">
        <f>E1923/D1923</f>
        <v>1.3680000000000001</v>
      </c>
      <c r="P1923" s="4">
        <f>E1923/L1923</f>
        <v>54</v>
      </c>
      <c r="Q1923" t="s">
        <v>8320</v>
      </c>
      <c r="R1923" t="s">
        <v>8325</v>
      </c>
      <c r="S1923" s="12">
        <f>(((J1923/60)/60)/24)+DATE(1970,1,1)</f>
        <v>41074.221562500003</v>
      </c>
      <c r="T1923" s="12">
        <f>(((I1923/60)/60)/24)+DATE(1970,1,1)</f>
        <v>41104.221562500003</v>
      </c>
    </row>
    <row r="1924" spans="1:20" ht="28.8" x14ac:dyDescent="0.3">
      <c r="A1924">
        <v>1922</v>
      </c>
      <c r="B1924" s="1" t="s">
        <v>1923</v>
      </c>
      <c r="C1924" s="1" t="s">
        <v>6032</v>
      </c>
      <c r="D1924" s="4">
        <v>2000</v>
      </c>
      <c r="E1924" s="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3">
        <f>E1924/D1924</f>
        <v>1.1555</v>
      </c>
      <c r="P1924" s="4">
        <f>E1924/L1924</f>
        <v>36.109375</v>
      </c>
      <c r="Q1924" t="s">
        <v>8320</v>
      </c>
      <c r="R1924" t="s">
        <v>8325</v>
      </c>
      <c r="S1924" s="12">
        <f>(((J1924/60)/60)/24)+DATE(1970,1,1)</f>
        <v>41590.255868055552</v>
      </c>
      <c r="T1924" s="12">
        <f>(((I1924/60)/60)/24)+DATE(1970,1,1)</f>
        <v>41620.255868055552</v>
      </c>
    </row>
    <row r="1925" spans="1:20" ht="28.8" x14ac:dyDescent="0.3">
      <c r="A1925">
        <v>1923</v>
      </c>
      <c r="B1925" s="1" t="s">
        <v>1924</v>
      </c>
      <c r="C1925" s="1" t="s">
        <v>6033</v>
      </c>
      <c r="D1925" s="4">
        <v>125</v>
      </c>
      <c r="E1925" s="4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3">
        <f>E1925/D1925</f>
        <v>2.4079999999999999</v>
      </c>
      <c r="P1925" s="4">
        <f>E1925/L1925</f>
        <v>23.153846153846153</v>
      </c>
      <c r="Q1925" t="s">
        <v>8320</v>
      </c>
      <c r="R1925" t="s">
        <v>8325</v>
      </c>
      <c r="S1925" s="12">
        <f>(((J1925/60)/60)/24)+DATE(1970,1,1)</f>
        <v>40772.848749999997</v>
      </c>
      <c r="T1925" s="12">
        <f>(((I1925/60)/60)/24)+DATE(1970,1,1)</f>
        <v>40813.207638888889</v>
      </c>
    </row>
    <row r="1926" spans="1:20" ht="43.2" x14ac:dyDescent="0.3">
      <c r="A1926">
        <v>1924</v>
      </c>
      <c r="B1926" s="1" t="s">
        <v>1925</v>
      </c>
      <c r="C1926" s="1" t="s">
        <v>6034</v>
      </c>
      <c r="D1926" s="4">
        <v>3000</v>
      </c>
      <c r="E1926" s="4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3">
        <f>E1926/D1926</f>
        <v>1.1439999999999999</v>
      </c>
      <c r="P1926" s="4">
        <f>E1926/L1926</f>
        <v>104</v>
      </c>
      <c r="Q1926" t="s">
        <v>8320</v>
      </c>
      <c r="R1926" t="s">
        <v>8325</v>
      </c>
      <c r="S1926" s="12">
        <f>(((J1926/60)/60)/24)+DATE(1970,1,1)</f>
        <v>41626.761053240742</v>
      </c>
      <c r="T1926" s="12">
        <f>(((I1926/60)/60)/24)+DATE(1970,1,1)</f>
        <v>41654.814583333333</v>
      </c>
    </row>
    <row r="1927" spans="1:20" ht="28.8" x14ac:dyDescent="0.3">
      <c r="A1927">
        <v>1925</v>
      </c>
      <c r="B1927" s="1" t="s">
        <v>1926</v>
      </c>
      <c r="C1927" s="1" t="s">
        <v>6035</v>
      </c>
      <c r="D1927" s="4">
        <v>1500</v>
      </c>
      <c r="E1927" s="4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3">
        <f>E1927/D1927</f>
        <v>1.1033333333333333</v>
      </c>
      <c r="P1927" s="4">
        <f>E1927/L1927</f>
        <v>31.826923076923077</v>
      </c>
      <c r="Q1927" t="s">
        <v>8320</v>
      </c>
      <c r="R1927" t="s">
        <v>8325</v>
      </c>
      <c r="S1927" s="12">
        <f>(((J1927/60)/60)/24)+DATE(1970,1,1)</f>
        <v>41535.90148148148</v>
      </c>
      <c r="T1927" s="12">
        <f>(((I1927/60)/60)/24)+DATE(1970,1,1)</f>
        <v>41558</v>
      </c>
    </row>
    <row r="1928" spans="1:20" ht="43.2" x14ac:dyDescent="0.3">
      <c r="A1928">
        <v>1926</v>
      </c>
      <c r="B1928" s="1" t="s">
        <v>1927</v>
      </c>
      <c r="C1928" s="1" t="s">
        <v>6036</v>
      </c>
      <c r="D1928" s="4">
        <v>1500</v>
      </c>
      <c r="E1928" s="4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3">
        <f>E1928/D1928</f>
        <v>1.9537933333333333</v>
      </c>
      <c r="P1928" s="4">
        <f>E1928/L1928</f>
        <v>27.3896261682243</v>
      </c>
      <c r="Q1928" t="s">
        <v>8320</v>
      </c>
      <c r="R1928" t="s">
        <v>8325</v>
      </c>
      <c r="S1928" s="12">
        <f>(((J1928/60)/60)/24)+DATE(1970,1,1)</f>
        <v>40456.954351851848</v>
      </c>
      <c r="T1928" s="12">
        <f>(((I1928/60)/60)/24)+DATE(1970,1,1)</f>
        <v>40484.018055555556</v>
      </c>
    </row>
    <row r="1929" spans="1:20" x14ac:dyDescent="0.3">
      <c r="A1929">
        <v>1927</v>
      </c>
      <c r="B1929" s="1" t="s">
        <v>1928</v>
      </c>
      <c r="C1929" s="1" t="s">
        <v>6037</v>
      </c>
      <c r="D1929" s="4">
        <v>600</v>
      </c>
      <c r="E1929" s="4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3">
        <f>E1929/D1929</f>
        <v>1.0333333333333334</v>
      </c>
      <c r="P1929" s="4">
        <f>E1929/L1929</f>
        <v>56.363636363636367</v>
      </c>
      <c r="Q1929" t="s">
        <v>8320</v>
      </c>
      <c r="R1929" t="s">
        <v>8325</v>
      </c>
      <c r="S1929" s="12">
        <f>(((J1929/60)/60)/24)+DATE(1970,1,1)</f>
        <v>40960.861562500002</v>
      </c>
      <c r="T1929" s="12">
        <f>(((I1929/60)/60)/24)+DATE(1970,1,1)</f>
        <v>40976.207638888889</v>
      </c>
    </row>
    <row r="1930" spans="1:20" ht="28.8" x14ac:dyDescent="0.3">
      <c r="A1930">
        <v>1928</v>
      </c>
      <c r="B1930" s="1" t="s">
        <v>1929</v>
      </c>
      <c r="C1930" s="1" t="s">
        <v>6038</v>
      </c>
      <c r="D1930" s="4">
        <v>2550</v>
      </c>
      <c r="E1930" s="4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3">
        <f>E1930/D1930</f>
        <v>1.031372549019608</v>
      </c>
      <c r="P1930" s="4">
        <f>E1930/L1930</f>
        <v>77.352941176470594</v>
      </c>
      <c r="Q1930" t="s">
        <v>8320</v>
      </c>
      <c r="R1930" t="s">
        <v>8325</v>
      </c>
      <c r="S1930" s="12">
        <f>(((J1930/60)/60)/24)+DATE(1970,1,1)</f>
        <v>41371.648078703707</v>
      </c>
      <c r="T1930" s="12">
        <f>(((I1930/60)/60)/24)+DATE(1970,1,1)</f>
        <v>41401.648078703707</v>
      </c>
    </row>
    <row r="1931" spans="1:20" ht="28.8" x14ac:dyDescent="0.3">
      <c r="A1931">
        <v>1929</v>
      </c>
      <c r="B1931" s="1" t="s">
        <v>1930</v>
      </c>
      <c r="C1931" s="1" t="s">
        <v>6039</v>
      </c>
      <c r="D1931" s="4">
        <v>3200</v>
      </c>
      <c r="E1931" s="4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3">
        <f>E1931/D1931</f>
        <v>1.003125</v>
      </c>
      <c r="P1931" s="4">
        <f>E1931/L1931</f>
        <v>42.8</v>
      </c>
      <c r="Q1931" t="s">
        <v>8320</v>
      </c>
      <c r="R1931" t="s">
        <v>8325</v>
      </c>
      <c r="S1931" s="12">
        <f>(((J1931/60)/60)/24)+DATE(1970,1,1)</f>
        <v>40687.021597222221</v>
      </c>
      <c r="T1931" s="12">
        <f>(((I1931/60)/60)/24)+DATE(1970,1,1)</f>
        <v>40729.021597222221</v>
      </c>
    </row>
    <row r="1932" spans="1:20" ht="28.8" x14ac:dyDescent="0.3">
      <c r="A1932">
        <v>1930</v>
      </c>
      <c r="B1932" s="1" t="s">
        <v>1931</v>
      </c>
      <c r="C1932" s="1" t="s">
        <v>6040</v>
      </c>
      <c r="D1932" s="4">
        <v>1000</v>
      </c>
      <c r="E1932" s="4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3">
        <f>E1932/D1932</f>
        <v>1.27</v>
      </c>
      <c r="P1932" s="4">
        <f>E1932/L1932</f>
        <v>48.846153846153847</v>
      </c>
      <c r="Q1932" t="s">
        <v>8320</v>
      </c>
      <c r="R1932" t="s">
        <v>8325</v>
      </c>
      <c r="S1932" s="12">
        <f>(((J1932/60)/60)/24)+DATE(1970,1,1)</f>
        <v>41402.558819444443</v>
      </c>
      <c r="T1932" s="12">
        <f>(((I1932/60)/60)/24)+DATE(1970,1,1)</f>
        <v>41462.558819444443</v>
      </c>
    </row>
    <row r="1933" spans="1:20" ht="28.8" x14ac:dyDescent="0.3">
      <c r="A1933">
        <v>1931</v>
      </c>
      <c r="B1933" s="1" t="s">
        <v>1932</v>
      </c>
      <c r="C1933" s="1" t="s">
        <v>6041</v>
      </c>
      <c r="D1933" s="4">
        <v>2000</v>
      </c>
      <c r="E1933" s="4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3">
        <f>E1933/D1933</f>
        <v>1.20601</v>
      </c>
      <c r="P1933" s="4">
        <f>E1933/L1933</f>
        <v>48.240400000000001</v>
      </c>
      <c r="Q1933" t="s">
        <v>8320</v>
      </c>
      <c r="R1933" t="s">
        <v>8325</v>
      </c>
      <c r="S1933" s="12">
        <f>(((J1933/60)/60)/24)+DATE(1970,1,1)</f>
        <v>41037.892465277779</v>
      </c>
      <c r="T1933" s="12">
        <f>(((I1933/60)/60)/24)+DATE(1970,1,1)</f>
        <v>41051.145833333336</v>
      </c>
    </row>
    <row r="1934" spans="1:20" ht="43.2" x14ac:dyDescent="0.3">
      <c r="A1934">
        <v>1932</v>
      </c>
      <c r="B1934" s="1" t="s">
        <v>1933</v>
      </c>
      <c r="C1934" s="1" t="s">
        <v>6042</v>
      </c>
      <c r="D1934" s="4">
        <v>5250</v>
      </c>
      <c r="E1934" s="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3">
        <f>E1934/D1934</f>
        <v>1.0699047619047619</v>
      </c>
      <c r="P1934" s="4">
        <f>E1934/L1934</f>
        <v>70.212500000000006</v>
      </c>
      <c r="Q1934" t="s">
        <v>8320</v>
      </c>
      <c r="R1934" t="s">
        <v>8325</v>
      </c>
      <c r="S1934" s="12">
        <f>(((J1934/60)/60)/24)+DATE(1970,1,1)</f>
        <v>40911.809872685182</v>
      </c>
      <c r="T1934" s="12">
        <f>(((I1934/60)/60)/24)+DATE(1970,1,1)</f>
        <v>40932.809872685182</v>
      </c>
    </row>
    <row r="1935" spans="1:20" ht="43.2" x14ac:dyDescent="0.3">
      <c r="A1935">
        <v>1933</v>
      </c>
      <c r="B1935" s="1" t="s">
        <v>1934</v>
      </c>
      <c r="C1935" s="1" t="s">
        <v>6043</v>
      </c>
      <c r="D1935" s="4">
        <v>6000</v>
      </c>
      <c r="E1935" s="4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3">
        <f>E1935/D1935</f>
        <v>1.7243333333333333</v>
      </c>
      <c r="P1935" s="4">
        <f>E1935/L1935</f>
        <v>94.054545454545448</v>
      </c>
      <c r="Q1935" t="s">
        <v>8320</v>
      </c>
      <c r="R1935" t="s">
        <v>8325</v>
      </c>
      <c r="S1935" s="12">
        <f>(((J1935/60)/60)/24)+DATE(1970,1,1)</f>
        <v>41879.130868055552</v>
      </c>
      <c r="T1935" s="12">
        <f>(((I1935/60)/60)/24)+DATE(1970,1,1)</f>
        <v>41909.130868055552</v>
      </c>
    </row>
    <row r="1936" spans="1:20" ht="43.2" x14ac:dyDescent="0.3">
      <c r="A1936">
        <v>1934</v>
      </c>
      <c r="B1936" s="1" t="s">
        <v>1935</v>
      </c>
      <c r="C1936" s="1" t="s">
        <v>6044</v>
      </c>
      <c r="D1936" s="4">
        <v>5000</v>
      </c>
      <c r="E1936" s="4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3">
        <f>E1936/D1936</f>
        <v>1.2362</v>
      </c>
      <c r="P1936" s="4">
        <f>E1936/L1936</f>
        <v>80.272727272727266</v>
      </c>
      <c r="Q1936" t="s">
        <v>8320</v>
      </c>
      <c r="R1936" t="s">
        <v>8325</v>
      </c>
      <c r="S1936" s="12">
        <f>(((J1936/60)/60)/24)+DATE(1970,1,1)</f>
        <v>40865.867141203707</v>
      </c>
      <c r="T1936" s="12">
        <f>(((I1936/60)/60)/24)+DATE(1970,1,1)</f>
        <v>40902.208333333336</v>
      </c>
    </row>
    <row r="1937" spans="1:20" ht="43.2" x14ac:dyDescent="0.3">
      <c r="A1937">
        <v>1935</v>
      </c>
      <c r="B1937" s="1" t="s">
        <v>1936</v>
      </c>
      <c r="C1937" s="1" t="s">
        <v>6045</v>
      </c>
      <c r="D1937" s="4">
        <v>2500</v>
      </c>
      <c r="E1937" s="4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3">
        <f>E1937/D1937</f>
        <v>1.0840000000000001</v>
      </c>
      <c r="P1937" s="4">
        <f>E1937/L1937</f>
        <v>54.2</v>
      </c>
      <c r="Q1937" t="s">
        <v>8320</v>
      </c>
      <c r="R1937" t="s">
        <v>8325</v>
      </c>
      <c r="S1937" s="12">
        <f>(((J1937/60)/60)/24)+DATE(1970,1,1)</f>
        <v>41773.932534722226</v>
      </c>
      <c r="T1937" s="12">
        <f>(((I1937/60)/60)/24)+DATE(1970,1,1)</f>
        <v>41811.207638888889</v>
      </c>
    </row>
    <row r="1938" spans="1:20" ht="43.2" x14ac:dyDescent="0.3">
      <c r="A1938">
        <v>1936</v>
      </c>
      <c r="B1938" s="1" t="s">
        <v>1937</v>
      </c>
      <c r="C1938" s="1" t="s">
        <v>6046</v>
      </c>
      <c r="D1938" s="4">
        <v>7500</v>
      </c>
      <c r="E1938" s="4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3">
        <f>E1938/D1938</f>
        <v>1.1652013333333333</v>
      </c>
      <c r="P1938" s="4">
        <f>E1938/L1938</f>
        <v>60.26903448275862</v>
      </c>
      <c r="Q1938" t="s">
        <v>8320</v>
      </c>
      <c r="R1938" t="s">
        <v>8325</v>
      </c>
      <c r="S1938" s="12">
        <f>(((J1938/60)/60)/24)+DATE(1970,1,1)</f>
        <v>40852.889699074076</v>
      </c>
      <c r="T1938" s="12">
        <f>(((I1938/60)/60)/24)+DATE(1970,1,1)</f>
        <v>40883.249305555553</v>
      </c>
    </row>
    <row r="1939" spans="1:20" ht="43.2" x14ac:dyDescent="0.3">
      <c r="A1939">
        <v>1937</v>
      </c>
      <c r="B1939" s="1" t="s">
        <v>1938</v>
      </c>
      <c r="C1939" s="1" t="s">
        <v>6047</v>
      </c>
      <c r="D1939" s="4">
        <v>600</v>
      </c>
      <c r="E1939" s="4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3">
        <f>E1939/D1939</f>
        <v>1.8724499999999999</v>
      </c>
      <c r="P1939" s="4">
        <f>E1939/L1939</f>
        <v>38.740344827586206</v>
      </c>
      <c r="Q1939" t="s">
        <v>8320</v>
      </c>
      <c r="R1939" t="s">
        <v>8325</v>
      </c>
      <c r="S1939" s="12">
        <f>(((J1939/60)/60)/24)+DATE(1970,1,1)</f>
        <v>41059.118993055556</v>
      </c>
      <c r="T1939" s="12">
        <f>(((I1939/60)/60)/24)+DATE(1970,1,1)</f>
        <v>41075.165972222225</v>
      </c>
    </row>
    <row r="1940" spans="1:20" ht="43.2" x14ac:dyDescent="0.3">
      <c r="A1940">
        <v>1938</v>
      </c>
      <c r="B1940" s="1" t="s">
        <v>1939</v>
      </c>
      <c r="C1940" s="1" t="s">
        <v>6048</v>
      </c>
      <c r="D1940" s="4">
        <v>15000</v>
      </c>
      <c r="E1940" s="4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3">
        <f>E1940/D1940</f>
        <v>1.1593333333333333</v>
      </c>
      <c r="P1940" s="4">
        <f>E1940/L1940</f>
        <v>152.54385964912279</v>
      </c>
      <c r="Q1940" t="s">
        <v>8320</v>
      </c>
      <c r="R1940" t="s">
        <v>8325</v>
      </c>
      <c r="S1940" s="12">
        <f>(((J1940/60)/60)/24)+DATE(1970,1,1)</f>
        <v>41426.259618055556</v>
      </c>
      <c r="T1940" s="12">
        <f>(((I1940/60)/60)/24)+DATE(1970,1,1)</f>
        <v>41457.208333333336</v>
      </c>
    </row>
    <row r="1941" spans="1:20" ht="43.2" x14ac:dyDescent="0.3">
      <c r="A1941">
        <v>1939</v>
      </c>
      <c r="B1941" s="1" t="s">
        <v>1940</v>
      </c>
      <c r="C1941" s="1" t="s">
        <v>6049</v>
      </c>
      <c r="D1941" s="4">
        <v>10000</v>
      </c>
      <c r="E1941" s="4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3">
        <f>E1941/D1941</f>
        <v>1.107</v>
      </c>
      <c r="P1941" s="4">
        <f>E1941/L1941</f>
        <v>115.3125</v>
      </c>
      <c r="Q1941" t="s">
        <v>8320</v>
      </c>
      <c r="R1941" t="s">
        <v>8325</v>
      </c>
      <c r="S1941" s="12">
        <f>(((J1941/60)/60)/24)+DATE(1970,1,1)</f>
        <v>41313.985046296293</v>
      </c>
      <c r="T1941" s="12">
        <f>(((I1941/60)/60)/24)+DATE(1970,1,1)</f>
        <v>41343.943379629629</v>
      </c>
    </row>
    <row r="1942" spans="1:20" ht="28.8" x14ac:dyDescent="0.3">
      <c r="A1942">
        <v>1940</v>
      </c>
      <c r="B1942" s="1" t="s">
        <v>1941</v>
      </c>
      <c r="C1942" s="1" t="s">
        <v>6050</v>
      </c>
      <c r="D1942" s="4">
        <v>650</v>
      </c>
      <c r="E1942" s="4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3">
        <f>E1942/D1942</f>
        <v>1.7092307692307693</v>
      </c>
      <c r="P1942" s="4">
        <f>E1942/L1942</f>
        <v>35.838709677419352</v>
      </c>
      <c r="Q1942" t="s">
        <v>8320</v>
      </c>
      <c r="R1942" t="s">
        <v>8325</v>
      </c>
      <c r="S1942" s="12">
        <f>(((J1942/60)/60)/24)+DATE(1970,1,1)</f>
        <v>40670.507326388892</v>
      </c>
      <c r="T1942" s="12">
        <f>(((I1942/60)/60)/24)+DATE(1970,1,1)</f>
        <v>40709.165972222225</v>
      </c>
    </row>
    <row r="1943" spans="1:20" ht="43.2" x14ac:dyDescent="0.3">
      <c r="A1943">
        <v>1941</v>
      </c>
      <c r="B1943" s="1" t="s">
        <v>1942</v>
      </c>
      <c r="C1943" s="1" t="s">
        <v>6051</v>
      </c>
      <c r="D1943" s="4">
        <v>250000</v>
      </c>
      <c r="E1943" s="4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3">
        <f>E1943/D1943</f>
        <v>1.2611835600000001</v>
      </c>
      <c r="P1943" s="4">
        <f>E1943/L1943</f>
        <v>64.570118779438872</v>
      </c>
      <c r="Q1943" t="s">
        <v>8323</v>
      </c>
      <c r="R1943" t="s">
        <v>8340</v>
      </c>
      <c r="S1943" s="12">
        <f>(((J1943/60)/60)/24)+DATE(1970,1,1)</f>
        <v>41744.290868055556</v>
      </c>
      <c r="T1943" s="12">
        <f>(((I1943/60)/60)/24)+DATE(1970,1,1)</f>
        <v>41774.290868055556</v>
      </c>
    </row>
    <row r="1944" spans="1:20" ht="43.2" x14ac:dyDescent="0.3">
      <c r="A1944">
        <v>1942</v>
      </c>
      <c r="B1944" s="1" t="s">
        <v>1943</v>
      </c>
      <c r="C1944" s="1" t="s">
        <v>6052</v>
      </c>
      <c r="D1944" s="4">
        <v>6000</v>
      </c>
      <c r="E1944" s="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3">
        <f>E1944/D1944</f>
        <v>1.3844033333333334</v>
      </c>
      <c r="P1944" s="4">
        <f>E1944/L1944</f>
        <v>87.436000000000007</v>
      </c>
      <c r="Q1944" t="s">
        <v>8323</v>
      </c>
      <c r="R1944" t="s">
        <v>8340</v>
      </c>
      <c r="S1944" s="12">
        <f>(((J1944/60)/60)/24)+DATE(1970,1,1)</f>
        <v>40638.828009259261</v>
      </c>
      <c r="T1944" s="12">
        <f>(((I1944/60)/60)/24)+DATE(1970,1,1)</f>
        <v>40728.828009259261</v>
      </c>
    </row>
    <row r="1945" spans="1:20" ht="43.2" x14ac:dyDescent="0.3">
      <c r="A1945">
        <v>1943</v>
      </c>
      <c r="B1945" s="1" t="s">
        <v>1944</v>
      </c>
      <c r="C1945" s="1" t="s">
        <v>6053</v>
      </c>
      <c r="D1945" s="4">
        <v>10000</v>
      </c>
      <c r="E1945" s="4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3">
        <f>E1945/D1945</f>
        <v>17.052499999999998</v>
      </c>
      <c r="P1945" s="4">
        <f>E1945/L1945</f>
        <v>68.815577078288939</v>
      </c>
      <c r="Q1945" t="s">
        <v>8323</v>
      </c>
      <c r="R1945" t="s">
        <v>8340</v>
      </c>
      <c r="S1945" s="12">
        <f>(((J1945/60)/60)/24)+DATE(1970,1,1)</f>
        <v>42548.269861111112</v>
      </c>
      <c r="T1945" s="12">
        <f>(((I1945/60)/60)/24)+DATE(1970,1,1)</f>
        <v>42593.269861111112</v>
      </c>
    </row>
    <row r="1946" spans="1:20" ht="43.2" x14ac:dyDescent="0.3">
      <c r="A1946">
        <v>1944</v>
      </c>
      <c r="B1946" s="1" t="s">
        <v>1945</v>
      </c>
      <c r="C1946" s="1" t="s">
        <v>6054</v>
      </c>
      <c r="D1946" s="4">
        <v>40000</v>
      </c>
      <c r="E1946" s="4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3">
        <f>E1946/D1946</f>
        <v>7.8805550000000002</v>
      </c>
      <c r="P1946" s="4">
        <f>E1946/L1946</f>
        <v>176.200223588597</v>
      </c>
      <c r="Q1946" t="s">
        <v>8323</v>
      </c>
      <c r="R1946" t="s">
        <v>8340</v>
      </c>
      <c r="S1946" s="12">
        <f>(((J1946/60)/60)/24)+DATE(1970,1,1)</f>
        <v>41730.584374999999</v>
      </c>
      <c r="T1946" s="12">
        <f>(((I1946/60)/60)/24)+DATE(1970,1,1)</f>
        <v>41760.584374999999</v>
      </c>
    </row>
    <row r="1947" spans="1:20" ht="43.2" x14ac:dyDescent="0.3">
      <c r="A1947">
        <v>1945</v>
      </c>
      <c r="B1947" s="1" t="s">
        <v>1946</v>
      </c>
      <c r="C1947" s="1" t="s">
        <v>6055</v>
      </c>
      <c r="D1947" s="4">
        <v>100000</v>
      </c>
      <c r="E1947" s="4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3">
        <f>E1947/D1947</f>
        <v>3.4801799999999998</v>
      </c>
      <c r="P1947" s="4">
        <f>E1947/L1947</f>
        <v>511.79117647058825</v>
      </c>
      <c r="Q1947" t="s">
        <v>8323</v>
      </c>
      <c r="R1947" t="s">
        <v>8340</v>
      </c>
      <c r="S1947" s="12">
        <f>(((J1947/60)/60)/24)+DATE(1970,1,1)</f>
        <v>42157.251828703709</v>
      </c>
      <c r="T1947" s="12">
        <f>(((I1947/60)/60)/24)+DATE(1970,1,1)</f>
        <v>42197.251828703709</v>
      </c>
    </row>
    <row r="1948" spans="1:20" ht="43.2" x14ac:dyDescent="0.3">
      <c r="A1948">
        <v>1946</v>
      </c>
      <c r="B1948" s="1" t="s">
        <v>1947</v>
      </c>
      <c r="C1948" s="1" t="s">
        <v>6056</v>
      </c>
      <c r="D1948" s="4">
        <v>7500</v>
      </c>
      <c r="E1948" s="4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3">
        <f>E1948/D1948</f>
        <v>1.4974666666666667</v>
      </c>
      <c r="P1948" s="4">
        <f>E1948/L1948</f>
        <v>160.44285714285715</v>
      </c>
      <c r="Q1948" t="s">
        <v>8323</v>
      </c>
      <c r="R1948" t="s">
        <v>8340</v>
      </c>
      <c r="S1948" s="12">
        <f>(((J1948/60)/60)/24)+DATE(1970,1,1)</f>
        <v>41689.150011574071</v>
      </c>
      <c r="T1948" s="12">
        <f>(((I1948/60)/60)/24)+DATE(1970,1,1)</f>
        <v>41749.108344907407</v>
      </c>
    </row>
    <row r="1949" spans="1:20" ht="43.2" x14ac:dyDescent="0.3">
      <c r="A1949">
        <v>1947</v>
      </c>
      <c r="B1949" s="1" t="s">
        <v>1948</v>
      </c>
      <c r="C1949" s="1" t="s">
        <v>6057</v>
      </c>
      <c r="D1949" s="4">
        <v>800</v>
      </c>
      <c r="E1949" s="4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3">
        <f>E1949/D1949</f>
        <v>1.0063375000000001</v>
      </c>
      <c r="P1949" s="4">
        <f>E1949/L1949</f>
        <v>35.003043478260871</v>
      </c>
      <c r="Q1949" t="s">
        <v>8323</v>
      </c>
      <c r="R1949" t="s">
        <v>8340</v>
      </c>
      <c r="S1949" s="12">
        <f>(((J1949/60)/60)/24)+DATE(1970,1,1)</f>
        <v>40102.918055555558</v>
      </c>
      <c r="T1949" s="12">
        <f>(((I1949/60)/60)/24)+DATE(1970,1,1)</f>
        <v>40140.249305555553</v>
      </c>
    </row>
    <row r="1950" spans="1:20" ht="28.8" x14ac:dyDescent="0.3">
      <c r="A1950">
        <v>1948</v>
      </c>
      <c r="B1950" s="1" t="s">
        <v>1949</v>
      </c>
      <c r="C1950" s="1" t="s">
        <v>6058</v>
      </c>
      <c r="D1950" s="4">
        <v>100000</v>
      </c>
      <c r="E1950" s="4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3">
        <f>E1950/D1950</f>
        <v>8.0021100000000001</v>
      </c>
      <c r="P1950" s="4">
        <f>E1950/L1950</f>
        <v>188.50671378091872</v>
      </c>
      <c r="Q1950" t="s">
        <v>8323</v>
      </c>
      <c r="R1950" t="s">
        <v>8340</v>
      </c>
      <c r="S1950" s="12">
        <f>(((J1950/60)/60)/24)+DATE(1970,1,1)</f>
        <v>42473.604270833333</v>
      </c>
      <c r="T1950" s="12">
        <f>(((I1950/60)/60)/24)+DATE(1970,1,1)</f>
        <v>42527.709722222222</v>
      </c>
    </row>
    <row r="1951" spans="1:20" ht="28.8" x14ac:dyDescent="0.3">
      <c r="A1951">
        <v>1949</v>
      </c>
      <c r="B1951" s="1" t="s">
        <v>1950</v>
      </c>
      <c r="C1951" s="1" t="s">
        <v>6059</v>
      </c>
      <c r="D1951" s="4">
        <v>50000</v>
      </c>
      <c r="E1951" s="4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3">
        <f>E1951/D1951</f>
        <v>1.0600260000000001</v>
      </c>
      <c r="P1951" s="4">
        <f>E1951/L1951</f>
        <v>56.204984093319197</v>
      </c>
      <c r="Q1951" t="s">
        <v>8323</v>
      </c>
      <c r="R1951" t="s">
        <v>8340</v>
      </c>
      <c r="S1951" s="12">
        <f>(((J1951/60)/60)/24)+DATE(1970,1,1)</f>
        <v>41800.423043981478</v>
      </c>
      <c r="T1951" s="12">
        <f>(((I1951/60)/60)/24)+DATE(1970,1,1)</f>
        <v>41830.423043981478</v>
      </c>
    </row>
    <row r="1952" spans="1:20" ht="28.8" x14ac:dyDescent="0.3">
      <c r="A1952">
        <v>1950</v>
      </c>
      <c r="B1952" s="1" t="s">
        <v>1951</v>
      </c>
      <c r="C1952" s="1" t="s">
        <v>6060</v>
      </c>
      <c r="D1952" s="4">
        <v>48000</v>
      </c>
      <c r="E1952" s="4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3">
        <f>E1952/D1952</f>
        <v>2.0051866666666669</v>
      </c>
      <c r="P1952" s="4">
        <f>E1952/L1952</f>
        <v>51.3054157782516</v>
      </c>
      <c r="Q1952" t="s">
        <v>8323</v>
      </c>
      <c r="R1952" t="s">
        <v>8340</v>
      </c>
      <c r="S1952" s="12">
        <f>(((J1952/60)/60)/24)+DATE(1970,1,1)</f>
        <v>40624.181400462963</v>
      </c>
      <c r="T1952" s="12">
        <f>(((I1952/60)/60)/24)+DATE(1970,1,1)</f>
        <v>40655.181400462963</v>
      </c>
    </row>
    <row r="1953" spans="1:20" ht="43.2" x14ac:dyDescent="0.3">
      <c r="A1953">
        <v>1951</v>
      </c>
      <c r="B1953" s="1" t="s">
        <v>1952</v>
      </c>
      <c r="C1953" s="1" t="s">
        <v>6061</v>
      </c>
      <c r="D1953" s="4">
        <v>50000</v>
      </c>
      <c r="E1953" s="4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3">
        <f>E1953/D1953</f>
        <v>2.1244399999999999</v>
      </c>
      <c r="P1953" s="4">
        <f>E1953/L1953</f>
        <v>127.36450839328538</v>
      </c>
      <c r="Q1953" t="s">
        <v>8323</v>
      </c>
      <c r="R1953" t="s">
        <v>8340</v>
      </c>
      <c r="S1953" s="12">
        <f>(((J1953/60)/60)/24)+DATE(1970,1,1)</f>
        <v>42651.420567129629</v>
      </c>
      <c r="T1953" s="12">
        <f>(((I1953/60)/60)/24)+DATE(1970,1,1)</f>
        <v>42681.462233796294</v>
      </c>
    </row>
    <row r="1954" spans="1:20" ht="43.2" x14ac:dyDescent="0.3">
      <c r="A1954">
        <v>1952</v>
      </c>
      <c r="B1954" s="1" t="s">
        <v>1953</v>
      </c>
      <c r="C1954" s="1" t="s">
        <v>6062</v>
      </c>
      <c r="D1954" s="4">
        <v>35000</v>
      </c>
      <c r="E1954" s="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3">
        <f>E1954/D1954</f>
        <v>1.9847237142857144</v>
      </c>
      <c r="P1954" s="4">
        <f>E1954/L1954</f>
        <v>101.85532258064516</v>
      </c>
      <c r="Q1954" t="s">
        <v>8323</v>
      </c>
      <c r="R1954" t="s">
        <v>8340</v>
      </c>
      <c r="S1954" s="12">
        <f>(((J1954/60)/60)/24)+DATE(1970,1,1)</f>
        <v>41526.60665509259</v>
      </c>
      <c r="T1954" s="12">
        <f>(((I1954/60)/60)/24)+DATE(1970,1,1)</f>
        <v>41563.60665509259</v>
      </c>
    </row>
    <row r="1955" spans="1:20" ht="28.8" x14ac:dyDescent="0.3">
      <c r="A1955">
        <v>1953</v>
      </c>
      <c r="B1955" s="1" t="s">
        <v>1954</v>
      </c>
      <c r="C1955" s="1" t="s">
        <v>6063</v>
      </c>
      <c r="D1955" s="4">
        <v>15000</v>
      </c>
      <c r="E1955" s="4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3">
        <f>E1955/D1955</f>
        <v>2.2594666666666665</v>
      </c>
      <c r="P1955" s="4">
        <f>E1955/L1955</f>
        <v>230.55782312925169</v>
      </c>
      <c r="Q1955" t="s">
        <v>8323</v>
      </c>
      <c r="R1955" t="s">
        <v>8340</v>
      </c>
      <c r="S1955" s="12">
        <f>(((J1955/60)/60)/24)+DATE(1970,1,1)</f>
        <v>40941.199826388889</v>
      </c>
      <c r="T1955" s="12">
        <f>(((I1955/60)/60)/24)+DATE(1970,1,1)</f>
        <v>40970.125</v>
      </c>
    </row>
    <row r="1956" spans="1:20" x14ac:dyDescent="0.3">
      <c r="A1956">
        <v>1954</v>
      </c>
      <c r="B1956" s="1" t="s">
        <v>1955</v>
      </c>
      <c r="C1956" s="1" t="s">
        <v>6064</v>
      </c>
      <c r="D1956" s="4">
        <v>50000</v>
      </c>
      <c r="E1956" s="4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3">
        <f>E1956/D1956</f>
        <v>6.9894800000000004</v>
      </c>
      <c r="P1956" s="4">
        <f>E1956/L1956</f>
        <v>842.10602409638557</v>
      </c>
      <c r="Q1956" t="s">
        <v>8323</v>
      </c>
      <c r="R1956" t="s">
        <v>8340</v>
      </c>
      <c r="S1956" s="12">
        <f>(((J1956/60)/60)/24)+DATE(1970,1,1)</f>
        <v>42394.580740740741</v>
      </c>
      <c r="T1956" s="12">
        <f>(((I1956/60)/60)/24)+DATE(1970,1,1)</f>
        <v>42441.208333333328</v>
      </c>
    </row>
    <row r="1957" spans="1:20" ht="43.2" x14ac:dyDescent="0.3">
      <c r="A1957">
        <v>1955</v>
      </c>
      <c r="B1957" s="1" t="s">
        <v>1956</v>
      </c>
      <c r="C1957" s="1" t="s">
        <v>6065</v>
      </c>
      <c r="D1957" s="4">
        <v>42000</v>
      </c>
      <c r="E1957" s="4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3">
        <f>E1957/D1957</f>
        <v>3.9859528571428569</v>
      </c>
      <c r="P1957" s="4">
        <f>E1957/L1957</f>
        <v>577.27593103448271</v>
      </c>
      <c r="Q1957" t="s">
        <v>8323</v>
      </c>
      <c r="R1957" t="s">
        <v>8340</v>
      </c>
      <c r="S1957" s="12">
        <f>(((J1957/60)/60)/24)+DATE(1970,1,1)</f>
        <v>41020.271770833337</v>
      </c>
      <c r="T1957" s="12">
        <f>(((I1957/60)/60)/24)+DATE(1970,1,1)</f>
        <v>41052.791666666664</v>
      </c>
    </row>
    <row r="1958" spans="1:20" ht="43.2" x14ac:dyDescent="0.3">
      <c r="A1958">
        <v>1956</v>
      </c>
      <c r="B1958" s="1" t="s">
        <v>1957</v>
      </c>
      <c r="C1958" s="1" t="s">
        <v>6066</v>
      </c>
      <c r="D1958" s="4">
        <v>60000</v>
      </c>
      <c r="E1958" s="4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3">
        <f>E1958/D1958</f>
        <v>2.9403333333333332</v>
      </c>
      <c r="P1958" s="4">
        <f>E1958/L1958</f>
        <v>483.34246575342468</v>
      </c>
      <c r="Q1958" t="s">
        <v>8323</v>
      </c>
      <c r="R1958" t="s">
        <v>8340</v>
      </c>
      <c r="S1958" s="12">
        <f>(((J1958/60)/60)/24)+DATE(1970,1,1)</f>
        <v>42067.923668981486</v>
      </c>
      <c r="T1958" s="12">
        <f>(((I1958/60)/60)/24)+DATE(1970,1,1)</f>
        <v>42112.882002314815</v>
      </c>
    </row>
    <row r="1959" spans="1:20" ht="28.8" x14ac:dyDescent="0.3">
      <c r="A1959">
        <v>1957</v>
      </c>
      <c r="B1959" s="1" t="s">
        <v>1958</v>
      </c>
      <c r="C1959" s="1" t="s">
        <v>6067</v>
      </c>
      <c r="D1959" s="4">
        <v>30000</v>
      </c>
      <c r="E1959" s="4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3">
        <f>E1959/D1959</f>
        <v>1.6750470000000002</v>
      </c>
      <c r="P1959" s="4">
        <f>E1959/L1959</f>
        <v>76.138500000000008</v>
      </c>
      <c r="Q1959" t="s">
        <v>8323</v>
      </c>
      <c r="R1959" t="s">
        <v>8340</v>
      </c>
      <c r="S1959" s="12">
        <f>(((J1959/60)/60)/24)+DATE(1970,1,1)</f>
        <v>41179.098530092589</v>
      </c>
      <c r="T1959" s="12">
        <f>(((I1959/60)/60)/24)+DATE(1970,1,1)</f>
        <v>41209.098530092589</v>
      </c>
    </row>
    <row r="1960" spans="1:20" ht="43.2" x14ac:dyDescent="0.3">
      <c r="A1960">
        <v>1958</v>
      </c>
      <c r="B1960" s="1" t="s">
        <v>1959</v>
      </c>
      <c r="C1960" s="1" t="s">
        <v>6068</v>
      </c>
      <c r="D1960" s="4">
        <v>7000</v>
      </c>
      <c r="E1960" s="4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3">
        <f>E1960/D1960</f>
        <v>14.355717142857143</v>
      </c>
      <c r="P1960" s="4">
        <f>E1960/L1960</f>
        <v>74.107684365781708</v>
      </c>
      <c r="Q1960" t="s">
        <v>8323</v>
      </c>
      <c r="R1960" t="s">
        <v>8340</v>
      </c>
      <c r="S1960" s="12">
        <f>(((J1960/60)/60)/24)+DATE(1970,1,1)</f>
        <v>41326.987974537034</v>
      </c>
      <c r="T1960" s="12">
        <f>(((I1960/60)/60)/24)+DATE(1970,1,1)</f>
        <v>41356.94630787037</v>
      </c>
    </row>
    <row r="1961" spans="1:20" ht="43.2" x14ac:dyDescent="0.3">
      <c r="A1961">
        <v>1959</v>
      </c>
      <c r="B1961" s="1" t="s">
        <v>1960</v>
      </c>
      <c r="C1961" s="1" t="s">
        <v>6069</v>
      </c>
      <c r="D1961" s="4">
        <v>10000</v>
      </c>
      <c r="E1961" s="4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3">
        <f>E1961/D1961</f>
        <v>1.5673440000000001</v>
      </c>
      <c r="P1961" s="4">
        <f>E1961/L1961</f>
        <v>36.965660377358489</v>
      </c>
      <c r="Q1961" t="s">
        <v>8323</v>
      </c>
      <c r="R1961" t="s">
        <v>8340</v>
      </c>
      <c r="S1961" s="12">
        <f>(((J1961/60)/60)/24)+DATE(1970,1,1)</f>
        <v>41871.845601851855</v>
      </c>
      <c r="T1961" s="12">
        <f>(((I1961/60)/60)/24)+DATE(1970,1,1)</f>
        <v>41913</v>
      </c>
    </row>
    <row r="1962" spans="1:20" ht="43.2" x14ac:dyDescent="0.3">
      <c r="A1962">
        <v>1960</v>
      </c>
      <c r="B1962" s="1" t="s">
        <v>1961</v>
      </c>
      <c r="C1962" s="1" t="s">
        <v>6070</v>
      </c>
      <c r="D1962" s="4">
        <v>70000</v>
      </c>
      <c r="E1962" s="4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3">
        <f>E1962/D1962</f>
        <v>1.1790285714285715</v>
      </c>
      <c r="P1962" s="4">
        <f>E1962/L1962</f>
        <v>2500.969696969697</v>
      </c>
      <c r="Q1962" t="s">
        <v>8323</v>
      </c>
      <c r="R1962" t="s">
        <v>8340</v>
      </c>
      <c r="S1962" s="12">
        <f>(((J1962/60)/60)/24)+DATE(1970,1,1)</f>
        <v>41964.362743055557</v>
      </c>
      <c r="T1962" s="12">
        <f>(((I1962/60)/60)/24)+DATE(1970,1,1)</f>
        <v>41994.362743055557</v>
      </c>
    </row>
    <row r="1963" spans="1:20" ht="43.2" x14ac:dyDescent="0.3">
      <c r="A1963">
        <v>1961</v>
      </c>
      <c r="B1963" s="1" t="s">
        <v>1962</v>
      </c>
      <c r="C1963" s="1" t="s">
        <v>6071</v>
      </c>
      <c r="D1963" s="4">
        <v>10000</v>
      </c>
      <c r="E1963" s="4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3">
        <f>E1963/D1963</f>
        <v>11.053811999999999</v>
      </c>
      <c r="P1963" s="4">
        <f>E1963/L1963</f>
        <v>67.690214329454989</v>
      </c>
      <c r="Q1963" t="s">
        <v>8323</v>
      </c>
      <c r="R1963" t="s">
        <v>8340</v>
      </c>
      <c r="S1963" s="12">
        <f>(((J1963/60)/60)/24)+DATE(1970,1,1)</f>
        <v>41148.194641203707</v>
      </c>
      <c r="T1963" s="12">
        <f>(((I1963/60)/60)/24)+DATE(1970,1,1)</f>
        <v>41188.165972222225</v>
      </c>
    </row>
    <row r="1964" spans="1:20" ht="43.2" x14ac:dyDescent="0.3">
      <c r="A1964">
        <v>1962</v>
      </c>
      <c r="B1964" s="1" t="s">
        <v>1963</v>
      </c>
      <c r="C1964" s="1" t="s">
        <v>6072</v>
      </c>
      <c r="D1964" s="4">
        <v>10000</v>
      </c>
      <c r="E1964" s="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3">
        <f>E1964/D1964</f>
        <v>1.9292499999999999</v>
      </c>
      <c r="P1964" s="4">
        <f>E1964/L1964</f>
        <v>63.04738562091503</v>
      </c>
      <c r="Q1964" t="s">
        <v>8323</v>
      </c>
      <c r="R1964" t="s">
        <v>8340</v>
      </c>
      <c r="S1964" s="12">
        <f>(((J1964/60)/60)/24)+DATE(1970,1,1)</f>
        <v>41742.780509259261</v>
      </c>
      <c r="T1964" s="12">
        <f>(((I1964/60)/60)/24)+DATE(1970,1,1)</f>
        <v>41772.780509259261</v>
      </c>
    </row>
    <row r="1965" spans="1:20" ht="43.2" x14ac:dyDescent="0.3">
      <c r="A1965">
        <v>1963</v>
      </c>
      <c r="B1965" s="1" t="s">
        <v>1964</v>
      </c>
      <c r="C1965" s="1" t="s">
        <v>6073</v>
      </c>
      <c r="D1965" s="4">
        <v>19000</v>
      </c>
      <c r="E1965" s="4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3">
        <f>E1965/D1965</f>
        <v>1.268842105263158</v>
      </c>
      <c r="P1965" s="4">
        <f>E1965/L1965</f>
        <v>117.6</v>
      </c>
      <c r="Q1965" t="s">
        <v>8323</v>
      </c>
      <c r="R1965" t="s">
        <v>8340</v>
      </c>
      <c r="S1965" s="12">
        <f>(((J1965/60)/60)/24)+DATE(1970,1,1)</f>
        <v>41863.429791666669</v>
      </c>
      <c r="T1965" s="12">
        <f>(((I1965/60)/60)/24)+DATE(1970,1,1)</f>
        <v>41898.429791666669</v>
      </c>
    </row>
    <row r="1966" spans="1:20" ht="28.8" x14ac:dyDescent="0.3">
      <c r="A1966">
        <v>1964</v>
      </c>
      <c r="B1966" s="1" t="s">
        <v>1965</v>
      </c>
      <c r="C1966" s="1" t="s">
        <v>6074</v>
      </c>
      <c r="D1966" s="4">
        <v>89200</v>
      </c>
      <c r="E1966" s="4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3">
        <f>E1966/D1966</f>
        <v>2.5957748878923765</v>
      </c>
      <c r="P1966" s="4">
        <f>E1966/L1966</f>
        <v>180.75185011709601</v>
      </c>
      <c r="Q1966" t="s">
        <v>8323</v>
      </c>
      <c r="R1966" t="s">
        <v>8340</v>
      </c>
      <c r="S1966" s="12">
        <f>(((J1966/60)/60)/24)+DATE(1970,1,1)</f>
        <v>42452.272824074069</v>
      </c>
      <c r="T1966" s="12">
        <f>(((I1966/60)/60)/24)+DATE(1970,1,1)</f>
        <v>42482.272824074069</v>
      </c>
    </row>
    <row r="1967" spans="1:20" ht="28.8" x14ac:dyDescent="0.3">
      <c r="A1967">
        <v>1965</v>
      </c>
      <c r="B1967" s="1" t="s">
        <v>1966</v>
      </c>
      <c r="C1967" s="1" t="s">
        <v>6075</v>
      </c>
      <c r="D1967" s="4">
        <v>5000</v>
      </c>
      <c r="E1967" s="4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3">
        <f>E1967/D1967</f>
        <v>2.6227999999999998</v>
      </c>
      <c r="P1967" s="4">
        <f>E1967/L1967</f>
        <v>127.32038834951456</v>
      </c>
      <c r="Q1967" t="s">
        <v>8323</v>
      </c>
      <c r="R1967" t="s">
        <v>8340</v>
      </c>
      <c r="S1967" s="12">
        <f>(((J1967/60)/60)/24)+DATE(1970,1,1)</f>
        <v>40898.089236111111</v>
      </c>
      <c r="T1967" s="12">
        <f>(((I1967/60)/60)/24)+DATE(1970,1,1)</f>
        <v>40920.041666666664</v>
      </c>
    </row>
    <row r="1968" spans="1:20" ht="43.2" x14ac:dyDescent="0.3">
      <c r="A1968">
        <v>1966</v>
      </c>
      <c r="B1968" s="1" t="s">
        <v>1967</v>
      </c>
      <c r="C1968" s="1" t="s">
        <v>6076</v>
      </c>
      <c r="D1968" s="4">
        <v>100000</v>
      </c>
      <c r="E1968" s="4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3">
        <f>E1968/D1968</f>
        <v>2.0674309000000002</v>
      </c>
      <c r="P1968" s="4">
        <f>E1968/L1968</f>
        <v>136.6444745538665</v>
      </c>
      <c r="Q1968" t="s">
        <v>8323</v>
      </c>
      <c r="R1968" t="s">
        <v>8340</v>
      </c>
      <c r="S1968" s="12">
        <f>(((J1968/60)/60)/24)+DATE(1970,1,1)</f>
        <v>41835.540486111109</v>
      </c>
      <c r="T1968" s="12">
        <f>(((I1968/60)/60)/24)+DATE(1970,1,1)</f>
        <v>41865.540486111109</v>
      </c>
    </row>
    <row r="1969" spans="1:20" ht="43.2" x14ac:dyDescent="0.3">
      <c r="A1969">
        <v>1967</v>
      </c>
      <c r="B1969" s="1" t="s">
        <v>1968</v>
      </c>
      <c r="C1969" s="1" t="s">
        <v>6077</v>
      </c>
      <c r="D1969" s="4">
        <v>20000</v>
      </c>
      <c r="E1969" s="4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3">
        <f>E1969/D1969</f>
        <v>3.7012999999999998</v>
      </c>
      <c r="P1969" s="4">
        <f>E1969/L1969</f>
        <v>182.78024691358024</v>
      </c>
      <c r="Q1969" t="s">
        <v>8323</v>
      </c>
      <c r="R1969" t="s">
        <v>8340</v>
      </c>
      <c r="S1969" s="12">
        <f>(((J1969/60)/60)/24)+DATE(1970,1,1)</f>
        <v>41730.663530092592</v>
      </c>
      <c r="T1969" s="12">
        <f>(((I1969/60)/60)/24)+DATE(1970,1,1)</f>
        <v>41760.663530092592</v>
      </c>
    </row>
    <row r="1970" spans="1:20" ht="28.8" x14ac:dyDescent="0.3">
      <c r="A1970">
        <v>1968</v>
      </c>
      <c r="B1970" s="1" t="s">
        <v>1969</v>
      </c>
      <c r="C1970" s="1" t="s">
        <v>6078</v>
      </c>
      <c r="D1970" s="4">
        <v>50000</v>
      </c>
      <c r="E1970" s="4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3">
        <f>E1970/D1970</f>
        <v>2.8496600000000001</v>
      </c>
      <c r="P1970" s="4">
        <f>E1970/L1970</f>
        <v>279.37843137254902</v>
      </c>
      <c r="Q1970" t="s">
        <v>8323</v>
      </c>
      <c r="R1970" t="s">
        <v>8340</v>
      </c>
      <c r="S1970" s="12">
        <f>(((J1970/60)/60)/24)+DATE(1970,1,1)</f>
        <v>42676.586979166663</v>
      </c>
      <c r="T1970" s="12">
        <f>(((I1970/60)/60)/24)+DATE(1970,1,1)</f>
        <v>42707.628645833334</v>
      </c>
    </row>
    <row r="1971" spans="1:20" ht="43.2" x14ac:dyDescent="0.3">
      <c r="A1971">
        <v>1969</v>
      </c>
      <c r="B1971" s="1" t="s">
        <v>1970</v>
      </c>
      <c r="C1971" s="1" t="s">
        <v>6079</v>
      </c>
      <c r="D1971" s="4">
        <v>20000</v>
      </c>
      <c r="E1971" s="4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3">
        <f>E1971/D1971</f>
        <v>5.7907999999999999</v>
      </c>
      <c r="P1971" s="4">
        <f>E1971/L1971</f>
        <v>61.375728669846318</v>
      </c>
      <c r="Q1971" t="s">
        <v>8323</v>
      </c>
      <c r="R1971" t="s">
        <v>8340</v>
      </c>
      <c r="S1971" s="12">
        <f>(((J1971/60)/60)/24)+DATE(1970,1,1)</f>
        <v>42557.792453703703</v>
      </c>
      <c r="T1971" s="12">
        <f>(((I1971/60)/60)/24)+DATE(1970,1,1)</f>
        <v>42587.792453703703</v>
      </c>
    </row>
    <row r="1972" spans="1:20" ht="28.8" x14ac:dyDescent="0.3">
      <c r="A1972">
        <v>1970</v>
      </c>
      <c r="B1972" s="1" t="s">
        <v>1971</v>
      </c>
      <c r="C1972" s="1" t="s">
        <v>6080</v>
      </c>
      <c r="D1972" s="4">
        <v>5000</v>
      </c>
      <c r="E1972" s="4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3">
        <f>E1972/D1972</f>
        <v>11.318</v>
      </c>
      <c r="P1972" s="4">
        <f>E1972/L1972</f>
        <v>80.727532097004286</v>
      </c>
      <c r="Q1972" t="s">
        <v>8323</v>
      </c>
      <c r="R1972" t="s">
        <v>8340</v>
      </c>
      <c r="S1972" s="12">
        <f>(((J1972/60)/60)/24)+DATE(1970,1,1)</f>
        <v>41324.193298611113</v>
      </c>
      <c r="T1972" s="12">
        <f>(((I1972/60)/60)/24)+DATE(1970,1,1)</f>
        <v>41384.151631944449</v>
      </c>
    </row>
    <row r="1973" spans="1:20" ht="43.2" x14ac:dyDescent="0.3">
      <c r="A1973">
        <v>1971</v>
      </c>
      <c r="B1973" s="1" t="s">
        <v>1972</v>
      </c>
      <c r="C1973" s="1" t="s">
        <v>6081</v>
      </c>
      <c r="D1973" s="4">
        <v>400000</v>
      </c>
      <c r="E1973" s="4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3">
        <f>E1973/D1973</f>
        <v>2.6302771750000002</v>
      </c>
      <c r="P1973" s="4">
        <f>E1973/L1973</f>
        <v>272.35590732591254</v>
      </c>
      <c r="Q1973" t="s">
        <v>8323</v>
      </c>
      <c r="R1973" t="s">
        <v>8340</v>
      </c>
      <c r="S1973" s="12">
        <f>(((J1973/60)/60)/24)+DATE(1970,1,1)</f>
        <v>41561.500706018516</v>
      </c>
      <c r="T1973" s="12">
        <f>(((I1973/60)/60)/24)+DATE(1970,1,1)</f>
        <v>41593.166666666664</v>
      </c>
    </row>
    <row r="1974" spans="1:20" ht="43.2" x14ac:dyDescent="0.3">
      <c r="A1974">
        <v>1972</v>
      </c>
      <c r="B1974" s="1" t="s">
        <v>1973</v>
      </c>
      <c r="C1974" s="1" t="s">
        <v>6082</v>
      </c>
      <c r="D1974" s="4">
        <v>2500</v>
      </c>
      <c r="E1974" s="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3">
        <f>E1974/D1974</f>
        <v>6.7447999999999997</v>
      </c>
      <c r="P1974" s="4">
        <f>E1974/L1974</f>
        <v>70.848739495798313</v>
      </c>
      <c r="Q1974" t="s">
        <v>8323</v>
      </c>
      <c r="R1974" t="s">
        <v>8340</v>
      </c>
      <c r="S1974" s="12">
        <f>(((J1974/60)/60)/24)+DATE(1970,1,1)</f>
        <v>41201.012083333335</v>
      </c>
      <c r="T1974" s="12">
        <f>(((I1974/60)/60)/24)+DATE(1970,1,1)</f>
        <v>41231.053749999999</v>
      </c>
    </row>
    <row r="1975" spans="1:20" ht="43.2" x14ac:dyDescent="0.3">
      <c r="A1975">
        <v>1973</v>
      </c>
      <c r="B1975" s="1" t="s">
        <v>1974</v>
      </c>
      <c r="C1975" s="1" t="s">
        <v>6083</v>
      </c>
      <c r="D1975" s="4">
        <v>198000</v>
      </c>
      <c r="E1975" s="4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3">
        <f>E1975/D1975</f>
        <v>2.5683081313131315</v>
      </c>
      <c r="P1975" s="4">
        <f>E1975/L1975</f>
        <v>247.94003412969283</v>
      </c>
      <c r="Q1975" t="s">
        <v>8323</v>
      </c>
      <c r="R1975" t="s">
        <v>8340</v>
      </c>
      <c r="S1975" s="12">
        <f>(((J1975/60)/60)/24)+DATE(1970,1,1)</f>
        <v>42549.722962962958</v>
      </c>
      <c r="T1975" s="12">
        <f>(((I1975/60)/60)/24)+DATE(1970,1,1)</f>
        <v>42588.291666666672</v>
      </c>
    </row>
    <row r="1976" spans="1:20" ht="43.2" x14ac:dyDescent="0.3">
      <c r="A1976">
        <v>1974</v>
      </c>
      <c r="B1976" s="1" t="s">
        <v>1975</v>
      </c>
      <c r="C1976" s="1" t="s">
        <v>6084</v>
      </c>
      <c r="D1976" s="4">
        <v>20000</v>
      </c>
      <c r="E1976" s="4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3">
        <f>E1976/D1976</f>
        <v>3.7549600000000001</v>
      </c>
      <c r="P1976" s="4">
        <f>E1976/L1976</f>
        <v>186.81393034825871</v>
      </c>
      <c r="Q1976" t="s">
        <v>8323</v>
      </c>
      <c r="R1976" t="s">
        <v>8340</v>
      </c>
      <c r="S1976" s="12">
        <f>(((J1976/60)/60)/24)+DATE(1970,1,1)</f>
        <v>41445.334131944444</v>
      </c>
      <c r="T1976" s="12">
        <f>(((I1976/60)/60)/24)+DATE(1970,1,1)</f>
        <v>41505.334131944444</v>
      </c>
    </row>
    <row r="1977" spans="1:20" ht="28.8" x14ac:dyDescent="0.3">
      <c r="A1977">
        <v>1975</v>
      </c>
      <c r="B1977" s="1" t="s">
        <v>1976</v>
      </c>
      <c r="C1977" s="1" t="s">
        <v>6085</v>
      </c>
      <c r="D1977" s="4">
        <v>16000</v>
      </c>
      <c r="E1977" s="4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3">
        <f>E1977/D1977</f>
        <v>2.0870837499999997</v>
      </c>
      <c r="P1977" s="4">
        <f>E1977/L1977</f>
        <v>131.98948616600788</v>
      </c>
      <c r="Q1977" t="s">
        <v>8323</v>
      </c>
      <c r="R1977" t="s">
        <v>8340</v>
      </c>
      <c r="S1977" s="12">
        <f>(((J1977/60)/60)/24)+DATE(1970,1,1)</f>
        <v>41313.755219907405</v>
      </c>
      <c r="T1977" s="12">
        <f>(((I1977/60)/60)/24)+DATE(1970,1,1)</f>
        <v>41343.755219907405</v>
      </c>
    </row>
    <row r="1978" spans="1:20" ht="28.8" x14ac:dyDescent="0.3">
      <c r="A1978">
        <v>1976</v>
      </c>
      <c r="B1978" s="1" t="s">
        <v>1977</v>
      </c>
      <c r="C1978" s="1" t="s">
        <v>6086</v>
      </c>
      <c r="D1978" s="4">
        <v>4000</v>
      </c>
      <c r="E1978" s="4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3">
        <f>E1978/D1978</f>
        <v>3.4660000000000002</v>
      </c>
      <c r="P1978" s="4">
        <f>E1978/L1978</f>
        <v>29.310782241014799</v>
      </c>
      <c r="Q1978" t="s">
        <v>8323</v>
      </c>
      <c r="R1978" t="s">
        <v>8340</v>
      </c>
      <c r="S1978" s="12">
        <f>(((J1978/60)/60)/24)+DATE(1970,1,1)</f>
        <v>41438.899594907409</v>
      </c>
      <c r="T1978" s="12">
        <f>(((I1978/60)/60)/24)+DATE(1970,1,1)</f>
        <v>41468.899594907409</v>
      </c>
    </row>
    <row r="1979" spans="1:20" ht="28.8" x14ac:dyDescent="0.3">
      <c r="A1979">
        <v>1977</v>
      </c>
      <c r="B1979" s="1" t="s">
        <v>1978</v>
      </c>
      <c r="C1979" s="1" t="s">
        <v>6087</v>
      </c>
      <c r="D1979" s="4">
        <v>50000</v>
      </c>
      <c r="E1979" s="4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3">
        <f>E1979/D1979</f>
        <v>4.0232999999999999</v>
      </c>
      <c r="P1979" s="4">
        <f>E1979/L1979</f>
        <v>245.02436053593178</v>
      </c>
      <c r="Q1979" t="s">
        <v>8323</v>
      </c>
      <c r="R1979" t="s">
        <v>8340</v>
      </c>
      <c r="S1979" s="12">
        <f>(((J1979/60)/60)/24)+DATE(1970,1,1)</f>
        <v>42311.216898148152</v>
      </c>
      <c r="T1979" s="12">
        <f>(((I1979/60)/60)/24)+DATE(1970,1,1)</f>
        <v>42357.332638888889</v>
      </c>
    </row>
    <row r="1980" spans="1:20" ht="43.2" x14ac:dyDescent="0.3">
      <c r="A1980">
        <v>1978</v>
      </c>
      <c r="B1980" s="1" t="s">
        <v>1979</v>
      </c>
      <c r="C1980" s="1" t="s">
        <v>6088</v>
      </c>
      <c r="D1980" s="4">
        <v>50000</v>
      </c>
      <c r="E1980" s="4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3">
        <f>E1980/D1980</f>
        <v>10.2684514</v>
      </c>
      <c r="P1980" s="4">
        <f>E1980/L1980</f>
        <v>1323.2540463917526</v>
      </c>
      <c r="Q1980" t="s">
        <v>8323</v>
      </c>
      <c r="R1980" t="s">
        <v>8340</v>
      </c>
      <c r="S1980" s="12">
        <f>(((J1980/60)/60)/24)+DATE(1970,1,1)</f>
        <v>41039.225601851853</v>
      </c>
      <c r="T1980" s="12">
        <f>(((I1980/60)/60)/24)+DATE(1970,1,1)</f>
        <v>41072.291666666664</v>
      </c>
    </row>
    <row r="1981" spans="1:20" ht="28.8" x14ac:dyDescent="0.3">
      <c r="A1981">
        <v>1979</v>
      </c>
      <c r="B1981" s="1" t="s">
        <v>1980</v>
      </c>
      <c r="C1981" s="1" t="s">
        <v>6089</v>
      </c>
      <c r="D1981" s="4">
        <v>200000</v>
      </c>
      <c r="E1981" s="4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3">
        <f>E1981/D1981</f>
        <v>1.14901155</v>
      </c>
      <c r="P1981" s="4">
        <f>E1981/L1981</f>
        <v>282.65966789667897</v>
      </c>
      <c r="Q1981" t="s">
        <v>8323</v>
      </c>
      <c r="R1981" t="s">
        <v>8340</v>
      </c>
      <c r="S1981" s="12">
        <f>(((J1981/60)/60)/24)+DATE(1970,1,1)</f>
        <v>42290.460023148145</v>
      </c>
      <c r="T1981" s="12">
        <f>(((I1981/60)/60)/24)+DATE(1970,1,1)</f>
        <v>42327.207638888889</v>
      </c>
    </row>
    <row r="1982" spans="1:20" ht="28.8" x14ac:dyDescent="0.3">
      <c r="A1982">
        <v>1980</v>
      </c>
      <c r="B1982" s="1" t="s">
        <v>1981</v>
      </c>
      <c r="C1982" s="1" t="s">
        <v>6090</v>
      </c>
      <c r="D1982" s="4">
        <v>50000</v>
      </c>
      <c r="E1982" s="4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3">
        <f>E1982/D1982</f>
        <v>3.5482402000000004</v>
      </c>
      <c r="P1982" s="4">
        <f>E1982/L1982</f>
        <v>91.214401028277635</v>
      </c>
      <c r="Q1982" t="s">
        <v>8323</v>
      </c>
      <c r="R1982" t="s">
        <v>8340</v>
      </c>
      <c r="S1982" s="12">
        <f>(((J1982/60)/60)/24)+DATE(1970,1,1)</f>
        <v>42423.542384259257</v>
      </c>
      <c r="T1982" s="12">
        <f>(((I1982/60)/60)/24)+DATE(1970,1,1)</f>
        <v>42463.500717592593</v>
      </c>
    </row>
    <row r="1983" spans="1:20" ht="43.2" x14ac:dyDescent="0.3">
      <c r="A1983">
        <v>1981</v>
      </c>
      <c r="B1983" s="1" t="s">
        <v>1982</v>
      </c>
      <c r="C1983" s="1" t="s">
        <v>6091</v>
      </c>
      <c r="D1983" s="4">
        <v>7500</v>
      </c>
      <c r="E1983" s="4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3">
        <f>E1983/D1983</f>
        <v>5.0799999999999998E-2</v>
      </c>
      <c r="P1983" s="4">
        <f>E1983/L1983</f>
        <v>31.75</v>
      </c>
      <c r="Q1983" t="s">
        <v>8321</v>
      </c>
      <c r="R1983" t="s">
        <v>8363</v>
      </c>
      <c r="S1983" s="12">
        <f>(((J1983/60)/60)/24)+DATE(1970,1,1)</f>
        <v>41799.725289351853</v>
      </c>
      <c r="T1983" s="12">
        <f>(((I1983/60)/60)/24)+DATE(1970,1,1)</f>
        <v>41829.725289351853</v>
      </c>
    </row>
    <row r="1984" spans="1:20" ht="28.8" x14ac:dyDescent="0.3">
      <c r="A1984">
        <v>1982</v>
      </c>
      <c r="B1984" s="1" t="s">
        <v>1983</v>
      </c>
      <c r="C1984" s="1" t="s">
        <v>6092</v>
      </c>
      <c r="D1984" s="4">
        <v>180000</v>
      </c>
      <c r="E1984" s="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3">
        <f>E1984/D1984</f>
        <v>0</v>
      </c>
      <c r="P1984" s="4" t="e">
        <f>E1984/L1984</f>
        <v>#DIV/0!</v>
      </c>
      <c r="Q1984" t="s">
        <v>8321</v>
      </c>
      <c r="R1984" t="s">
        <v>8363</v>
      </c>
      <c r="S1984" s="12">
        <f>(((J1984/60)/60)/24)+DATE(1970,1,1)</f>
        <v>42678.586655092593</v>
      </c>
      <c r="T1984" s="12">
        <f>(((I1984/60)/60)/24)+DATE(1970,1,1)</f>
        <v>42708.628321759257</v>
      </c>
    </row>
    <row r="1985" spans="1:20" ht="43.2" x14ac:dyDescent="0.3">
      <c r="A1985">
        <v>1983</v>
      </c>
      <c r="B1985" s="1" t="s">
        <v>1984</v>
      </c>
      <c r="C1985" s="1" t="s">
        <v>6093</v>
      </c>
      <c r="D1985" s="4">
        <v>33000</v>
      </c>
      <c r="E1985" s="4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3">
        <f>E1985/D1985</f>
        <v>4.2999999999999997E-2</v>
      </c>
      <c r="P1985" s="4">
        <f>E1985/L1985</f>
        <v>88.6875</v>
      </c>
      <c r="Q1985" t="s">
        <v>8321</v>
      </c>
      <c r="R1985" t="s">
        <v>8363</v>
      </c>
      <c r="S1985" s="12">
        <f>(((J1985/60)/60)/24)+DATE(1970,1,1)</f>
        <v>42593.011782407411</v>
      </c>
      <c r="T1985" s="12">
        <f>(((I1985/60)/60)/24)+DATE(1970,1,1)</f>
        <v>42615.291666666672</v>
      </c>
    </row>
    <row r="1986" spans="1:20" ht="57.6" x14ac:dyDescent="0.3">
      <c r="A1986">
        <v>1984</v>
      </c>
      <c r="B1986" s="1" t="s">
        <v>1985</v>
      </c>
      <c r="C1986" s="1" t="s">
        <v>6094</v>
      </c>
      <c r="D1986" s="4">
        <v>15000</v>
      </c>
      <c r="E1986" s="4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3">
        <f>E1986/D1986</f>
        <v>0.21146666666666666</v>
      </c>
      <c r="P1986" s="4">
        <f>E1986/L1986</f>
        <v>453.14285714285717</v>
      </c>
      <c r="Q1986" t="s">
        <v>8321</v>
      </c>
      <c r="R1986" t="s">
        <v>8363</v>
      </c>
      <c r="S1986" s="12">
        <f>(((J1986/60)/60)/24)+DATE(1970,1,1)</f>
        <v>41913.790289351848</v>
      </c>
      <c r="T1986" s="12">
        <f>(((I1986/60)/60)/24)+DATE(1970,1,1)</f>
        <v>41973.831956018519</v>
      </c>
    </row>
    <row r="1987" spans="1:20" ht="43.2" x14ac:dyDescent="0.3">
      <c r="A1987">
        <v>1985</v>
      </c>
      <c r="B1987" s="1" t="s">
        <v>1986</v>
      </c>
      <c r="C1987" s="1" t="s">
        <v>6095</v>
      </c>
      <c r="D1987" s="4">
        <v>1600</v>
      </c>
      <c r="E1987" s="4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3">
        <f>E1987/D1987</f>
        <v>3.1875000000000001E-2</v>
      </c>
      <c r="P1987" s="4">
        <f>E1987/L1987</f>
        <v>12.75</v>
      </c>
      <c r="Q1987" t="s">
        <v>8321</v>
      </c>
      <c r="R1987" t="s">
        <v>8363</v>
      </c>
      <c r="S1987" s="12">
        <f>(((J1987/60)/60)/24)+DATE(1970,1,1)</f>
        <v>42555.698738425926</v>
      </c>
      <c r="T1987" s="12">
        <f>(((I1987/60)/60)/24)+DATE(1970,1,1)</f>
        <v>42584.958333333328</v>
      </c>
    </row>
    <row r="1988" spans="1:20" ht="43.2" x14ac:dyDescent="0.3">
      <c r="A1988">
        <v>1986</v>
      </c>
      <c r="B1988" s="1" t="s">
        <v>1987</v>
      </c>
      <c r="C1988" s="1" t="s">
        <v>6096</v>
      </c>
      <c r="D1988" s="4">
        <v>2000</v>
      </c>
      <c r="E1988" s="4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3">
        <f>E1988/D1988</f>
        <v>5.0000000000000001E-4</v>
      </c>
      <c r="P1988" s="4">
        <f>E1988/L1988</f>
        <v>1</v>
      </c>
      <c r="Q1988" t="s">
        <v>8321</v>
      </c>
      <c r="R1988" t="s">
        <v>8363</v>
      </c>
      <c r="S1988" s="12">
        <f>(((J1988/60)/60)/24)+DATE(1970,1,1)</f>
        <v>42413.433831018512</v>
      </c>
      <c r="T1988" s="12">
        <f>(((I1988/60)/60)/24)+DATE(1970,1,1)</f>
        <v>42443.392164351855</v>
      </c>
    </row>
    <row r="1989" spans="1:20" ht="28.8" x14ac:dyDescent="0.3">
      <c r="A1989">
        <v>1987</v>
      </c>
      <c r="B1989" s="1" t="s">
        <v>1988</v>
      </c>
      <c r="C1989" s="1" t="s">
        <v>6097</v>
      </c>
      <c r="D1989" s="4">
        <v>5500</v>
      </c>
      <c r="E1989" s="4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3">
        <f>E1989/D1989</f>
        <v>0.42472727272727273</v>
      </c>
      <c r="P1989" s="4">
        <f>E1989/L1989</f>
        <v>83.428571428571431</v>
      </c>
      <c r="Q1989" t="s">
        <v>8321</v>
      </c>
      <c r="R1989" t="s">
        <v>8363</v>
      </c>
      <c r="S1989" s="12">
        <f>(((J1989/60)/60)/24)+DATE(1970,1,1)</f>
        <v>42034.639768518522</v>
      </c>
      <c r="T1989" s="12">
        <f>(((I1989/60)/60)/24)+DATE(1970,1,1)</f>
        <v>42064.639768518522</v>
      </c>
    </row>
    <row r="1990" spans="1:20" x14ac:dyDescent="0.3">
      <c r="A1990">
        <v>1988</v>
      </c>
      <c r="B1990" s="1" t="s">
        <v>1989</v>
      </c>
      <c r="C1990" s="1" t="s">
        <v>6098</v>
      </c>
      <c r="D1990" s="4">
        <v>6000</v>
      </c>
      <c r="E1990" s="4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3">
        <f>E1990/D1990</f>
        <v>4.1666666666666666E-3</v>
      </c>
      <c r="P1990" s="4">
        <f>E1990/L1990</f>
        <v>25</v>
      </c>
      <c r="Q1990" t="s">
        <v>8321</v>
      </c>
      <c r="R1990" t="s">
        <v>8363</v>
      </c>
      <c r="S1990" s="12">
        <f>(((J1990/60)/60)/24)+DATE(1970,1,1)</f>
        <v>42206.763217592597</v>
      </c>
      <c r="T1990" s="12">
        <f>(((I1990/60)/60)/24)+DATE(1970,1,1)</f>
        <v>42236.763217592597</v>
      </c>
    </row>
    <row r="1991" spans="1:20" ht="28.8" x14ac:dyDescent="0.3">
      <c r="A1991">
        <v>1989</v>
      </c>
      <c r="B1991" s="1" t="s">
        <v>1990</v>
      </c>
      <c r="C1991" s="1" t="s">
        <v>6099</v>
      </c>
      <c r="D1991" s="4">
        <v>5000</v>
      </c>
      <c r="E1991" s="4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3">
        <f>E1991/D1991</f>
        <v>0.01</v>
      </c>
      <c r="P1991" s="4">
        <f>E1991/L1991</f>
        <v>50</v>
      </c>
      <c r="Q1991" t="s">
        <v>8321</v>
      </c>
      <c r="R1991" t="s">
        <v>8363</v>
      </c>
      <c r="S1991" s="12">
        <f>(((J1991/60)/60)/24)+DATE(1970,1,1)</f>
        <v>42685.680648148147</v>
      </c>
      <c r="T1991" s="12">
        <f>(((I1991/60)/60)/24)+DATE(1970,1,1)</f>
        <v>42715.680648148147</v>
      </c>
    </row>
    <row r="1992" spans="1:20" ht="28.8" x14ac:dyDescent="0.3">
      <c r="A1992">
        <v>1990</v>
      </c>
      <c r="B1992" s="1" t="s">
        <v>1991</v>
      </c>
      <c r="C1992" s="1" t="s">
        <v>6100</v>
      </c>
      <c r="D1992" s="4">
        <v>3000</v>
      </c>
      <c r="E1992" s="4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3">
        <f>E1992/D1992</f>
        <v>0.16966666666666666</v>
      </c>
      <c r="P1992" s="4">
        <f>E1992/L1992</f>
        <v>101.8</v>
      </c>
      <c r="Q1992" t="s">
        <v>8321</v>
      </c>
      <c r="R1992" t="s">
        <v>8363</v>
      </c>
      <c r="S1992" s="12">
        <f>(((J1992/60)/60)/24)+DATE(1970,1,1)</f>
        <v>42398.195972222224</v>
      </c>
      <c r="T1992" s="12">
        <f>(((I1992/60)/60)/24)+DATE(1970,1,1)</f>
        <v>42413.195972222224</v>
      </c>
    </row>
    <row r="1993" spans="1:20" ht="28.8" x14ac:dyDescent="0.3">
      <c r="A1993">
        <v>1991</v>
      </c>
      <c r="B1993" s="1" t="s">
        <v>1992</v>
      </c>
      <c r="C1993" s="1" t="s">
        <v>6101</v>
      </c>
      <c r="D1993" s="4">
        <v>2000</v>
      </c>
      <c r="E1993" s="4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3">
        <f>E1993/D1993</f>
        <v>7.0000000000000007E-2</v>
      </c>
      <c r="P1993" s="4">
        <f>E1993/L1993</f>
        <v>46.666666666666664</v>
      </c>
      <c r="Q1993" t="s">
        <v>8321</v>
      </c>
      <c r="R1993" t="s">
        <v>8363</v>
      </c>
      <c r="S1993" s="12">
        <f>(((J1993/60)/60)/24)+DATE(1970,1,1)</f>
        <v>42167.89335648148</v>
      </c>
      <c r="T1993" s="12">
        <f>(((I1993/60)/60)/24)+DATE(1970,1,1)</f>
        <v>42188.89335648148</v>
      </c>
    </row>
    <row r="1994" spans="1:20" x14ac:dyDescent="0.3">
      <c r="A1994">
        <v>1992</v>
      </c>
      <c r="B1994" s="1" t="s">
        <v>1993</v>
      </c>
      <c r="C1994" s="1" t="s">
        <v>6102</v>
      </c>
      <c r="D1994" s="4">
        <v>1500</v>
      </c>
      <c r="E1994" s="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3">
        <f>E1994/D1994</f>
        <v>1.3333333333333333E-3</v>
      </c>
      <c r="P1994" s="4">
        <f>E1994/L1994</f>
        <v>1</v>
      </c>
      <c r="Q1994" t="s">
        <v>8321</v>
      </c>
      <c r="R1994" t="s">
        <v>8363</v>
      </c>
      <c r="S1994" s="12">
        <f>(((J1994/60)/60)/24)+DATE(1970,1,1)</f>
        <v>42023.143414351856</v>
      </c>
      <c r="T1994" s="12">
        <f>(((I1994/60)/60)/24)+DATE(1970,1,1)</f>
        <v>42053.143414351856</v>
      </c>
    </row>
    <row r="1995" spans="1:20" ht="43.2" x14ac:dyDescent="0.3">
      <c r="A1995">
        <v>1993</v>
      </c>
      <c r="B1995" s="1" t="s">
        <v>1994</v>
      </c>
      <c r="C1995" s="1" t="s">
        <v>6103</v>
      </c>
      <c r="D1995" s="4">
        <v>2000</v>
      </c>
      <c r="E1995" s="4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3">
        <f>E1995/D1995</f>
        <v>0</v>
      </c>
      <c r="P1995" s="4" t="e">
        <f>E1995/L1995</f>
        <v>#DIV/0!</v>
      </c>
      <c r="Q1995" t="s">
        <v>8321</v>
      </c>
      <c r="R1995" t="s">
        <v>8363</v>
      </c>
      <c r="S1995" s="12">
        <f>(((J1995/60)/60)/24)+DATE(1970,1,1)</f>
        <v>42329.58839120371</v>
      </c>
      <c r="T1995" s="12">
        <f>(((I1995/60)/60)/24)+DATE(1970,1,1)</f>
        <v>42359.58839120371</v>
      </c>
    </row>
    <row r="1996" spans="1:20" ht="43.2" x14ac:dyDescent="0.3">
      <c r="A1996">
        <v>1994</v>
      </c>
      <c r="B1996" s="1" t="s">
        <v>1995</v>
      </c>
      <c r="C1996" s="1" t="s">
        <v>6104</v>
      </c>
      <c r="D1996" s="4">
        <v>3200</v>
      </c>
      <c r="E1996" s="4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3">
        <f>E1996/D1996</f>
        <v>0</v>
      </c>
      <c r="P1996" s="4" t="e">
        <f>E1996/L1996</f>
        <v>#DIV/0!</v>
      </c>
      <c r="Q1996" t="s">
        <v>8321</v>
      </c>
      <c r="R1996" t="s">
        <v>8363</v>
      </c>
      <c r="S1996" s="12">
        <f>(((J1996/60)/60)/24)+DATE(1970,1,1)</f>
        <v>42651.006273148145</v>
      </c>
      <c r="T1996" s="12">
        <f>(((I1996/60)/60)/24)+DATE(1970,1,1)</f>
        <v>42711.047939814816</v>
      </c>
    </row>
    <row r="1997" spans="1:20" ht="43.2" x14ac:dyDescent="0.3">
      <c r="A1997">
        <v>1995</v>
      </c>
      <c r="B1997" s="1" t="s">
        <v>1996</v>
      </c>
      <c r="C1997" s="1" t="s">
        <v>6105</v>
      </c>
      <c r="D1997" s="4">
        <v>1000</v>
      </c>
      <c r="E1997" s="4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3">
        <f>E1997/D1997</f>
        <v>7.8E-2</v>
      </c>
      <c r="P1997" s="4">
        <f>E1997/L1997</f>
        <v>26</v>
      </c>
      <c r="Q1997" t="s">
        <v>8321</v>
      </c>
      <c r="R1997" t="s">
        <v>8363</v>
      </c>
      <c r="S1997" s="12">
        <f>(((J1997/60)/60)/24)+DATE(1970,1,1)</f>
        <v>42181.902037037042</v>
      </c>
      <c r="T1997" s="12">
        <f>(((I1997/60)/60)/24)+DATE(1970,1,1)</f>
        <v>42201.902037037042</v>
      </c>
    </row>
    <row r="1998" spans="1:20" ht="43.2" x14ac:dyDescent="0.3">
      <c r="A1998">
        <v>1996</v>
      </c>
      <c r="B1998" s="1" t="s">
        <v>1997</v>
      </c>
      <c r="C1998" s="1" t="s">
        <v>6106</v>
      </c>
      <c r="D1998" s="4">
        <v>133800</v>
      </c>
      <c r="E1998" s="4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3">
        <f>E1998/D1998</f>
        <v>0</v>
      </c>
      <c r="P1998" s="4" t="e">
        <f>E1998/L1998</f>
        <v>#DIV/0!</v>
      </c>
      <c r="Q1998" t="s">
        <v>8321</v>
      </c>
      <c r="R1998" t="s">
        <v>8363</v>
      </c>
      <c r="S1998" s="12">
        <f>(((J1998/60)/60)/24)+DATE(1970,1,1)</f>
        <v>41800.819571759261</v>
      </c>
      <c r="T1998" s="12">
        <f>(((I1998/60)/60)/24)+DATE(1970,1,1)</f>
        <v>41830.819571759261</v>
      </c>
    </row>
    <row r="1999" spans="1:20" ht="43.2" x14ac:dyDescent="0.3">
      <c r="A1999">
        <v>1997</v>
      </c>
      <c r="B1999" s="1" t="s">
        <v>1998</v>
      </c>
      <c r="C1999" s="1" t="s">
        <v>6107</v>
      </c>
      <c r="D1999" s="4">
        <v>6500</v>
      </c>
      <c r="E1999" s="4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3">
        <f>E1999/D1999</f>
        <v>0</v>
      </c>
      <c r="P1999" s="4" t="e">
        <f>E1999/L1999</f>
        <v>#DIV/0!</v>
      </c>
      <c r="Q1999" t="s">
        <v>8321</v>
      </c>
      <c r="R1999" t="s">
        <v>8363</v>
      </c>
      <c r="S1999" s="12">
        <f>(((J1999/60)/60)/24)+DATE(1970,1,1)</f>
        <v>41847.930694444447</v>
      </c>
      <c r="T1999" s="12">
        <f>(((I1999/60)/60)/24)+DATE(1970,1,1)</f>
        <v>41877.930694444447</v>
      </c>
    </row>
    <row r="2000" spans="1:20" ht="43.2" x14ac:dyDescent="0.3">
      <c r="A2000">
        <v>1998</v>
      </c>
      <c r="B2000" s="1" t="s">
        <v>1999</v>
      </c>
      <c r="C2000" s="1" t="s">
        <v>6108</v>
      </c>
      <c r="D2000" s="4">
        <v>2500</v>
      </c>
      <c r="E2000" s="4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3">
        <f>E2000/D2000</f>
        <v>0.26200000000000001</v>
      </c>
      <c r="P2000" s="4">
        <f>E2000/L2000</f>
        <v>218.33333333333334</v>
      </c>
      <c r="Q2000" t="s">
        <v>8321</v>
      </c>
      <c r="R2000" t="s">
        <v>8363</v>
      </c>
      <c r="S2000" s="12">
        <f>(((J2000/60)/60)/24)+DATE(1970,1,1)</f>
        <v>41807.118495370371</v>
      </c>
      <c r="T2000" s="12">
        <f>(((I2000/60)/60)/24)+DATE(1970,1,1)</f>
        <v>41852.118495370371</v>
      </c>
    </row>
    <row r="2001" spans="1:20" ht="28.8" x14ac:dyDescent="0.3">
      <c r="A2001">
        <v>1999</v>
      </c>
      <c r="B2001" s="1" t="s">
        <v>2000</v>
      </c>
      <c r="C2001" s="1" t="s">
        <v>6109</v>
      </c>
      <c r="D2001" s="4">
        <v>31000</v>
      </c>
      <c r="E2001" s="4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3">
        <f>E2001/D2001</f>
        <v>7.6129032258064515E-3</v>
      </c>
      <c r="P2001" s="4">
        <f>E2001/L2001</f>
        <v>33.714285714285715</v>
      </c>
      <c r="Q2001" t="s">
        <v>8321</v>
      </c>
      <c r="R2001" t="s">
        <v>8363</v>
      </c>
      <c r="S2001" s="12">
        <f>(((J2001/60)/60)/24)+DATE(1970,1,1)</f>
        <v>41926.482731481483</v>
      </c>
      <c r="T2001" s="12">
        <f>(((I2001/60)/60)/24)+DATE(1970,1,1)</f>
        <v>41956.524398148147</v>
      </c>
    </row>
    <row r="2002" spans="1:20" ht="43.2" x14ac:dyDescent="0.3">
      <c r="A2002">
        <v>2000</v>
      </c>
      <c r="B2002" s="1" t="s">
        <v>2001</v>
      </c>
      <c r="C2002" s="1" t="s">
        <v>6110</v>
      </c>
      <c r="D2002" s="4">
        <v>5000</v>
      </c>
      <c r="E2002" s="4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3">
        <f>E2002/D2002</f>
        <v>0.125</v>
      </c>
      <c r="P2002" s="4">
        <f>E2002/L2002</f>
        <v>25</v>
      </c>
      <c r="Q2002" t="s">
        <v>8321</v>
      </c>
      <c r="R2002" t="s">
        <v>8363</v>
      </c>
      <c r="S2002" s="12">
        <f>(((J2002/60)/60)/24)+DATE(1970,1,1)</f>
        <v>42345.951539351852</v>
      </c>
      <c r="T2002" s="12">
        <f>(((I2002/60)/60)/24)+DATE(1970,1,1)</f>
        <v>42375.951539351852</v>
      </c>
    </row>
    <row r="2003" spans="1:20" ht="28.8" x14ac:dyDescent="0.3">
      <c r="A2003">
        <v>2001</v>
      </c>
      <c r="B2003" s="1" t="s">
        <v>2002</v>
      </c>
      <c r="C2003" s="1" t="s">
        <v>6111</v>
      </c>
      <c r="D2003" s="4">
        <v>55000</v>
      </c>
      <c r="E2003" s="4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3">
        <f>E2003/D2003</f>
        <v>3.8212909090909091</v>
      </c>
      <c r="P2003" s="4">
        <f>E2003/L2003</f>
        <v>128.38790470372632</v>
      </c>
      <c r="Q2003" t="s">
        <v>8323</v>
      </c>
      <c r="R2003" t="s">
        <v>8340</v>
      </c>
      <c r="S2003" s="12">
        <f>(((J2003/60)/60)/24)+DATE(1970,1,1)</f>
        <v>42136.209675925929</v>
      </c>
      <c r="T2003" s="12">
        <f>(((I2003/60)/60)/24)+DATE(1970,1,1)</f>
        <v>42167.833333333328</v>
      </c>
    </row>
    <row r="2004" spans="1:20" ht="28.8" x14ac:dyDescent="0.3">
      <c r="A2004">
        <v>2002</v>
      </c>
      <c r="B2004" s="1" t="s">
        <v>2003</v>
      </c>
      <c r="C2004" s="1" t="s">
        <v>6112</v>
      </c>
      <c r="D2004" s="4">
        <v>50000</v>
      </c>
      <c r="E2004" s="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3">
        <f>E2004/D2004</f>
        <v>2.1679422000000002</v>
      </c>
      <c r="P2004" s="4">
        <f>E2004/L2004</f>
        <v>78.834261818181815</v>
      </c>
      <c r="Q2004" t="s">
        <v>8323</v>
      </c>
      <c r="R2004" t="s">
        <v>8340</v>
      </c>
      <c r="S2004" s="12">
        <f>(((J2004/60)/60)/24)+DATE(1970,1,1)</f>
        <v>42728.71230324074</v>
      </c>
      <c r="T2004" s="12">
        <f>(((I2004/60)/60)/24)+DATE(1970,1,1)</f>
        <v>42758.71230324074</v>
      </c>
    </row>
    <row r="2005" spans="1:20" ht="43.2" x14ac:dyDescent="0.3">
      <c r="A2005">
        <v>2003</v>
      </c>
      <c r="B2005" s="1" t="s">
        <v>2004</v>
      </c>
      <c r="C2005" s="1" t="s">
        <v>6113</v>
      </c>
      <c r="D2005" s="4">
        <v>500</v>
      </c>
      <c r="E2005" s="4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3">
        <f>E2005/D2005</f>
        <v>3.12</v>
      </c>
      <c r="P2005" s="4">
        <f>E2005/L2005</f>
        <v>91.764705882352942</v>
      </c>
      <c r="Q2005" t="s">
        <v>8323</v>
      </c>
      <c r="R2005" t="s">
        <v>8340</v>
      </c>
      <c r="S2005" s="12">
        <f>(((J2005/60)/60)/24)+DATE(1970,1,1)</f>
        <v>40347.125601851854</v>
      </c>
      <c r="T2005" s="12">
        <f>(((I2005/60)/60)/24)+DATE(1970,1,1)</f>
        <v>40361.958333333336</v>
      </c>
    </row>
    <row r="2006" spans="1:20" ht="43.2" x14ac:dyDescent="0.3">
      <c r="A2006">
        <v>2004</v>
      </c>
      <c r="B2006" s="1" t="s">
        <v>2005</v>
      </c>
      <c r="C2006" s="1" t="s">
        <v>6114</v>
      </c>
      <c r="D2006" s="4">
        <v>50000</v>
      </c>
      <c r="E2006" s="4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3">
        <f>E2006/D2006</f>
        <v>2.3442048</v>
      </c>
      <c r="P2006" s="4">
        <f>E2006/L2006</f>
        <v>331.10237288135596</v>
      </c>
      <c r="Q2006" t="s">
        <v>8323</v>
      </c>
      <c r="R2006" t="s">
        <v>8340</v>
      </c>
      <c r="S2006" s="12">
        <f>(((J2006/60)/60)/24)+DATE(1970,1,1)</f>
        <v>41800.604895833334</v>
      </c>
      <c r="T2006" s="12">
        <f>(((I2006/60)/60)/24)+DATE(1970,1,1)</f>
        <v>41830.604895833334</v>
      </c>
    </row>
    <row r="2007" spans="1:20" ht="43.2" x14ac:dyDescent="0.3">
      <c r="A2007">
        <v>2005</v>
      </c>
      <c r="B2007" s="1" t="s">
        <v>2006</v>
      </c>
      <c r="C2007" s="1" t="s">
        <v>6115</v>
      </c>
      <c r="D2007" s="4">
        <v>30000</v>
      </c>
      <c r="E2007" s="4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3">
        <f>E2007/D2007</f>
        <v>1.236801</v>
      </c>
      <c r="P2007" s="4">
        <f>E2007/L2007</f>
        <v>194.26193717277485</v>
      </c>
      <c r="Q2007" t="s">
        <v>8323</v>
      </c>
      <c r="R2007" t="s">
        <v>8340</v>
      </c>
      <c r="S2007" s="12">
        <f>(((J2007/60)/60)/24)+DATE(1970,1,1)</f>
        <v>41535.812708333331</v>
      </c>
      <c r="T2007" s="12">
        <f>(((I2007/60)/60)/24)+DATE(1970,1,1)</f>
        <v>41563.165972222225</v>
      </c>
    </row>
    <row r="2008" spans="1:20" ht="43.2" x14ac:dyDescent="0.3">
      <c r="A2008">
        <v>2006</v>
      </c>
      <c r="B2008" s="1" t="s">
        <v>2007</v>
      </c>
      <c r="C2008" s="1" t="s">
        <v>6116</v>
      </c>
      <c r="D2008" s="4">
        <v>50000</v>
      </c>
      <c r="E2008" s="4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3">
        <f>E2008/D2008</f>
        <v>2.4784000000000002</v>
      </c>
      <c r="P2008" s="4">
        <f>E2008/L2008</f>
        <v>408.97689768976898</v>
      </c>
      <c r="Q2008" t="s">
        <v>8323</v>
      </c>
      <c r="R2008" t="s">
        <v>8340</v>
      </c>
      <c r="S2008" s="12">
        <f>(((J2008/60)/60)/24)+DATE(1970,1,1)</f>
        <v>41941.500520833331</v>
      </c>
      <c r="T2008" s="12">
        <f>(((I2008/60)/60)/24)+DATE(1970,1,1)</f>
        <v>41976.542187500003</v>
      </c>
    </row>
    <row r="2009" spans="1:20" ht="43.2" x14ac:dyDescent="0.3">
      <c r="A2009">
        <v>2007</v>
      </c>
      <c r="B2009" s="1" t="s">
        <v>2008</v>
      </c>
      <c r="C2009" s="1" t="s">
        <v>6117</v>
      </c>
      <c r="D2009" s="4">
        <v>10000</v>
      </c>
      <c r="E2009" s="4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3">
        <f>E2009/D2009</f>
        <v>1.157092</v>
      </c>
      <c r="P2009" s="4">
        <f>E2009/L2009</f>
        <v>84.459270072992695</v>
      </c>
      <c r="Q2009" t="s">
        <v>8323</v>
      </c>
      <c r="R2009" t="s">
        <v>8340</v>
      </c>
      <c r="S2009" s="12">
        <f>(((J2009/60)/60)/24)+DATE(1970,1,1)</f>
        <v>40347.837800925925</v>
      </c>
      <c r="T2009" s="12">
        <f>(((I2009/60)/60)/24)+DATE(1970,1,1)</f>
        <v>40414.166666666664</v>
      </c>
    </row>
    <row r="2010" spans="1:20" ht="43.2" x14ac:dyDescent="0.3">
      <c r="A2010">
        <v>2008</v>
      </c>
      <c r="B2010" s="1" t="s">
        <v>2009</v>
      </c>
      <c r="C2010" s="1" t="s">
        <v>6118</v>
      </c>
      <c r="D2010" s="4">
        <v>1570.79</v>
      </c>
      <c r="E2010" s="4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3">
        <f>E2010/D2010</f>
        <v>1.1707484768810599</v>
      </c>
      <c r="P2010" s="4">
        <f>E2010/L2010</f>
        <v>44.853658536585364</v>
      </c>
      <c r="Q2010" t="s">
        <v>8323</v>
      </c>
      <c r="R2010" t="s">
        <v>8340</v>
      </c>
      <c r="S2010" s="12">
        <f>(((J2010/60)/60)/24)+DATE(1970,1,1)</f>
        <v>40761.604421296295</v>
      </c>
      <c r="T2010" s="12">
        <f>(((I2010/60)/60)/24)+DATE(1970,1,1)</f>
        <v>40805.604421296295</v>
      </c>
    </row>
    <row r="2011" spans="1:20" ht="43.2" x14ac:dyDescent="0.3">
      <c r="A2011">
        <v>2009</v>
      </c>
      <c r="B2011" s="1" t="s">
        <v>2010</v>
      </c>
      <c r="C2011" s="1" t="s">
        <v>6119</v>
      </c>
      <c r="D2011" s="4">
        <v>50000</v>
      </c>
      <c r="E2011" s="4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3">
        <f>E2011/D2011</f>
        <v>3.05158</v>
      </c>
      <c r="P2011" s="4">
        <f>E2011/L2011</f>
        <v>383.3643216080402</v>
      </c>
      <c r="Q2011" t="s">
        <v>8323</v>
      </c>
      <c r="R2011" t="s">
        <v>8340</v>
      </c>
      <c r="S2011" s="12">
        <f>(((J2011/60)/60)/24)+DATE(1970,1,1)</f>
        <v>42661.323414351849</v>
      </c>
      <c r="T2011" s="12">
        <f>(((I2011/60)/60)/24)+DATE(1970,1,1)</f>
        <v>42697.365081018521</v>
      </c>
    </row>
    <row r="2012" spans="1:20" ht="28.8" x14ac:dyDescent="0.3">
      <c r="A2012">
        <v>2010</v>
      </c>
      <c r="B2012" s="1" t="s">
        <v>2011</v>
      </c>
      <c r="C2012" s="1" t="s">
        <v>6120</v>
      </c>
      <c r="D2012" s="4">
        <v>30000</v>
      </c>
      <c r="E2012" s="4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3">
        <f>E2012/D2012</f>
        <v>3.2005299999999997</v>
      </c>
      <c r="P2012" s="4">
        <f>E2012/L2012</f>
        <v>55.276856649395505</v>
      </c>
      <c r="Q2012" t="s">
        <v>8323</v>
      </c>
      <c r="R2012" t="s">
        <v>8340</v>
      </c>
      <c r="S2012" s="12">
        <f>(((J2012/60)/60)/24)+DATE(1970,1,1)</f>
        <v>42570.996423611112</v>
      </c>
      <c r="T2012" s="12">
        <f>(((I2012/60)/60)/24)+DATE(1970,1,1)</f>
        <v>42600.996423611112</v>
      </c>
    </row>
    <row r="2013" spans="1:20" ht="28.8" x14ac:dyDescent="0.3">
      <c r="A2013">
        <v>2011</v>
      </c>
      <c r="B2013" s="1" t="s">
        <v>2012</v>
      </c>
      <c r="C2013" s="1" t="s">
        <v>6121</v>
      </c>
      <c r="D2013" s="4">
        <v>50000</v>
      </c>
      <c r="E2013" s="4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3">
        <f>E2013/D2013</f>
        <v>8.1956399999999991</v>
      </c>
      <c r="P2013" s="4">
        <f>E2013/L2013</f>
        <v>422.02059732234807</v>
      </c>
      <c r="Q2013" t="s">
        <v>8323</v>
      </c>
      <c r="R2013" t="s">
        <v>8340</v>
      </c>
      <c r="S2013" s="12">
        <f>(((J2013/60)/60)/24)+DATE(1970,1,1)</f>
        <v>42347.358483796299</v>
      </c>
      <c r="T2013" s="12">
        <f>(((I2013/60)/60)/24)+DATE(1970,1,1)</f>
        <v>42380.958333333328</v>
      </c>
    </row>
    <row r="2014" spans="1:20" ht="43.2" x14ac:dyDescent="0.3">
      <c r="A2014">
        <v>2012</v>
      </c>
      <c r="B2014" s="1" t="s">
        <v>2013</v>
      </c>
      <c r="C2014" s="1" t="s">
        <v>6122</v>
      </c>
      <c r="D2014" s="4">
        <v>5000</v>
      </c>
      <c r="E2014" s="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3">
        <f>E2014/D2014</f>
        <v>2.3490000000000002</v>
      </c>
      <c r="P2014" s="4">
        <f>E2014/L2014</f>
        <v>64.180327868852459</v>
      </c>
      <c r="Q2014" t="s">
        <v>8323</v>
      </c>
      <c r="R2014" t="s">
        <v>8340</v>
      </c>
      <c r="S2014" s="12">
        <f>(((J2014/60)/60)/24)+DATE(1970,1,1)</f>
        <v>42010.822233796294</v>
      </c>
      <c r="T2014" s="12">
        <f>(((I2014/60)/60)/24)+DATE(1970,1,1)</f>
        <v>42040.822233796294</v>
      </c>
    </row>
    <row r="2015" spans="1:20" ht="43.2" x14ac:dyDescent="0.3">
      <c r="A2015">
        <v>2013</v>
      </c>
      <c r="B2015" s="1" t="s">
        <v>2014</v>
      </c>
      <c r="C2015" s="1" t="s">
        <v>6123</v>
      </c>
      <c r="D2015" s="4">
        <v>160000</v>
      </c>
      <c r="E2015" s="4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3">
        <f>E2015/D2015</f>
        <v>4.9491375</v>
      </c>
      <c r="P2015" s="4">
        <f>E2015/L2015</f>
        <v>173.57781674704077</v>
      </c>
      <c r="Q2015" t="s">
        <v>8323</v>
      </c>
      <c r="R2015" t="s">
        <v>8340</v>
      </c>
      <c r="S2015" s="12">
        <f>(((J2015/60)/60)/24)+DATE(1970,1,1)</f>
        <v>42499.960810185185</v>
      </c>
      <c r="T2015" s="12">
        <f>(((I2015/60)/60)/24)+DATE(1970,1,1)</f>
        <v>42559.960810185185</v>
      </c>
    </row>
    <row r="2016" spans="1:20" ht="43.2" x14ac:dyDescent="0.3">
      <c r="A2016">
        <v>2014</v>
      </c>
      <c r="B2016" s="1" t="s">
        <v>2015</v>
      </c>
      <c r="C2016" s="1" t="s">
        <v>6124</v>
      </c>
      <c r="D2016" s="4">
        <v>30000</v>
      </c>
      <c r="E2016" s="4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3">
        <f>E2016/D2016</f>
        <v>78.137822333333332</v>
      </c>
      <c r="P2016" s="4">
        <f>E2016/L2016</f>
        <v>88.601680840609291</v>
      </c>
      <c r="Q2016" t="s">
        <v>8323</v>
      </c>
      <c r="R2016" t="s">
        <v>8340</v>
      </c>
      <c r="S2016" s="12">
        <f>(((J2016/60)/60)/24)+DATE(1970,1,1)</f>
        <v>41324.214571759258</v>
      </c>
      <c r="T2016" s="12">
        <f>(((I2016/60)/60)/24)+DATE(1970,1,1)</f>
        <v>41358.172905092593</v>
      </c>
    </row>
    <row r="2017" spans="1:20" ht="28.8" x14ac:dyDescent="0.3">
      <c r="A2017">
        <v>2015</v>
      </c>
      <c r="B2017" s="1" t="s">
        <v>2016</v>
      </c>
      <c r="C2017" s="1" t="s">
        <v>6125</v>
      </c>
      <c r="D2017" s="4">
        <v>7200</v>
      </c>
      <c r="E2017" s="4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3">
        <f>E2017/D2017</f>
        <v>1.1300013888888889</v>
      </c>
      <c r="P2017" s="4">
        <f>E2017/L2017</f>
        <v>50.222283950617282</v>
      </c>
      <c r="Q2017" t="s">
        <v>8323</v>
      </c>
      <c r="R2017" t="s">
        <v>8340</v>
      </c>
      <c r="S2017" s="12">
        <f>(((J2017/60)/60)/24)+DATE(1970,1,1)</f>
        <v>40765.876886574071</v>
      </c>
      <c r="T2017" s="12">
        <f>(((I2017/60)/60)/24)+DATE(1970,1,1)</f>
        <v>40795.876886574071</v>
      </c>
    </row>
    <row r="2018" spans="1:20" ht="28.8" x14ac:dyDescent="0.3">
      <c r="A2018">
        <v>2016</v>
      </c>
      <c r="B2018" s="1" t="s">
        <v>2017</v>
      </c>
      <c r="C2018" s="1" t="s">
        <v>6126</v>
      </c>
      <c r="D2018" s="4">
        <v>10000</v>
      </c>
      <c r="E2018" s="4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3">
        <f>E2018/D2018</f>
        <v>9.2154220000000002</v>
      </c>
      <c r="P2018" s="4">
        <f>E2018/L2018</f>
        <v>192.38876826722338</v>
      </c>
      <c r="Q2018" t="s">
        <v>8323</v>
      </c>
      <c r="R2018" t="s">
        <v>8340</v>
      </c>
      <c r="S2018" s="12">
        <f>(((J2018/60)/60)/24)+DATE(1970,1,1)</f>
        <v>41312.88077546296</v>
      </c>
      <c r="T2018" s="12">
        <f>(((I2018/60)/60)/24)+DATE(1970,1,1)</f>
        <v>41342.88077546296</v>
      </c>
    </row>
    <row r="2019" spans="1:20" ht="43.2" x14ac:dyDescent="0.3">
      <c r="A2019">
        <v>2017</v>
      </c>
      <c r="B2019" s="1" t="s">
        <v>2018</v>
      </c>
      <c r="C2019" s="1" t="s">
        <v>6127</v>
      </c>
      <c r="D2019" s="4">
        <v>25000</v>
      </c>
      <c r="E2019" s="4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3">
        <f>E2019/D2019</f>
        <v>1.2510239999999999</v>
      </c>
      <c r="P2019" s="4">
        <f>E2019/L2019</f>
        <v>73.416901408450698</v>
      </c>
      <c r="Q2019" t="s">
        <v>8323</v>
      </c>
      <c r="R2019" t="s">
        <v>8340</v>
      </c>
      <c r="S2019" s="12">
        <f>(((J2019/60)/60)/24)+DATE(1970,1,1)</f>
        <v>40961.057349537034</v>
      </c>
      <c r="T2019" s="12">
        <f>(((I2019/60)/60)/24)+DATE(1970,1,1)</f>
        <v>40992.166666666664</v>
      </c>
    </row>
    <row r="2020" spans="1:20" ht="43.2" x14ac:dyDescent="0.3">
      <c r="A2020">
        <v>2018</v>
      </c>
      <c r="B2020" s="1" t="s">
        <v>2019</v>
      </c>
      <c r="C2020" s="1" t="s">
        <v>6128</v>
      </c>
      <c r="D2020" s="4">
        <v>65000</v>
      </c>
      <c r="E2020" s="4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3">
        <f>E2020/D2020</f>
        <v>1.0224343076923077</v>
      </c>
      <c r="P2020" s="4">
        <f>E2020/L2020</f>
        <v>147.68495555555555</v>
      </c>
      <c r="Q2020" t="s">
        <v>8323</v>
      </c>
      <c r="R2020" t="s">
        <v>8340</v>
      </c>
      <c r="S2020" s="12">
        <f>(((J2020/60)/60)/24)+DATE(1970,1,1)</f>
        <v>42199.365844907406</v>
      </c>
      <c r="T2020" s="12">
        <f>(((I2020/60)/60)/24)+DATE(1970,1,1)</f>
        <v>42229.365844907406</v>
      </c>
    </row>
    <row r="2021" spans="1:20" ht="43.2" x14ac:dyDescent="0.3">
      <c r="A2021">
        <v>2019</v>
      </c>
      <c r="B2021" s="1" t="s">
        <v>2020</v>
      </c>
      <c r="C2021" s="1" t="s">
        <v>6129</v>
      </c>
      <c r="D2021" s="4">
        <v>40000</v>
      </c>
      <c r="E2021" s="4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3">
        <f>E2021/D2021</f>
        <v>4.8490975000000001</v>
      </c>
      <c r="P2021" s="4">
        <f>E2021/L2021</f>
        <v>108.96848314606741</v>
      </c>
      <c r="Q2021" t="s">
        <v>8323</v>
      </c>
      <c r="R2021" t="s">
        <v>8340</v>
      </c>
      <c r="S2021" s="12">
        <f>(((J2021/60)/60)/24)+DATE(1970,1,1)</f>
        <v>42605.70857638889</v>
      </c>
      <c r="T2021" s="12">
        <f>(((I2021/60)/60)/24)+DATE(1970,1,1)</f>
        <v>42635.70857638889</v>
      </c>
    </row>
    <row r="2022" spans="1:20" ht="43.2" x14ac:dyDescent="0.3">
      <c r="A2022">
        <v>2020</v>
      </c>
      <c r="B2022" s="1" t="s">
        <v>2021</v>
      </c>
      <c r="C2022" s="1" t="s">
        <v>6130</v>
      </c>
      <c r="D2022" s="4">
        <v>1500</v>
      </c>
      <c r="E2022" s="4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3">
        <f>E2022/D2022</f>
        <v>1.9233333333333333</v>
      </c>
      <c r="P2022" s="4">
        <f>E2022/L2022</f>
        <v>23.647540983606557</v>
      </c>
      <c r="Q2022" t="s">
        <v>8323</v>
      </c>
      <c r="R2022" t="s">
        <v>8340</v>
      </c>
      <c r="S2022" s="12">
        <f>(((J2022/60)/60)/24)+DATE(1970,1,1)</f>
        <v>41737.097499999996</v>
      </c>
      <c r="T2022" s="12">
        <f>(((I2022/60)/60)/24)+DATE(1970,1,1)</f>
        <v>41773.961111111108</v>
      </c>
    </row>
    <row r="2023" spans="1:20" ht="43.2" x14ac:dyDescent="0.3">
      <c r="A2023">
        <v>2021</v>
      </c>
      <c r="B2023" s="1" t="s">
        <v>2022</v>
      </c>
      <c r="C2023" s="1" t="s">
        <v>6131</v>
      </c>
      <c r="D2023" s="4">
        <v>5000</v>
      </c>
      <c r="E2023" s="4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3">
        <f>E2023/D2023</f>
        <v>2.8109999999999999</v>
      </c>
      <c r="P2023" s="4">
        <f>E2023/L2023</f>
        <v>147.94736842105263</v>
      </c>
      <c r="Q2023" t="s">
        <v>8323</v>
      </c>
      <c r="R2023" t="s">
        <v>8340</v>
      </c>
      <c r="S2023" s="12">
        <f>(((J2023/60)/60)/24)+DATE(1970,1,1)</f>
        <v>41861.070567129631</v>
      </c>
      <c r="T2023" s="12">
        <f>(((I2023/60)/60)/24)+DATE(1970,1,1)</f>
        <v>41906.070567129631</v>
      </c>
    </row>
    <row r="2024" spans="1:20" ht="43.2" x14ac:dyDescent="0.3">
      <c r="A2024">
        <v>2022</v>
      </c>
      <c r="B2024" s="1" t="s">
        <v>2023</v>
      </c>
      <c r="C2024" s="1" t="s">
        <v>6132</v>
      </c>
      <c r="D2024" s="4">
        <v>100000</v>
      </c>
      <c r="E2024" s="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3">
        <f>E2024/D2024</f>
        <v>1.2513700000000001</v>
      </c>
      <c r="P2024" s="4">
        <f>E2024/L2024</f>
        <v>385.03692307692307</v>
      </c>
      <c r="Q2024" t="s">
        <v>8323</v>
      </c>
      <c r="R2024" t="s">
        <v>8340</v>
      </c>
      <c r="S2024" s="12">
        <f>(((J2024/60)/60)/24)+DATE(1970,1,1)</f>
        <v>42502.569120370375</v>
      </c>
      <c r="T2024" s="12">
        <f>(((I2024/60)/60)/24)+DATE(1970,1,1)</f>
        <v>42532.569120370375</v>
      </c>
    </row>
    <row r="2025" spans="1:20" ht="43.2" x14ac:dyDescent="0.3">
      <c r="A2025">
        <v>2023</v>
      </c>
      <c r="B2025" s="1" t="s">
        <v>2024</v>
      </c>
      <c r="C2025" s="1" t="s">
        <v>6133</v>
      </c>
      <c r="D2025" s="4">
        <v>100000</v>
      </c>
      <c r="E2025" s="4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3">
        <f>E2025/D2025</f>
        <v>1.61459</v>
      </c>
      <c r="P2025" s="4">
        <f>E2025/L2025</f>
        <v>457.39093484419266</v>
      </c>
      <c r="Q2025" t="s">
        <v>8323</v>
      </c>
      <c r="R2025" t="s">
        <v>8340</v>
      </c>
      <c r="S2025" s="12">
        <f>(((J2025/60)/60)/24)+DATE(1970,1,1)</f>
        <v>42136.420752314814</v>
      </c>
      <c r="T2025" s="12">
        <f>(((I2025/60)/60)/24)+DATE(1970,1,1)</f>
        <v>42166.420752314814</v>
      </c>
    </row>
    <row r="2026" spans="1:20" ht="43.2" x14ac:dyDescent="0.3">
      <c r="A2026">
        <v>2024</v>
      </c>
      <c r="B2026" s="1" t="s">
        <v>2025</v>
      </c>
      <c r="C2026" s="1" t="s">
        <v>6134</v>
      </c>
      <c r="D2026" s="4">
        <v>4000</v>
      </c>
      <c r="E2026" s="4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3">
        <f>E2026/D2026</f>
        <v>5.8535000000000004</v>
      </c>
      <c r="P2026" s="4">
        <f>E2026/L2026</f>
        <v>222.99047619047619</v>
      </c>
      <c r="Q2026" t="s">
        <v>8323</v>
      </c>
      <c r="R2026" t="s">
        <v>8340</v>
      </c>
      <c r="S2026" s="12">
        <f>(((J2026/60)/60)/24)+DATE(1970,1,1)</f>
        <v>41099.966944444444</v>
      </c>
      <c r="T2026" s="12">
        <f>(((I2026/60)/60)/24)+DATE(1970,1,1)</f>
        <v>41134.125</v>
      </c>
    </row>
    <row r="2027" spans="1:20" ht="43.2" x14ac:dyDescent="0.3">
      <c r="A2027">
        <v>2025</v>
      </c>
      <c r="B2027" s="1" t="s">
        <v>2026</v>
      </c>
      <c r="C2027" s="1" t="s">
        <v>6135</v>
      </c>
      <c r="D2027" s="4">
        <v>80000</v>
      </c>
      <c r="E2027" s="4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3">
        <f>E2027/D2027</f>
        <v>2.0114999999999998</v>
      </c>
      <c r="P2027" s="4">
        <f>E2027/L2027</f>
        <v>220.74074074074073</v>
      </c>
      <c r="Q2027" t="s">
        <v>8323</v>
      </c>
      <c r="R2027" t="s">
        <v>8340</v>
      </c>
      <c r="S2027" s="12">
        <f>(((J2027/60)/60)/24)+DATE(1970,1,1)</f>
        <v>42136.184560185182</v>
      </c>
      <c r="T2027" s="12">
        <f>(((I2027/60)/60)/24)+DATE(1970,1,1)</f>
        <v>42166.184560185182</v>
      </c>
    </row>
    <row r="2028" spans="1:20" x14ac:dyDescent="0.3">
      <c r="A2028">
        <v>2026</v>
      </c>
      <c r="B2028" s="1" t="s">
        <v>2027</v>
      </c>
      <c r="C2028" s="1" t="s">
        <v>6136</v>
      </c>
      <c r="D2028" s="4">
        <v>25000</v>
      </c>
      <c r="E2028" s="4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3">
        <f>E2028/D2028</f>
        <v>1.3348307999999998</v>
      </c>
      <c r="P2028" s="4">
        <f>E2028/L2028</f>
        <v>73.503898678414089</v>
      </c>
      <c r="Q2028" t="s">
        <v>8323</v>
      </c>
      <c r="R2028" t="s">
        <v>8340</v>
      </c>
      <c r="S2028" s="12">
        <f>(((J2028/60)/60)/24)+DATE(1970,1,1)</f>
        <v>41704.735937500001</v>
      </c>
      <c r="T2028" s="12">
        <f>(((I2028/60)/60)/24)+DATE(1970,1,1)</f>
        <v>41750.165972222225</v>
      </c>
    </row>
    <row r="2029" spans="1:20" ht="28.8" x14ac:dyDescent="0.3">
      <c r="A2029">
        <v>2027</v>
      </c>
      <c r="B2029" s="1" t="s">
        <v>2028</v>
      </c>
      <c r="C2029" s="1" t="s">
        <v>6137</v>
      </c>
      <c r="D2029" s="4">
        <v>100000</v>
      </c>
      <c r="E2029" s="4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3">
        <f>E2029/D2029</f>
        <v>1.2024900000000001</v>
      </c>
      <c r="P2029" s="4">
        <f>E2029/L2029</f>
        <v>223.09647495361781</v>
      </c>
      <c r="Q2029" t="s">
        <v>8323</v>
      </c>
      <c r="R2029" t="s">
        <v>8340</v>
      </c>
      <c r="S2029" s="12">
        <f>(((J2029/60)/60)/24)+DATE(1970,1,1)</f>
        <v>42048.813877314817</v>
      </c>
      <c r="T2029" s="12">
        <f>(((I2029/60)/60)/24)+DATE(1970,1,1)</f>
        <v>42093.772210648152</v>
      </c>
    </row>
    <row r="2030" spans="1:20" ht="28.8" x14ac:dyDescent="0.3">
      <c r="A2030">
        <v>2028</v>
      </c>
      <c r="B2030" s="1" t="s">
        <v>2029</v>
      </c>
      <c r="C2030" s="1" t="s">
        <v>6138</v>
      </c>
      <c r="D2030" s="4">
        <v>3000</v>
      </c>
      <c r="E2030" s="4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3">
        <f>E2030/D2030</f>
        <v>1.2616666666666667</v>
      </c>
      <c r="P2030" s="4">
        <f>E2030/L2030</f>
        <v>47.911392405063289</v>
      </c>
      <c r="Q2030" t="s">
        <v>8323</v>
      </c>
      <c r="R2030" t="s">
        <v>8340</v>
      </c>
      <c r="S2030" s="12">
        <f>(((J2030/60)/60)/24)+DATE(1970,1,1)</f>
        <v>40215.919050925928</v>
      </c>
      <c r="T2030" s="12">
        <f>(((I2030/60)/60)/24)+DATE(1970,1,1)</f>
        <v>40252.913194444445</v>
      </c>
    </row>
    <row r="2031" spans="1:20" ht="28.8" x14ac:dyDescent="0.3">
      <c r="A2031">
        <v>2029</v>
      </c>
      <c r="B2031" s="1" t="s">
        <v>2030</v>
      </c>
      <c r="C2031" s="1" t="s">
        <v>6139</v>
      </c>
      <c r="D2031" s="4">
        <v>2500</v>
      </c>
      <c r="E2031" s="4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3">
        <f>E2031/D2031</f>
        <v>3.6120000000000001</v>
      </c>
      <c r="P2031" s="4">
        <f>E2031/L2031</f>
        <v>96.063829787234042</v>
      </c>
      <c r="Q2031" t="s">
        <v>8323</v>
      </c>
      <c r="R2031" t="s">
        <v>8340</v>
      </c>
      <c r="S2031" s="12">
        <f>(((J2031/60)/60)/24)+DATE(1970,1,1)</f>
        <v>41848.021770833337</v>
      </c>
      <c r="T2031" s="12">
        <f>(((I2031/60)/60)/24)+DATE(1970,1,1)</f>
        <v>41878.021770833337</v>
      </c>
    </row>
    <row r="2032" spans="1:20" ht="43.2" x14ac:dyDescent="0.3">
      <c r="A2032">
        <v>2030</v>
      </c>
      <c r="B2032" s="1" t="s">
        <v>2031</v>
      </c>
      <c r="C2032" s="1" t="s">
        <v>6140</v>
      </c>
      <c r="D2032" s="4">
        <v>32768</v>
      </c>
      <c r="E2032" s="4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3">
        <f>E2032/D2032</f>
        <v>2.26239013671875</v>
      </c>
      <c r="P2032" s="4">
        <f>E2032/L2032</f>
        <v>118.6144</v>
      </c>
      <c r="Q2032" t="s">
        <v>8323</v>
      </c>
      <c r="R2032" t="s">
        <v>8340</v>
      </c>
      <c r="S2032" s="12">
        <f>(((J2032/60)/60)/24)+DATE(1970,1,1)</f>
        <v>41212.996481481481</v>
      </c>
      <c r="T2032" s="12">
        <f>(((I2032/60)/60)/24)+DATE(1970,1,1)</f>
        <v>41242.996481481481</v>
      </c>
    </row>
    <row r="2033" spans="1:20" ht="28.8" x14ac:dyDescent="0.3">
      <c r="A2033">
        <v>2031</v>
      </c>
      <c r="B2033" s="1" t="s">
        <v>2032</v>
      </c>
      <c r="C2033" s="1" t="s">
        <v>6141</v>
      </c>
      <c r="D2033" s="4">
        <v>50000</v>
      </c>
      <c r="E2033" s="4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3">
        <f>E2033/D2033</f>
        <v>1.2035</v>
      </c>
      <c r="P2033" s="4">
        <f>E2033/L2033</f>
        <v>118.45472440944881</v>
      </c>
      <c r="Q2033" t="s">
        <v>8323</v>
      </c>
      <c r="R2033" t="s">
        <v>8340</v>
      </c>
      <c r="S2033" s="12">
        <f>(((J2033/60)/60)/24)+DATE(1970,1,1)</f>
        <v>41975.329317129625</v>
      </c>
      <c r="T2033" s="12">
        <f>(((I2033/60)/60)/24)+DATE(1970,1,1)</f>
        <v>42013.041666666672</v>
      </c>
    </row>
    <row r="2034" spans="1:20" ht="43.2" x14ac:dyDescent="0.3">
      <c r="A2034">
        <v>2032</v>
      </c>
      <c r="B2034" s="1" t="s">
        <v>2033</v>
      </c>
      <c r="C2034" s="1" t="s">
        <v>6142</v>
      </c>
      <c r="D2034" s="4">
        <v>25000</v>
      </c>
      <c r="E2034" s="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3">
        <f>E2034/D2034</f>
        <v>3.0418799999999999</v>
      </c>
      <c r="P2034" s="4">
        <f>E2034/L2034</f>
        <v>143.21468926553672</v>
      </c>
      <c r="Q2034" t="s">
        <v>8323</v>
      </c>
      <c r="R2034" t="s">
        <v>8340</v>
      </c>
      <c r="S2034" s="12">
        <f>(((J2034/60)/60)/24)+DATE(1970,1,1)</f>
        <v>42689.565671296295</v>
      </c>
      <c r="T2034" s="12">
        <f>(((I2034/60)/60)/24)+DATE(1970,1,1)</f>
        <v>42719.208333333328</v>
      </c>
    </row>
    <row r="2035" spans="1:20" ht="43.2" x14ac:dyDescent="0.3">
      <c r="A2035">
        <v>2033</v>
      </c>
      <c r="B2035" s="1" t="s">
        <v>2034</v>
      </c>
      <c r="C2035" s="1" t="s">
        <v>6143</v>
      </c>
      <c r="D2035" s="4">
        <v>25000</v>
      </c>
      <c r="E2035" s="4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3">
        <f>E2035/D2035</f>
        <v>1.7867599999999999</v>
      </c>
      <c r="P2035" s="4">
        <f>E2035/L2035</f>
        <v>282.71518987341773</v>
      </c>
      <c r="Q2035" t="s">
        <v>8323</v>
      </c>
      <c r="R2035" t="s">
        <v>8340</v>
      </c>
      <c r="S2035" s="12">
        <f>(((J2035/60)/60)/24)+DATE(1970,1,1)</f>
        <v>41725.082384259258</v>
      </c>
      <c r="T2035" s="12">
        <f>(((I2035/60)/60)/24)+DATE(1970,1,1)</f>
        <v>41755.082384259258</v>
      </c>
    </row>
    <row r="2036" spans="1:20" ht="43.2" x14ac:dyDescent="0.3">
      <c r="A2036">
        <v>2034</v>
      </c>
      <c r="B2036" s="1" t="s">
        <v>2035</v>
      </c>
      <c r="C2036" s="1" t="s">
        <v>6144</v>
      </c>
      <c r="D2036" s="4">
        <v>78000</v>
      </c>
      <c r="E2036" s="4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3">
        <f>E2036/D2036</f>
        <v>3.868199871794872</v>
      </c>
      <c r="P2036" s="4">
        <f>E2036/L2036</f>
        <v>593.93620078740162</v>
      </c>
      <c r="Q2036" t="s">
        <v>8323</v>
      </c>
      <c r="R2036" t="s">
        <v>8340</v>
      </c>
      <c r="S2036" s="12">
        <f>(((J2036/60)/60)/24)+DATE(1970,1,1)</f>
        <v>42076.130011574074</v>
      </c>
      <c r="T2036" s="12">
        <f>(((I2036/60)/60)/24)+DATE(1970,1,1)</f>
        <v>42131.290277777778</v>
      </c>
    </row>
    <row r="2037" spans="1:20" ht="43.2" x14ac:dyDescent="0.3">
      <c r="A2037">
        <v>2035</v>
      </c>
      <c r="B2037" s="1" t="s">
        <v>2036</v>
      </c>
      <c r="C2037" s="1" t="s">
        <v>6145</v>
      </c>
      <c r="D2037" s="4">
        <v>80000</v>
      </c>
      <c r="E2037" s="4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3">
        <f>E2037/D2037</f>
        <v>2.1103642500000004</v>
      </c>
      <c r="P2037" s="4">
        <f>E2037/L2037</f>
        <v>262.15704968944101</v>
      </c>
      <c r="Q2037" t="s">
        <v>8323</v>
      </c>
      <c r="R2037" t="s">
        <v>8340</v>
      </c>
      <c r="S2037" s="12">
        <f>(((J2037/60)/60)/24)+DATE(1970,1,1)</f>
        <v>42311.625081018516</v>
      </c>
      <c r="T2037" s="12">
        <f>(((I2037/60)/60)/24)+DATE(1970,1,1)</f>
        <v>42357.041666666672</v>
      </c>
    </row>
    <row r="2038" spans="1:20" ht="43.2" x14ac:dyDescent="0.3">
      <c r="A2038">
        <v>2036</v>
      </c>
      <c r="B2038" s="1" t="s">
        <v>2037</v>
      </c>
      <c r="C2038" s="1" t="s">
        <v>6146</v>
      </c>
      <c r="D2038" s="4">
        <v>30000</v>
      </c>
      <c r="E2038" s="4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3">
        <f>E2038/D2038</f>
        <v>1.3166833333333334</v>
      </c>
      <c r="P2038" s="4">
        <f>E2038/L2038</f>
        <v>46.580778301886795</v>
      </c>
      <c r="Q2038" t="s">
        <v>8323</v>
      </c>
      <c r="R2038" t="s">
        <v>8340</v>
      </c>
      <c r="S2038" s="12">
        <f>(((J2038/60)/60)/24)+DATE(1970,1,1)</f>
        <v>41738.864803240744</v>
      </c>
      <c r="T2038" s="12">
        <f>(((I2038/60)/60)/24)+DATE(1970,1,1)</f>
        <v>41768.864803240744</v>
      </c>
    </row>
    <row r="2039" spans="1:20" ht="28.8" x14ac:dyDescent="0.3">
      <c r="A2039">
        <v>2037</v>
      </c>
      <c r="B2039" s="1" t="s">
        <v>2038</v>
      </c>
      <c r="C2039" s="1" t="s">
        <v>6147</v>
      </c>
      <c r="D2039" s="4">
        <v>10000</v>
      </c>
      <c r="E2039" s="4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3">
        <f>E2039/D2039</f>
        <v>3.0047639999999998</v>
      </c>
      <c r="P2039" s="4">
        <f>E2039/L2039</f>
        <v>70.041118881118877</v>
      </c>
      <c r="Q2039" t="s">
        <v>8323</v>
      </c>
      <c r="R2039" t="s">
        <v>8340</v>
      </c>
      <c r="S2039" s="12">
        <f>(((J2039/60)/60)/24)+DATE(1970,1,1)</f>
        <v>41578.210104166668</v>
      </c>
      <c r="T2039" s="12">
        <f>(((I2039/60)/60)/24)+DATE(1970,1,1)</f>
        <v>41638.251770833333</v>
      </c>
    </row>
    <row r="2040" spans="1:20" ht="28.8" x14ac:dyDescent="0.3">
      <c r="A2040">
        <v>2038</v>
      </c>
      <c r="B2040" s="1" t="s">
        <v>2039</v>
      </c>
      <c r="C2040" s="1" t="s">
        <v>6148</v>
      </c>
      <c r="D2040" s="4">
        <v>8000</v>
      </c>
      <c r="E2040" s="4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3">
        <f>E2040/D2040</f>
        <v>4.2051249999999998</v>
      </c>
      <c r="P2040" s="4">
        <f>E2040/L2040</f>
        <v>164.90686274509804</v>
      </c>
      <c r="Q2040" t="s">
        <v>8323</v>
      </c>
      <c r="R2040" t="s">
        <v>8340</v>
      </c>
      <c r="S2040" s="12">
        <f>(((J2040/60)/60)/24)+DATE(1970,1,1)</f>
        <v>41424.27107638889</v>
      </c>
      <c r="T2040" s="12">
        <f>(((I2040/60)/60)/24)+DATE(1970,1,1)</f>
        <v>41456.75</v>
      </c>
    </row>
    <row r="2041" spans="1:20" ht="28.8" x14ac:dyDescent="0.3">
      <c r="A2041">
        <v>2039</v>
      </c>
      <c r="B2041" s="1" t="s">
        <v>2040</v>
      </c>
      <c r="C2041" s="1" t="s">
        <v>6149</v>
      </c>
      <c r="D2041" s="4">
        <v>125000</v>
      </c>
      <c r="E2041" s="4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3">
        <f>E2041/D2041</f>
        <v>1.362168</v>
      </c>
      <c r="P2041" s="4">
        <f>E2041/L2041</f>
        <v>449.26385224274406</v>
      </c>
      <c r="Q2041" t="s">
        <v>8323</v>
      </c>
      <c r="R2041" t="s">
        <v>8340</v>
      </c>
      <c r="S2041" s="12">
        <f>(((J2041/60)/60)/24)+DATE(1970,1,1)</f>
        <v>42675.438946759255</v>
      </c>
      <c r="T2041" s="12">
        <f>(((I2041/60)/60)/24)+DATE(1970,1,1)</f>
        <v>42705.207638888889</v>
      </c>
    </row>
    <row r="2042" spans="1:20" ht="28.8" x14ac:dyDescent="0.3">
      <c r="A2042">
        <v>2040</v>
      </c>
      <c r="B2042" s="1" t="s">
        <v>2041</v>
      </c>
      <c r="C2042" s="1" t="s">
        <v>6150</v>
      </c>
      <c r="D2042" s="4">
        <v>3000</v>
      </c>
      <c r="E2042" s="4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3">
        <f>E2042/D2042</f>
        <v>2.4817133333333334</v>
      </c>
      <c r="P2042" s="4">
        <f>E2042/L2042</f>
        <v>27.472841328413285</v>
      </c>
      <c r="Q2042" t="s">
        <v>8323</v>
      </c>
      <c r="R2042" t="s">
        <v>8340</v>
      </c>
      <c r="S2042" s="12">
        <f>(((J2042/60)/60)/24)+DATE(1970,1,1)</f>
        <v>41578.927118055559</v>
      </c>
      <c r="T2042" s="12">
        <f>(((I2042/60)/60)/24)+DATE(1970,1,1)</f>
        <v>41593.968784722223</v>
      </c>
    </row>
    <row r="2043" spans="1:20" ht="43.2" x14ac:dyDescent="0.3">
      <c r="A2043">
        <v>2041</v>
      </c>
      <c r="B2043" s="1" t="s">
        <v>2042</v>
      </c>
      <c r="C2043" s="1" t="s">
        <v>6151</v>
      </c>
      <c r="D2043" s="4">
        <v>9500</v>
      </c>
      <c r="E2043" s="4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3">
        <f>E2043/D2043</f>
        <v>1.8186315789473684</v>
      </c>
      <c r="P2043" s="4">
        <f>E2043/L2043</f>
        <v>143.97499999999999</v>
      </c>
      <c r="Q2043" t="s">
        <v>8323</v>
      </c>
      <c r="R2043" t="s">
        <v>8340</v>
      </c>
      <c r="S2043" s="12">
        <f>(((J2043/60)/60)/24)+DATE(1970,1,1)</f>
        <v>42654.525775462964</v>
      </c>
      <c r="T2043" s="12">
        <f>(((I2043/60)/60)/24)+DATE(1970,1,1)</f>
        <v>42684.567442129628</v>
      </c>
    </row>
    <row r="2044" spans="1:20" ht="28.8" x14ac:dyDescent="0.3">
      <c r="A2044">
        <v>2042</v>
      </c>
      <c r="B2044" s="1" t="s">
        <v>2043</v>
      </c>
      <c r="C2044" s="1" t="s">
        <v>6152</v>
      </c>
      <c r="D2044" s="4">
        <v>10000</v>
      </c>
      <c r="E2044" s="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3">
        <f>E2044/D2044</f>
        <v>1.2353000000000001</v>
      </c>
      <c r="P2044" s="4">
        <f>E2044/L2044</f>
        <v>88.23571428571428</v>
      </c>
      <c r="Q2044" t="s">
        <v>8323</v>
      </c>
      <c r="R2044" t="s">
        <v>8340</v>
      </c>
      <c r="S2044" s="12">
        <f>(((J2044/60)/60)/24)+DATE(1970,1,1)</f>
        <v>42331.708032407405</v>
      </c>
      <c r="T2044" s="12">
        <f>(((I2044/60)/60)/24)+DATE(1970,1,1)</f>
        <v>42391.708032407405</v>
      </c>
    </row>
    <row r="2045" spans="1:20" ht="43.2" x14ac:dyDescent="0.3">
      <c r="A2045">
        <v>2043</v>
      </c>
      <c r="B2045" s="1" t="s">
        <v>2044</v>
      </c>
      <c r="C2045" s="1" t="s">
        <v>6153</v>
      </c>
      <c r="D2045" s="4">
        <v>1385</v>
      </c>
      <c r="E2045" s="4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3">
        <f>E2045/D2045</f>
        <v>5.0620938628158845</v>
      </c>
      <c r="P2045" s="4">
        <f>E2045/L2045</f>
        <v>36.326424870466319</v>
      </c>
      <c r="Q2045" t="s">
        <v>8323</v>
      </c>
      <c r="R2045" t="s">
        <v>8340</v>
      </c>
      <c r="S2045" s="12">
        <f>(((J2045/60)/60)/24)+DATE(1970,1,1)</f>
        <v>42661.176817129628</v>
      </c>
      <c r="T2045" s="12">
        <f>(((I2045/60)/60)/24)+DATE(1970,1,1)</f>
        <v>42715.207638888889</v>
      </c>
    </row>
    <row r="2046" spans="1:20" ht="43.2" x14ac:dyDescent="0.3">
      <c r="A2046">
        <v>2044</v>
      </c>
      <c r="B2046" s="1" t="s">
        <v>2045</v>
      </c>
      <c r="C2046" s="1" t="s">
        <v>6154</v>
      </c>
      <c r="D2046" s="4">
        <v>15000</v>
      </c>
      <c r="E2046" s="4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3">
        <f>E2046/D2046</f>
        <v>1.0821333333333334</v>
      </c>
      <c r="P2046" s="4">
        <f>E2046/L2046</f>
        <v>90.177777777777777</v>
      </c>
      <c r="Q2046" t="s">
        <v>8323</v>
      </c>
      <c r="R2046" t="s">
        <v>8340</v>
      </c>
      <c r="S2046" s="12">
        <f>(((J2046/60)/60)/24)+DATE(1970,1,1)</f>
        <v>42138.684189814812</v>
      </c>
      <c r="T2046" s="12">
        <f>(((I2046/60)/60)/24)+DATE(1970,1,1)</f>
        <v>42168.684189814812</v>
      </c>
    </row>
    <row r="2047" spans="1:20" ht="43.2" x14ac:dyDescent="0.3">
      <c r="A2047">
        <v>2045</v>
      </c>
      <c r="B2047" s="1" t="s">
        <v>2046</v>
      </c>
      <c r="C2047" s="1" t="s">
        <v>6155</v>
      </c>
      <c r="D2047" s="4">
        <v>4900</v>
      </c>
      <c r="E2047" s="4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3">
        <f>E2047/D2047</f>
        <v>8.1918387755102042</v>
      </c>
      <c r="P2047" s="4">
        <f>E2047/L2047</f>
        <v>152.62361216730039</v>
      </c>
      <c r="Q2047" t="s">
        <v>8323</v>
      </c>
      <c r="R2047" t="s">
        <v>8340</v>
      </c>
      <c r="S2047" s="12">
        <f>(((J2047/60)/60)/24)+DATE(1970,1,1)</f>
        <v>41069.088506944441</v>
      </c>
      <c r="T2047" s="12">
        <f>(((I2047/60)/60)/24)+DATE(1970,1,1)</f>
        <v>41099.088506944441</v>
      </c>
    </row>
    <row r="2048" spans="1:20" ht="43.2" x14ac:dyDescent="0.3">
      <c r="A2048">
        <v>2046</v>
      </c>
      <c r="B2048" s="1" t="s">
        <v>2047</v>
      </c>
      <c r="C2048" s="1" t="s">
        <v>6156</v>
      </c>
      <c r="D2048" s="4">
        <v>10000</v>
      </c>
      <c r="E2048" s="4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3">
        <f>E2048/D2048</f>
        <v>1.2110000000000001</v>
      </c>
      <c r="P2048" s="4">
        <f>E2048/L2048</f>
        <v>55.806451612903224</v>
      </c>
      <c r="Q2048" t="s">
        <v>8323</v>
      </c>
      <c r="R2048" t="s">
        <v>8340</v>
      </c>
      <c r="S2048" s="12">
        <f>(((J2048/60)/60)/24)+DATE(1970,1,1)</f>
        <v>41387.171805555554</v>
      </c>
      <c r="T2048" s="12">
        <f>(((I2048/60)/60)/24)+DATE(1970,1,1)</f>
        <v>41417.171805555554</v>
      </c>
    </row>
    <row r="2049" spans="1:20" ht="43.2" x14ac:dyDescent="0.3">
      <c r="A2049">
        <v>2047</v>
      </c>
      <c r="B2049" s="1" t="s">
        <v>2048</v>
      </c>
      <c r="C2049" s="1" t="s">
        <v>6157</v>
      </c>
      <c r="D2049" s="4">
        <v>98000</v>
      </c>
      <c r="E2049" s="4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3">
        <f>E2049/D2049</f>
        <v>1.0299897959183673</v>
      </c>
      <c r="P2049" s="4">
        <f>E2049/L2049</f>
        <v>227.85327313769753</v>
      </c>
      <c r="Q2049" t="s">
        <v>8323</v>
      </c>
      <c r="R2049" t="s">
        <v>8340</v>
      </c>
      <c r="S2049" s="12">
        <f>(((J2049/60)/60)/24)+DATE(1970,1,1)</f>
        <v>42081.903587962966</v>
      </c>
      <c r="T2049" s="12">
        <f>(((I2049/60)/60)/24)+DATE(1970,1,1)</f>
        <v>42111</v>
      </c>
    </row>
    <row r="2050" spans="1:20" ht="43.2" x14ac:dyDescent="0.3">
      <c r="A2050">
        <v>2048</v>
      </c>
      <c r="B2050" s="1" t="s">
        <v>2049</v>
      </c>
      <c r="C2050" s="1" t="s">
        <v>6158</v>
      </c>
      <c r="D2050" s="4">
        <v>85000</v>
      </c>
      <c r="E2050" s="4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3">
        <f>E2050/D2050</f>
        <v>1.4833229411764706</v>
      </c>
      <c r="P2050" s="4">
        <f>E2050/L2050</f>
        <v>91.82989803350327</v>
      </c>
      <c r="Q2050" t="s">
        <v>8323</v>
      </c>
      <c r="R2050" t="s">
        <v>8340</v>
      </c>
      <c r="S2050" s="12">
        <f>(((J2050/60)/60)/24)+DATE(1970,1,1)</f>
        <v>41387.651516203703</v>
      </c>
      <c r="T2050" s="12">
        <f>(((I2050/60)/60)/24)+DATE(1970,1,1)</f>
        <v>41417.651516203703</v>
      </c>
    </row>
    <row r="2051" spans="1:20" x14ac:dyDescent="0.3">
      <c r="A2051">
        <v>2049</v>
      </c>
      <c r="B2051" s="1" t="s">
        <v>2050</v>
      </c>
      <c r="C2051" s="1" t="s">
        <v>6159</v>
      </c>
      <c r="D2051" s="4">
        <v>50000</v>
      </c>
      <c r="E2051" s="4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3">
        <f>E2051/D2051</f>
        <v>1.2019070000000001</v>
      </c>
      <c r="P2051" s="4">
        <f>E2051/L2051</f>
        <v>80.991037735849048</v>
      </c>
      <c r="Q2051" t="s">
        <v>8323</v>
      </c>
      <c r="R2051" t="s">
        <v>8340</v>
      </c>
      <c r="S2051" s="12">
        <f>(((J2051/60)/60)/24)+DATE(1970,1,1)</f>
        <v>41575.527349537035</v>
      </c>
      <c r="T2051" s="12">
        <f>(((I2051/60)/60)/24)+DATE(1970,1,1)</f>
        <v>41610.957638888889</v>
      </c>
    </row>
    <row r="2052" spans="1:20" ht="43.2" x14ac:dyDescent="0.3">
      <c r="A2052">
        <v>2050</v>
      </c>
      <c r="B2052" s="1" t="s">
        <v>2051</v>
      </c>
      <c r="C2052" s="1" t="s">
        <v>6160</v>
      </c>
      <c r="D2052" s="4">
        <v>10000</v>
      </c>
      <c r="E2052" s="4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3">
        <f>E2052/D2052</f>
        <v>4.7327000000000004</v>
      </c>
      <c r="P2052" s="4">
        <f>E2052/L2052</f>
        <v>278.39411764705881</v>
      </c>
      <c r="Q2052" t="s">
        <v>8323</v>
      </c>
      <c r="R2052" t="s">
        <v>8340</v>
      </c>
      <c r="S2052" s="12">
        <f>(((J2052/60)/60)/24)+DATE(1970,1,1)</f>
        <v>42115.071504629625</v>
      </c>
      <c r="T2052" s="12">
        <f>(((I2052/60)/60)/24)+DATE(1970,1,1)</f>
        <v>42155.071504629625</v>
      </c>
    </row>
    <row r="2053" spans="1:20" ht="43.2" x14ac:dyDescent="0.3">
      <c r="A2053">
        <v>2051</v>
      </c>
      <c r="B2053" s="1" t="s">
        <v>2052</v>
      </c>
      <c r="C2053" s="1" t="s">
        <v>6161</v>
      </c>
      <c r="D2053" s="4">
        <v>8000</v>
      </c>
      <c r="E2053" s="4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3">
        <f>E2053/D2053</f>
        <v>1.303625</v>
      </c>
      <c r="P2053" s="4">
        <f>E2053/L2053</f>
        <v>43.095041322314053</v>
      </c>
      <c r="Q2053" t="s">
        <v>8323</v>
      </c>
      <c r="R2053" t="s">
        <v>8340</v>
      </c>
      <c r="S2053" s="12">
        <f>(((J2053/60)/60)/24)+DATE(1970,1,1)</f>
        <v>41604.022418981483</v>
      </c>
      <c r="T2053" s="12">
        <f>(((I2053/60)/60)/24)+DATE(1970,1,1)</f>
        <v>41634.022418981483</v>
      </c>
    </row>
    <row r="2054" spans="1:20" ht="43.2" x14ac:dyDescent="0.3">
      <c r="A2054">
        <v>2052</v>
      </c>
      <c r="B2054" s="1" t="s">
        <v>2053</v>
      </c>
      <c r="C2054" s="1" t="s">
        <v>6162</v>
      </c>
      <c r="D2054" s="4">
        <v>50000</v>
      </c>
      <c r="E2054" s="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3">
        <f>E2054/D2054</f>
        <v>3.5304799999999998</v>
      </c>
      <c r="P2054" s="4">
        <f>E2054/L2054</f>
        <v>326.29205175600737</v>
      </c>
      <c r="Q2054" t="s">
        <v>8323</v>
      </c>
      <c r="R2054" t="s">
        <v>8340</v>
      </c>
      <c r="S2054" s="12">
        <f>(((J2054/60)/60)/24)+DATE(1970,1,1)</f>
        <v>42375.08394675926</v>
      </c>
      <c r="T2054" s="12">
        <f>(((I2054/60)/60)/24)+DATE(1970,1,1)</f>
        <v>42420.08394675926</v>
      </c>
    </row>
    <row r="2055" spans="1:20" ht="43.2" x14ac:dyDescent="0.3">
      <c r="A2055">
        <v>2053</v>
      </c>
      <c r="B2055" s="1" t="s">
        <v>2054</v>
      </c>
      <c r="C2055" s="1" t="s">
        <v>6163</v>
      </c>
      <c r="D2055" s="4">
        <v>5000</v>
      </c>
      <c r="E2055" s="4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3">
        <f>E2055/D2055</f>
        <v>1.0102</v>
      </c>
      <c r="P2055" s="4">
        <f>E2055/L2055</f>
        <v>41.743801652892564</v>
      </c>
      <c r="Q2055" t="s">
        <v>8323</v>
      </c>
      <c r="R2055" t="s">
        <v>8340</v>
      </c>
      <c r="S2055" s="12">
        <f>(((J2055/60)/60)/24)+DATE(1970,1,1)</f>
        <v>42303.617488425924</v>
      </c>
      <c r="T2055" s="12">
        <f>(((I2055/60)/60)/24)+DATE(1970,1,1)</f>
        <v>42333.659155092595</v>
      </c>
    </row>
    <row r="2056" spans="1:20" ht="43.2" x14ac:dyDescent="0.3">
      <c r="A2056">
        <v>2054</v>
      </c>
      <c r="B2056" s="1" t="s">
        <v>2055</v>
      </c>
      <c r="C2056" s="1" t="s">
        <v>6164</v>
      </c>
      <c r="D2056" s="4">
        <v>35000</v>
      </c>
      <c r="E2056" s="4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3">
        <f>E2056/D2056</f>
        <v>1.1359142857142857</v>
      </c>
      <c r="P2056" s="4">
        <f>E2056/L2056</f>
        <v>64.020933977455712</v>
      </c>
      <c r="Q2056" t="s">
        <v>8323</v>
      </c>
      <c r="R2056" t="s">
        <v>8340</v>
      </c>
      <c r="S2056" s="12">
        <f>(((J2056/60)/60)/24)+DATE(1970,1,1)</f>
        <v>41731.520949074074</v>
      </c>
      <c r="T2056" s="12">
        <f>(((I2056/60)/60)/24)+DATE(1970,1,1)</f>
        <v>41761.520949074074</v>
      </c>
    </row>
    <row r="2057" spans="1:20" ht="43.2" x14ac:dyDescent="0.3">
      <c r="A2057">
        <v>2055</v>
      </c>
      <c r="B2057" s="1" t="s">
        <v>2056</v>
      </c>
      <c r="C2057" s="1" t="s">
        <v>6165</v>
      </c>
      <c r="D2057" s="4">
        <v>6000</v>
      </c>
      <c r="E2057" s="4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3">
        <f>E2057/D2057</f>
        <v>1.6741666666666666</v>
      </c>
      <c r="P2057" s="4">
        <f>E2057/L2057</f>
        <v>99.455445544554451</v>
      </c>
      <c r="Q2057" t="s">
        <v>8323</v>
      </c>
      <c r="R2057" t="s">
        <v>8340</v>
      </c>
      <c r="S2057" s="12">
        <f>(((J2057/60)/60)/24)+DATE(1970,1,1)</f>
        <v>41946.674108796295</v>
      </c>
      <c r="T2057" s="12">
        <f>(((I2057/60)/60)/24)+DATE(1970,1,1)</f>
        <v>41976.166666666672</v>
      </c>
    </row>
    <row r="2058" spans="1:20" ht="28.8" x14ac:dyDescent="0.3">
      <c r="A2058">
        <v>2056</v>
      </c>
      <c r="B2058" s="1" t="s">
        <v>2057</v>
      </c>
      <c r="C2058" s="1" t="s">
        <v>6166</v>
      </c>
      <c r="D2058" s="4">
        <v>50000</v>
      </c>
      <c r="E2058" s="4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3">
        <f>E2058/D2058</f>
        <v>1.5345200000000001</v>
      </c>
      <c r="P2058" s="4">
        <f>E2058/L2058</f>
        <v>138.49458483754512</v>
      </c>
      <c r="Q2058" t="s">
        <v>8323</v>
      </c>
      <c r="R2058" t="s">
        <v>8340</v>
      </c>
      <c r="S2058" s="12">
        <f>(((J2058/60)/60)/24)+DATE(1970,1,1)</f>
        <v>41351.76090277778</v>
      </c>
      <c r="T2058" s="12">
        <f>(((I2058/60)/60)/24)+DATE(1970,1,1)</f>
        <v>41381.76090277778</v>
      </c>
    </row>
    <row r="2059" spans="1:20" ht="43.2" x14ac:dyDescent="0.3">
      <c r="A2059">
        <v>2057</v>
      </c>
      <c r="B2059" s="1" t="s">
        <v>2058</v>
      </c>
      <c r="C2059" s="1" t="s">
        <v>6167</v>
      </c>
      <c r="D2059" s="4">
        <v>15000</v>
      </c>
      <c r="E2059" s="4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3">
        <f>E2059/D2059</f>
        <v>2.022322</v>
      </c>
      <c r="P2059" s="4">
        <f>E2059/L2059</f>
        <v>45.547792792792798</v>
      </c>
      <c r="Q2059" t="s">
        <v>8323</v>
      </c>
      <c r="R2059" t="s">
        <v>8340</v>
      </c>
      <c r="S2059" s="12">
        <f>(((J2059/60)/60)/24)+DATE(1970,1,1)</f>
        <v>42396.494583333333</v>
      </c>
      <c r="T2059" s="12">
        <f>(((I2059/60)/60)/24)+DATE(1970,1,1)</f>
        <v>42426.494583333333</v>
      </c>
    </row>
    <row r="2060" spans="1:20" ht="28.8" x14ac:dyDescent="0.3">
      <c r="A2060">
        <v>2058</v>
      </c>
      <c r="B2060" s="1" t="s">
        <v>2059</v>
      </c>
      <c r="C2060" s="1" t="s">
        <v>6168</v>
      </c>
      <c r="D2060" s="4">
        <v>2560</v>
      </c>
      <c r="E2060" s="4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3">
        <f>E2060/D2060</f>
        <v>1.6828125</v>
      </c>
      <c r="P2060" s="4">
        <f>E2060/L2060</f>
        <v>10.507317073170732</v>
      </c>
      <c r="Q2060" t="s">
        <v>8323</v>
      </c>
      <c r="R2060" t="s">
        <v>8340</v>
      </c>
      <c r="S2060" s="12">
        <f>(((J2060/60)/60)/24)+DATE(1970,1,1)</f>
        <v>42026.370717592596</v>
      </c>
      <c r="T2060" s="12">
        <f>(((I2060/60)/60)/24)+DATE(1970,1,1)</f>
        <v>42065.833333333328</v>
      </c>
    </row>
    <row r="2061" spans="1:20" ht="43.2" x14ac:dyDescent="0.3">
      <c r="A2061">
        <v>2059</v>
      </c>
      <c r="B2061" s="1" t="s">
        <v>2060</v>
      </c>
      <c r="C2061" s="1" t="s">
        <v>6169</v>
      </c>
      <c r="D2061" s="4">
        <v>30000</v>
      </c>
      <c r="E2061" s="4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3">
        <f>E2061/D2061</f>
        <v>1.4345666666666668</v>
      </c>
      <c r="P2061" s="4">
        <f>E2061/L2061</f>
        <v>114.76533333333333</v>
      </c>
      <c r="Q2061" t="s">
        <v>8323</v>
      </c>
      <c r="R2061" t="s">
        <v>8340</v>
      </c>
      <c r="S2061" s="12">
        <f>(((J2061/60)/60)/24)+DATE(1970,1,1)</f>
        <v>42361.602476851855</v>
      </c>
      <c r="T2061" s="12">
        <f>(((I2061/60)/60)/24)+DATE(1970,1,1)</f>
        <v>42400.915972222225</v>
      </c>
    </row>
    <row r="2062" spans="1:20" ht="43.2" x14ac:dyDescent="0.3">
      <c r="A2062">
        <v>2060</v>
      </c>
      <c r="B2062" s="1" t="s">
        <v>2061</v>
      </c>
      <c r="C2062" s="1" t="s">
        <v>6170</v>
      </c>
      <c r="D2062" s="4">
        <v>25000</v>
      </c>
      <c r="E2062" s="4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3">
        <f>E2062/D2062</f>
        <v>1.964</v>
      </c>
      <c r="P2062" s="4">
        <f>E2062/L2062</f>
        <v>35.997067448680355</v>
      </c>
      <c r="Q2062" t="s">
        <v>8323</v>
      </c>
      <c r="R2062" t="s">
        <v>8340</v>
      </c>
      <c r="S2062" s="12">
        <f>(((J2062/60)/60)/24)+DATE(1970,1,1)</f>
        <v>41783.642939814818</v>
      </c>
      <c r="T2062" s="12">
        <f>(((I2062/60)/60)/24)+DATE(1970,1,1)</f>
        <v>41843.642939814818</v>
      </c>
    </row>
    <row r="2063" spans="1:20" ht="43.2" x14ac:dyDescent="0.3">
      <c r="A2063">
        <v>2061</v>
      </c>
      <c r="B2063" s="1" t="s">
        <v>2062</v>
      </c>
      <c r="C2063" s="1" t="s">
        <v>6171</v>
      </c>
      <c r="D2063" s="4">
        <v>5000</v>
      </c>
      <c r="E2063" s="4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3">
        <f>E2063/D2063</f>
        <v>1.0791999999999999</v>
      </c>
      <c r="P2063" s="4">
        <f>E2063/L2063</f>
        <v>154.17142857142858</v>
      </c>
      <c r="Q2063" t="s">
        <v>8323</v>
      </c>
      <c r="R2063" t="s">
        <v>8340</v>
      </c>
      <c r="S2063" s="12">
        <f>(((J2063/60)/60)/24)+DATE(1970,1,1)</f>
        <v>42705.764513888891</v>
      </c>
      <c r="T2063" s="12">
        <f>(((I2063/60)/60)/24)+DATE(1970,1,1)</f>
        <v>42735.764513888891</v>
      </c>
    </row>
    <row r="2064" spans="1:20" ht="43.2" x14ac:dyDescent="0.3">
      <c r="A2064">
        <v>2062</v>
      </c>
      <c r="B2064" s="1" t="s">
        <v>2063</v>
      </c>
      <c r="C2064" s="1" t="s">
        <v>6172</v>
      </c>
      <c r="D2064" s="4">
        <v>100000</v>
      </c>
      <c r="E2064" s="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3">
        <f>E2064/D2064</f>
        <v>1.14977</v>
      </c>
      <c r="P2064" s="4">
        <f>E2064/L2064</f>
        <v>566.38916256157631</v>
      </c>
      <c r="Q2064" t="s">
        <v>8323</v>
      </c>
      <c r="R2064" t="s">
        <v>8340</v>
      </c>
      <c r="S2064" s="12">
        <f>(((J2064/60)/60)/24)+DATE(1970,1,1)</f>
        <v>42423.3830787037</v>
      </c>
      <c r="T2064" s="12">
        <f>(((I2064/60)/60)/24)+DATE(1970,1,1)</f>
        <v>42453.341412037036</v>
      </c>
    </row>
    <row r="2065" spans="1:20" ht="28.8" x14ac:dyDescent="0.3">
      <c r="A2065">
        <v>2063</v>
      </c>
      <c r="B2065" s="1" t="s">
        <v>2064</v>
      </c>
      <c r="C2065" s="1" t="s">
        <v>6173</v>
      </c>
      <c r="D2065" s="4">
        <v>4000</v>
      </c>
      <c r="E2065" s="4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3">
        <f>E2065/D2065</f>
        <v>1.4804999999999999</v>
      </c>
      <c r="P2065" s="4">
        <f>E2065/L2065</f>
        <v>120.85714285714286</v>
      </c>
      <c r="Q2065" t="s">
        <v>8323</v>
      </c>
      <c r="R2065" t="s">
        <v>8340</v>
      </c>
      <c r="S2065" s="12">
        <f>(((J2065/60)/60)/24)+DATE(1970,1,1)</f>
        <v>42472.73265046296</v>
      </c>
      <c r="T2065" s="12">
        <f>(((I2065/60)/60)/24)+DATE(1970,1,1)</f>
        <v>42505.73265046296</v>
      </c>
    </row>
    <row r="2066" spans="1:20" ht="28.8" x14ac:dyDescent="0.3">
      <c r="A2066">
        <v>2064</v>
      </c>
      <c r="B2066" s="1" t="s">
        <v>2065</v>
      </c>
      <c r="C2066" s="1" t="s">
        <v>6174</v>
      </c>
      <c r="D2066" s="4">
        <v>261962</v>
      </c>
      <c r="E2066" s="4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3">
        <f>E2066/D2066</f>
        <v>1.9116676082790633</v>
      </c>
      <c r="P2066" s="4">
        <f>E2066/L2066</f>
        <v>86.163845492085343</v>
      </c>
      <c r="Q2066" t="s">
        <v>8323</v>
      </c>
      <c r="R2066" t="s">
        <v>8340</v>
      </c>
      <c r="S2066" s="12">
        <f>(((J2066/60)/60)/24)+DATE(1970,1,1)</f>
        <v>41389.364849537036</v>
      </c>
      <c r="T2066" s="12">
        <f>(((I2066/60)/60)/24)+DATE(1970,1,1)</f>
        <v>41425.5</v>
      </c>
    </row>
    <row r="2067" spans="1:20" ht="43.2" x14ac:dyDescent="0.3">
      <c r="A2067">
        <v>2065</v>
      </c>
      <c r="B2067" s="1" t="s">
        <v>2066</v>
      </c>
      <c r="C2067" s="1" t="s">
        <v>6175</v>
      </c>
      <c r="D2067" s="4">
        <v>40000</v>
      </c>
      <c r="E2067" s="4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3">
        <f>E2067/D2067</f>
        <v>1.99215125</v>
      </c>
      <c r="P2067" s="4">
        <f>E2067/L2067</f>
        <v>51.212114395886893</v>
      </c>
      <c r="Q2067" t="s">
        <v>8323</v>
      </c>
      <c r="R2067" t="s">
        <v>8340</v>
      </c>
      <c r="S2067" s="12">
        <f>(((J2067/60)/60)/24)+DATE(1970,1,1)</f>
        <v>41603.333668981482</v>
      </c>
      <c r="T2067" s="12">
        <f>(((I2067/60)/60)/24)+DATE(1970,1,1)</f>
        <v>41633.333668981482</v>
      </c>
    </row>
    <row r="2068" spans="1:20" ht="43.2" x14ac:dyDescent="0.3">
      <c r="A2068">
        <v>2066</v>
      </c>
      <c r="B2068" s="1" t="s">
        <v>2067</v>
      </c>
      <c r="C2068" s="1" t="s">
        <v>6176</v>
      </c>
      <c r="D2068" s="4">
        <v>2000</v>
      </c>
      <c r="E2068" s="4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3">
        <f>E2068/D2068</f>
        <v>2.1859999999999999</v>
      </c>
      <c r="P2068" s="4">
        <f>E2068/L2068</f>
        <v>67.261538461538464</v>
      </c>
      <c r="Q2068" t="s">
        <v>8323</v>
      </c>
      <c r="R2068" t="s">
        <v>8340</v>
      </c>
      <c r="S2068" s="12">
        <f>(((J2068/60)/60)/24)+DATE(1970,1,1)</f>
        <v>41844.771793981483</v>
      </c>
      <c r="T2068" s="12">
        <f>(((I2068/60)/60)/24)+DATE(1970,1,1)</f>
        <v>41874.771793981483</v>
      </c>
    </row>
    <row r="2069" spans="1:20" ht="28.8" x14ac:dyDescent="0.3">
      <c r="A2069">
        <v>2067</v>
      </c>
      <c r="B2069" s="1" t="s">
        <v>2068</v>
      </c>
      <c r="C2069" s="1" t="s">
        <v>6177</v>
      </c>
      <c r="D2069" s="4">
        <v>495</v>
      </c>
      <c r="E2069" s="4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3">
        <f>E2069/D2069</f>
        <v>1.2686868686868686</v>
      </c>
      <c r="P2069" s="4">
        <f>E2069/L2069</f>
        <v>62.8</v>
      </c>
      <c r="Q2069" t="s">
        <v>8323</v>
      </c>
      <c r="R2069" t="s">
        <v>8340</v>
      </c>
      <c r="S2069" s="12">
        <f>(((J2069/60)/60)/24)+DATE(1970,1,1)</f>
        <v>42115.853888888887</v>
      </c>
      <c r="T2069" s="12">
        <f>(((I2069/60)/60)/24)+DATE(1970,1,1)</f>
        <v>42148.853888888887</v>
      </c>
    </row>
    <row r="2070" spans="1:20" ht="43.2" x14ac:dyDescent="0.3">
      <c r="A2070">
        <v>2068</v>
      </c>
      <c r="B2070" s="1" t="s">
        <v>2069</v>
      </c>
      <c r="C2070" s="1" t="s">
        <v>6178</v>
      </c>
      <c r="D2070" s="4">
        <v>25000</v>
      </c>
      <c r="E2070" s="4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3">
        <f>E2070/D2070</f>
        <v>1.0522388</v>
      </c>
      <c r="P2070" s="4">
        <f>E2070/L2070</f>
        <v>346.13118421052633</v>
      </c>
      <c r="Q2070" t="s">
        <v>8323</v>
      </c>
      <c r="R2070" t="s">
        <v>8340</v>
      </c>
      <c r="S2070" s="12">
        <f>(((J2070/60)/60)/24)+DATE(1970,1,1)</f>
        <v>42633.841608796298</v>
      </c>
      <c r="T2070" s="12">
        <f>(((I2070/60)/60)/24)+DATE(1970,1,1)</f>
        <v>42663.841608796298</v>
      </c>
    </row>
    <row r="2071" spans="1:20" ht="43.2" x14ac:dyDescent="0.3">
      <c r="A2071">
        <v>2069</v>
      </c>
      <c r="B2071" s="1" t="s">
        <v>2070</v>
      </c>
      <c r="C2071" s="1" t="s">
        <v>6179</v>
      </c>
      <c r="D2071" s="4">
        <v>50000</v>
      </c>
      <c r="E2071" s="4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3">
        <f>E2071/D2071</f>
        <v>1.2840666000000001</v>
      </c>
      <c r="P2071" s="4">
        <f>E2071/L2071</f>
        <v>244.11912547528519</v>
      </c>
      <c r="Q2071" t="s">
        <v>8323</v>
      </c>
      <c r="R2071" t="s">
        <v>8340</v>
      </c>
      <c r="S2071" s="12">
        <f>(((J2071/60)/60)/24)+DATE(1970,1,1)</f>
        <v>42340.972118055557</v>
      </c>
      <c r="T2071" s="12">
        <f>(((I2071/60)/60)/24)+DATE(1970,1,1)</f>
        <v>42371.972118055557</v>
      </c>
    </row>
    <row r="2072" spans="1:20" ht="43.2" x14ac:dyDescent="0.3">
      <c r="A2072">
        <v>2070</v>
      </c>
      <c r="B2072" s="1" t="s">
        <v>2071</v>
      </c>
      <c r="C2072" s="1" t="s">
        <v>6180</v>
      </c>
      <c r="D2072" s="4">
        <v>125000</v>
      </c>
      <c r="E2072" s="4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3">
        <f>E2072/D2072</f>
        <v>3.1732719999999999</v>
      </c>
      <c r="P2072" s="4">
        <f>E2072/L2072</f>
        <v>259.25424836601309</v>
      </c>
      <c r="Q2072" t="s">
        <v>8323</v>
      </c>
      <c r="R2072" t="s">
        <v>8340</v>
      </c>
      <c r="S2072" s="12">
        <f>(((J2072/60)/60)/24)+DATE(1970,1,1)</f>
        <v>42519.6565162037</v>
      </c>
      <c r="T2072" s="12">
        <f>(((I2072/60)/60)/24)+DATE(1970,1,1)</f>
        <v>42549.6565162037</v>
      </c>
    </row>
    <row r="2073" spans="1:20" ht="43.2" x14ac:dyDescent="0.3">
      <c r="A2073">
        <v>2071</v>
      </c>
      <c r="B2073" s="1" t="s">
        <v>2072</v>
      </c>
      <c r="C2073" s="1" t="s">
        <v>6181</v>
      </c>
      <c r="D2073" s="4">
        <v>20000</v>
      </c>
      <c r="E2073" s="4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3">
        <f>E2073/D2073</f>
        <v>2.8073000000000001</v>
      </c>
      <c r="P2073" s="4">
        <f>E2073/L2073</f>
        <v>201.96402877697841</v>
      </c>
      <c r="Q2073" t="s">
        <v>8323</v>
      </c>
      <c r="R2073" t="s">
        <v>8340</v>
      </c>
      <c r="S2073" s="12">
        <f>(((J2073/60)/60)/24)+DATE(1970,1,1)</f>
        <v>42600.278749999998</v>
      </c>
      <c r="T2073" s="12">
        <f>(((I2073/60)/60)/24)+DATE(1970,1,1)</f>
        <v>42645.278749999998</v>
      </c>
    </row>
    <row r="2074" spans="1:20" ht="43.2" x14ac:dyDescent="0.3">
      <c r="A2074">
        <v>2072</v>
      </c>
      <c r="B2074" s="1" t="s">
        <v>2073</v>
      </c>
      <c r="C2074" s="1" t="s">
        <v>6182</v>
      </c>
      <c r="D2074" s="4">
        <v>71500</v>
      </c>
      <c r="E2074" s="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3">
        <f>E2074/D2074</f>
        <v>1.1073146853146854</v>
      </c>
      <c r="P2074" s="4">
        <f>E2074/L2074</f>
        <v>226.20857142857142</v>
      </c>
      <c r="Q2074" t="s">
        <v>8323</v>
      </c>
      <c r="R2074" t="s">
        <v>8340</v>
      </c>
      <c r="S2074" s="12">
        <f>(((J2074/60)/60)/24)+DATE(1970,1,1)</f>
        <v>42467.581388888888</v>
      </c>
      <c r="T2074" s="12">
        <f>(((I2074/60)/60)/24)+DATE(1970,1,1)</f>
        <v>42497.581388888888</v>
      </c>
    </row>
    <row r="2075" spans="1:20" ht="43.2" x14ac:dyDescent="0.3">
      <c r="A2075">
        <v>2073</v>
      </c>
      <c r="B2075" s="1" t="s">
        <v>2074</v>
      </c>
      <c r="C2075" s="1" t="s">
        <v>6183</v>
      </c>
      <c r="D2075" s="4">
        <v>100000</v>
      </c>
      <c r="E2075" s="4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3">
        <f>E2075/D2075</f>
        <v>1.5260429999999998</v>
      </c>
      <c r="P2075" s="4">
        <f>E2075/L2075</f>
        <v>324.69</v>
      </c>
      <c r="Q2075" t="s">
        <v>8323</v>
      </c>
      <c r="R2075" t="s">
        <v>8340</v>
      </c>
      <c r="S2075" s="12">
        <f>(((J2075/60)/60)/24)+DATE(1970,1,1)</f>
        <v>42087.668032407411</v>
      </c>
      <c r="T2075" s="12">
        <f>(((I2075/60)/60)/24)+DATE(1970,1,1)</f>
        <v>42132.668032407411</v>
      </c>
    </row>
    <row r="2076" spans="1:20" ht="28.8" x14ac:dyDescent="0.3">
      <c r="A2076">
        <v>2074</v>
      </c>
      <c r="B2076" s="1" t="s">
        <v>2075</v>
      </c>
      <c r="C2076" s="1" t="s">
        <v>6184</v>
      </c>
      <c r="D2076" s="4">
        <v>600</v>
      </c>
      <c r="E2076" s="4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3">
        <f>E2076/D2076</f>
        <v>1.0249999999999999</v>
      </c>
      <c r="P2076" s="4">
        <f>E2076/L2076</f>
        <v>205</v>
      </c>
      <c r="Q2076" t="s">
        <v>8323</v>
      </c>
      <c r="R2076" t="s">
        <v>8340</v>
      </c>
      <c r="S2076" s="12">
        <f>(((J2076/60)/60)/24)+DATE(1970,1,1)</f>
        <v>42466.826180555552</v>
      </c>
      <c r="T2076" s="12">
        <f>(((I2076/60)/60)/24)+DATE(1970,1,1)</f>
        <v>42496.826180555552</v>
      </c>
    </row>
    <row r="2077" spans="1:20" ht="28.8" x14ac:dyDescent="0.3">
      <c r="A2077">
        <v>2075</v>
      </c>
      <c r="B2077" s="1" t="s">
        <v>2076</v>
      </c>
      <c r="C2077" s="1" t="s">
        <v>6185</v>
      </c>
      <c r="D2077" s="4">
        <v>9999</v>
      </c>
      <c r="E2077" s="4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3">
        <f>E2077/D2077</f>
        <v>16.783738373837384</v>
      </c>
      <c r="P2077" s="4">
        <f>E2077/L2077</f>
        <v>20.465926829268295</v>
      </c>
      <c r="Q2077" t="s">
        <v>8323</v>
      </c>
      <c r="R2077" t="s">
        <v>8340</v>
      </c>
      <c r="S2077" s="12">
        <f>(((J2077/60)/60)/24)+DATE(1970,1,1)</f>
        <v>41450.681574074071</v>
      </c>
      <c r="T2077" s="12">
        <f>(((I2077/60)/60)/24)+DATE(1970,1,1)</f>
        <v>41480.681574074071</v>
      </c>
    </row>
    <row r="2078" spans="1:20" ht="28.8" x14ac:dyDescent="0.3">
      <c r="A2078">
        <v>2076</v>
      </c>
      <c r="B2078" s="1" t="s">
        <v>2077</v>
      </c>
      <c r="C2078" s="1" t="s">
        <v>6186</v>
      </c>
      <c r="D2078" s="4">
        <v>179000</v>
      </c>
      <c r="E2078" s="4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3">
        <f>E2078/D2078</f>
        <v>5.4334915642458101</v>
      </c>
      <c r="P2078" s="4">
        <f>E2078/L2078</f>
        <v>116.35303146309367</v>
      </c>
      <c r="Q2078" t="s">
        <v>8323</v>
      </c>
      <c r="R2078" t="s">
        <v>8340</v>
      </c>
      <c r="S2078" s="12">
        <f>(((J2078/60)/60)/24)+DATE(1970,1,1)</f>
        <v>41803.880659722221</v>
      </c>
      <c r="T2078" s="12">
        <f>(((I2078/60)/60)/24)+DATE(1970,1,1)</f>
        <v>41843.880659722221</v>
      </c>
    </row>
    <row r="2079" spans="1:20" ht="28.8" x14ac:dyDescent="0.3">
      <c r="A2079">
        <v>2077</v>
      </c>
      <c r="B2079" s="1" t="s">
        <v>2078</v>
      </c>
      <c r="C2079" s="1" t="s">
        <v>6187</v>
      </c>
      <c r="D2079" s="4">
        <v>50000</v>
      </c>
      <c r="E2079" s="4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3">
        <f>E2079/D2079</f>
        <v>1.1550800000000001</v>
      </c>
      <c r="P2079" s="4">
        <f>E2079/L2079</f>
        <v>307.20212765957444</v>
      </c>
      <c r="Q2079" t="s">
        <v>8323</v>
      </c>
      <c r="R2079" t="s">
        <v>8340</v>
      </c>
      <c r="S2079" s="12">
        <f>(((J2079/60)/60)/24)+DATE(1970,1,1)</f>
        <v>42103.042546296296</v>
      </c>
      <c r="T2079" s="12">
        <f>(((I2079/60)/60)/24)+DATE(1970,1,1)</f>
        <v>42160.875</v>
      </c>
    </row>
    <row r="2080" spans="1:20" ht="43.2" x14ac:dyDescent="0.3">
      <c r="A2080">
        <v>2078</v>
      </c>
      <c r="B2080" s="1" t="s">
        <v>2079</v>
      </c>
      <c r="C2080" s="1" t="s">
        <v>6188</v>
      </c>
      <c r="D2080" s="4">
        <v>20000</v>
      </c>
      <c r="E2080" s="4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3">
        <f>E2080/D2080</f>
        <v>1.3120499999999999</v>
      </c>
      <c r="P2080" s="4">
        <f>E2080/L2080</f>
        <v>546.6875</v>
      </c>
      <c r="Q2080" t="s">
        <v>8323</v>
      </c>
      <c r="R2080" t="s">
        <v>8340</v>
      </c>
      <c r="S2080" s="12">
        <f>(((J2080/60)/60)/24)+DATE(1970,1,1)</f>
        <v>42692.771493055552</v>
      </c>
      <c r="T2080" s="12">
        <f>(((I2080/60)/60)/24)+DATE(1970,1,1)</f>
        <v>42722.771493055552</v>
      </c>
    </row>
    <row r="2081" spans="1:20" ht="43.2" x14ac:dyDescent="0.3">
      <c r="A2081">
        <v>2079</v>
      </c>
      <c r="B2081" s="1" t="s">
        <v>2080</v>
      </c>
      <c r="C2081" s="1" t="s">
        <v>6189</v>
      </c>
      <c r="D2081" s="4">
        <v>10000</v>
      </c>
      <c r="E2081" s="4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3">
        <f>E2081/D2081</f>
        <v>2.8816999999999999</v>
      </c>
      <c r="P2081" s="4">
        <f>E2081/L2081</f>
        <v>47.474464579901152</v>
      </c>
      <c r="Q2081" t="s">
        <v>8323</v>
      </c>
      <c r="R2081" t="s">
        <v>8340</v>
      </c>
      <c r="S2081" s="12">
        <f>(((J2081/60)/60)/24)+DATE(1970,1,1)</f>
        <v>42150.71056712963</v>
      </c>
      <c r="T2081" s="12">
        <f>(((I2081/60)/60)/24)+DATE(1970,1,1)</f>
        <v>42180.791666666672</v>
      </c>
    </row>
    <row r="2082" spans="1:20" ht="43.2" x14ac:dyDescent="0.3">
      <c r="A2082">
        <v>2080</v>
      </c>
      <c r="B2082" s="1" t="s">
        <v>2081</v>
      </c>
      <c r="C2082" s="1" t="s">
        <v>6190</v>
      </c>
      <c r="D2082" s="4">
        <v>1000</v>
      </c>
      <c r="E2082" s="4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3">
        <f>E2082/D2082</f>
        <v>5.0780000000000003</v>
      </c>
      <c r="P2082" s="4">
        <f>E2082/L2082</f>
        <v>101.56</v>
      </c>
      <c r="Q2082" t="s">
        <v>8323</v>
      </c>
      <c r="R2082" t="s">
        <v>8340</v>
      </c>
      <c r="S2082" s="12">
        <f>(((J2082/60)/60)/24)+DATE(1970,1,1)</f>
        <v>42289.957175925927</v>
      </c>
      <c r="T2082" s="12">
        <f>(((I2082/60)/60)/24)+DATE(1970,1,1)</f>
        <v>42319.998842592591</v>
      </c>
    </row>
    <row r="2083" spans="1:20" ht="43.2" x14ac:dyDescent="0.3">
      <c r="A2083">
        <v>2081</v>
      </c>
      <c r="B2083" s="1" t="s">
        <v>2082</v>
      </c>
      <c r="C2083" s="1" t="s">
        <v>6191</v>
      </c>
      <c r="D2083" s="4">
        <v>3500</v>
      </c>
      <c r="E2083" s="4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3">
        <f>E2083/D2083</f>
        <v>1.1457142857142857</v>
      </c>
      <c r="P2083" s="4">
        <f>E2083/L2083</f>
        <v>72.909090909090907</v>
      </c>
      <c r="Q2083" t="s">
        <v>8320</v>
      </c>
      <c r="R2083" t="s">
        <v>8325</v>
      </c>
      <c r="S2083" s="12">
        <f>(((J2083/60)/60)/24)+DATE(1970,1,1)</f>
        <v>41004.156886574077</v>
      </c>
      <c r="T2083" s="12">
        <f>(((I2083/60)/60)/24)+DATE(1970,1,1)</f>
        <v>41045.207638888889</v>
      </c>
    </row>
    <row r="2084" spans="1:20" ht="43.2" x14ac:dyDescent="0.3">
      <c r="A2084">
        <v>2082</v>
      </c>
      <c r="B2084" s="1" t="s">
        <v>2083</v>
      </c>
      <c r="C2084" s="1" t="s">
        <v>6192</v>
      </c>
      <c r="D2084" s="4">
        <v>1500</v>
      </c>
      <c r="E2084" s="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3">
        <f>E2084/D2084</f>
        <v>1.1073333333333333</v>
      </c>
      <c r="P2084" s="4">
        <f>E2084/L2084</f>
        <v>43.710526315789473</v>
      </c>
      <c r="Q2084" t="s">
        <v>8320</v>
      </c>
      <c r="R2084" t="s">
        <v>8325</v>
      </c>
      <c r="S2084" s="12">
        <f>(((J2084/60)/60)/24)+DATE(1970,1,1)</f>
        <v>40811.120324074072</v>
      </c>
      <c r="T2084" s="12">
        <f>(((I2084/60)/60)/24)+DATE(1970,1,1)</f>
        <v>40871.161990740737</v>
      </c>
    </row>
    <row r="2085" spans="1:20" ht="43.2" x14ac:dyDescent="0.3">
      <c r="A2085">
        <v>2083</v>
      </c>
      <c r="B2085" s="1" t="s">
        <v>2084</v>
      </c>
      <c r="C2085" s="1" t="s">
        <v>6193</v>
      </c>
      <c r="D2085" s="4">
        <v>750</v>
      </c>
      <c r="E2085" s="4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3">
        <f>E2085/D2085</f>
        <v>1.1333333333333333</v>
      </c>
      <c r="P2085" s="4">
        <f>E2085/L2085</f>
        <v>34</v>
      </c>
      <c r="Q2085" t="s">
        <v>8320</v>
      </c>
      <c r="R2085" t="s">
        <v>8325</v>
      </c>
      <c r="S2085" s="12">
        <f>(((J2085/60)/60)/24)+DATE(1970,1,1)</f>
        <v>41034.72216435185</v>
      </c>
      <c r="T2085" s="12">
        <f>(((I2085/60)/60)/24)+DATE(1970,1,1)</f>
        <v>41064.72216435185</v>
      </c>
    </row>
    <row r="2086" spans="1:20" ht="28.8" x14ac:dyDescent="0.3">
      <c r="A2086">
        <v>2084</v>
      </c>
      <c r="B2086" s="1" t="s">
        <v>2085</v>
      </c>
      <c r="C2086" s="1" t="s">
        <v>6194</v>
      </c>
      <c r="D2086" s="4">
        <v>3000</v>
      </c>
      <c r="E2086" s="4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3">
        <f>E2086/D2086</f>
        <v>1.0833333333333333</v>
      </c>
      <c r="P2086" s="4">
        <f>E2086/L2086</f>
        <v>70.652173913043484</v>
      </c>
      <c r="Q2086" t="s">
        <v>8320</v>
      </c>
      <c r="R2086" t="s">
        <v>8325</v>
      </c>
      <c r="S2086" s="12">
        <f>(((J2086/60)/60)/24)+DATE(1970,1,1)</f>
        <v>41731.833124999997</v>
      </c>
      <c r="T2086" s="12">
        <f>(((I2086/60)/60)/24)+DATE(1970,1,1)</f>
        <v>41763.290972222225</v>
      </c>
    </row>
    <row r="2087" spans="1:20" ht="43.2" x14ac:dyDescent="0.3">
      <c r="A2087">
        <v>2085</v>
      </c>
      <c r="B2087" s="1" t="s">
        <v>2086</v>
      </c>
      <c r="C2087" s="1" t="s">
        <v>6195</v>
      </c>
      <c r="D2087" s="4">
        <v>6000</v>
      </c>
      <c r="E2087" s="4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3">
        <f>E2087/D2087</f>
        <v>1.2353333333333334</v>
      </c>
      <c r="P2087" s="4">
        <f>E2087/L2087</f>
        <v>89.301204819277103</v>
      </c>
      <c r="Q2087" t="s">
        <v>8320</v>
      </c>
      <c r="R2087" t="s">
        <v>8325</v>
      </c>
      <c r="S2087" s="12">
        <f>(((J2087/60)/60)/24)+DATE(1970,1,1)</f>
        <v>41075.835497685184</v>
      </c>
      <c r="T2087" s="12">
        <f>(((I2087/60)/60)/24)+DATE(1970,1,1)</f>
        <v>41105.835497685184</v>
      </c>
    </row>
    <row r="2088" spans="1:20" ht="28.8" x14ac:dyDescent="0.3">
      <c r="A2088">
        <v>2086</v>
      </c>
      <c r="B2088" s="1" t="s">
        <v>2087</v>
      </c>
      <c r="C2088" s="1" t="s">
        <v>6196</v>
      </c>
      <c r="D2088" s="4">
        <v>4000</v>
      </c>
      <c r="E2088" s="4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3">
        <f>E2088/D2088</f>
        <v>1.0069999999999999</v>
      </c>
      <c r="P2088" s="4">
        <f>E2088/L2088</f>
        <v>115.08571428571429</v>
      </c>
      <c r="Q2088" t="s">
        <v>8320</v>
      </c>
      <c r="R2088" t="s">
        <v>8325</v>
      </c>
      <c r="S2088" s="12">
        <f>(((J2088/60)/60)/24)+DATE(1970,1,1)</f>
        <v>40860.67050925926</v>
      </c>
      <c r="T2088" s="12">
        <f>(((I2088/60)/60)/24)+DATE(1970,1,1)</f>
        <v>40891.207638888889</v>
      </c>
    </row>
    <row r="2089" spans="1:20" ht="43.2" x14ac:dyDescent="0.3">
      <c r="A2089">
        <v>2087</v>
      </c>
      <c r="B2089" s="1" t="s">
        <v>2088</v>
      </c>
      <c r="C2089" s="1" t="s">
        <v>6197</v>
      </c>
      <c r="D2089" s="4">
        <v>1500</v>
      </c>
      <c r="E2089" s="4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3">
        <f>E2089/D2089</f>
        <v>1.0353333333333334</v>
      </c>
      <c r="P2089" s="4">
        <f>E2089/L2089</f>
        <v>62.12</v>
      </c>
      <c r="Q2089" t="s">
        <v>8320</v>
      </c>
      <c r="R2089" t="s">
        <v>8325</v>
      </c>
      <c r="S2089" s="12">
        <f>(((J2089/60)/60)/24)+DATE(1970,1,1)</f>
        <v>40764.204375000001</v>
      </c>
      <c r="T2089" s="12">
        <f>(((I2089/60)/60)/24)+DATE(1970,1,1)</f>
        <v>40794.204375000001</v>
      </c>
    </row>
    <row r="2090" spans="1:20" ht="43.2" x14ac:dyDescent="0.3">
      <c r="A2090">
        <v>2088</v>
      </c>
      <c r="B2090" s="1" t="s">
        <v>2089</v>
      </c>
      <c r="C2090" s="1" t="s">
        <v>6198</v>
      </c>
      <c r="D2090" s="4">
        <v>3000</v>
      </c>
      <c r="E2090" s="4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3">
        <f>E2090/D2090</f>
        <v>1.1551066666666667</v>
      </c>
      <c r="P2090" s="4">
        <f>E2090/L2090</f>
        <v>46.204266666666669</v>
      </c>
      <c r="Q2090" t="s">
        <v>8320</v>
      </c>
      <c r="R2090" t="s">
        <v>8325</v>
      </c>
      <c r="S2090" s="12">
        <f>(((J2090/60)/60)/24)+DATE(1970,1,1)</f>
        <v>40395.714722222219</v>
      </c>
      <c r="T2090" s="12">
        <f>(((I2090/60)/60)/24)+DATE(1970,1,1)</f>
        <v>40432.165972222225</v>
      </c>
    </row>
    <row r="2091" spans="1:20" ht="28.8" x14ac:dyDescent="0.3">
      <c r="A2091">
        <v>2089</v>
      </c>
      <c r="B2091" s="1" t="s">
        <v>2090</v>
      </c>
      <c r="C2091" s="1" t="s">
        <v>6199</v>
      </c>
      <c r="D2091" s="4">
        <v>2500</v>
      </c>
      <c r="E2091" s="4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3">
        <f>E2091/D2091</f>
        <v>1.2040040000000001</v>
      </c>
      <c r="P2091" s="4">
        <f>E2091/L2091</f>
        <v>48.54854838709678</v>
      </c>
      <c r="Q2091" t="s">
        <v>8320</v>
      </c>
      <c r="R2091" t="s">
        <v>8325</v>
      </c>
      <c r="S2091" s="12">
        <f>(((J2091/60)/60)/24)+DATE(1970,1,1)</f>
        <v>41453.076319444444</v>
      </c>
      <c r="T2091" s="12">
        <f>(((I2091/60)/60)/24)+DATE(1970,1,1)</f>
        <v>41488.076319444444</v>
      </c>
    </row>
    <row r="2092" spans="1:20" ht="43.2" x14ac:dyDescent="0.3">
      <c r="A2092">
        <v>2090</v>
      </c>
      <c r="B2092" s="1" t="s">
        <v>2091</v>
      </c>
      <c r="C2092" s="1" t="s">
        <v>6200</v>
      </c>
      <c r="D2092" s="4">
        <v>8000</v>
      </c>
      <c r="E2092" s="4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3">
        <f>E2092/D2092</f>
        <v>1.1504037499999999</v>
      </c>
      <c r="P2092" s="4">
        <f>E2092/L2092</f>
        <v>57.520187499999999</v>
      </c>
      <c r="Q2092" t="s">
        <v>8320</v>
      </c>
      <c r="R2092" t="s">
        <v>8325</v>
      </c>
      <c r="S2092" s="12">
        <f>(((J2092/60)/60)/24)+DATE(1970,1,1)</f>
        <v>41299.381423611114</v>
      </c>
      <c r="T2092" s="12">
        <f>(((I2092/60)/60)/24)+DATE(1970,1,1)</f>
        <v>41329.381423611114</v>
      </c>
    </row>
    <row r="2093" spans="1:20" ht="43.2" x14ac:dyDescent="0.3">
      <c r="A2093">
        <v>2091</v>
      </c>
      <c r="B2093" s="1" t="s">
        <v>2092</v>
      </c>
      <c r="C2093" s="1" t="s">
        <v>6201</v>
      </c>
      <c r="D2093" s="4">
        <v>18000</v>
      </c>
      <c r="E2093" s="4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3">
        <f>E2093/D2093</f>
        <v>1.2046777777777777</v>
      </c>
      <c r="P2093" s="4">
        <f>E2093/L2093</f>
        <v>88.147154471544724</v>
      </c>
      <c r="Q2093" t="s">
        <v>8320</v>
      </c>
      <c r="R2093" t="s">
        <v>8325</v>
      </c>
      <c r="S2093" s="12">
        <f>(((J2093/60)/60)/24)+DATE(1970,1,1)</f>
        <v>40555.322662037033</v>
      </c>
      <c r="T2093" s="12">
        <f>(((I2093/60)/60)/24)+DATE(1970,1,1)</f>
        <v>40603.833333333336</v>
      </c>
    </row>
    <row r="2094" spans="1:20" ht="43.2" x14ac:dyDescent="0.3">
      <c r="A2094">
        <v>2092</v>
      </c>
      <c r="B2094" s="1" t="s">
        <v>2093</v>
      </c>
      <c r="C2094" s="1" t="s">
        <v>6202</v>
      </c>
      <c r="D2094" s="4">
        <v>6000</v>
      </c>
      <c r="E2094" s="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3">
        <f>E2094/D2094</f>
        <v>1.0128333333333333</v>
      </c>
      <c r="P2094" s="4">
        <f>E2094/L2094</f>
        <v>110.49090909090908</v>
      </c>
      <c r="Q2094" t="s">
        <v>8320</v>
      </c>
      <c r="R2094" t="s">
        <v>8325</v>
      </c>
      <c r="S2094" s="12">
        <f>(((J2094/60)/60)/24)+DATE(1970,1,1)</f>
        <v>40763.707546296297</v>
      </c>
      <c r="T2094" s="12">
        <f>(((I2094/60)/60)/24)+DATE(1970,1,1)</f>
        <v>40823.707546296297</v>
      </c>
    </row>
    <row r="2095" spans="1:20" ht="28.8" x14ac:dyDescent="0.3">
      <c r="A2095">
        <v>2093</v>
      </c>
      <c r="B2095" s="1" t="s">
        <v>2094</v>
      </c>
      <c r="C2095" s="1" t="s">
        <v>6203</v>
      </c>
      <c r="D2095" s="4">
        <v>1500</v>
      </c>
      <c r="E2095" s="4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3">
        <f>E2095/D2095</f>
        <v>1.0246666666666666</v>
      </c>
      <c r="P2095" s="4">
        <f>E2095/L2095</f>
        <v>66.826086956521735</v>
      </c>
      <c r="Q2095" t="s">
        <v>8320</v>
      </c>
      <c r="R2095" t="s">
        <v>8325</v>
      </c>
      <c r="S2095" s="12">
        <f>(((J2095/60)/60)/24)+DATE(1970,1,1)</f>
        <v>41205.854537037041</v>
      </c>
      <c r="T2095" s="12">
        <f>(((I2095/60)/60)/24)+DATE(1970,1,1)</f>
        <v>41265.896203703705</v>
      </c>
    </row>
    <row r="2096" spans="1:20" ht="43.2" x14ac:dyDescent="0.3">
      <c r="A2096">
        <v>2094</v>
      </c>
      <c r="B2096" s="1" t="s">
        <v>2095</v>
      </c>
      <c r="C2096" s="1" t="s">
        <v>6204</v>
      </c>
      <c r="D2096" s="4">
        <v>3500</v>
      </c>
      <c r="E2096" s="4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3">
        <f>E2096/D2096</f>
        <v>1.2054285714285715</v>
      </c>
      <c r="P2096" s="4">
        <f>E2096/L2096</f>
        <v>58.597222222222221</v>
      </c>
      <c r="Q2096" t="s">
        <v>8320</v>
      </c>
      <c r="R2096" t="s">
        <v>8325</v>
      </c>
      <c r="S2096" s="12">
        <f>(((J2096/60)/60)/24)+DATE(1970,1,1)</f>
        <v>40939.02002314815</v>
      </c>
      <c r="T2096" s="12">
        <f>(((I2096/60)/60)/24)+DATE(1970,1,1)</f>
        <v>40973.125</v>
      </c>
    </row>
    <row r="2097" spans="1:20" ht="43.2" x14ac:dyDescent="0.3">
      <c r="A2097">
        <v>2095</v>
      </c>
      <c r="B2097" s="1" t="s">
        <v>2096</v>
      </c>
      <c r="C2097" s="1" t="s">
        <v>6205</v>
      </c>
      <c r="D2097" s="4">
        <v>2500</v>
      </c>
      <c r="E2097" s="4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3">
        <f>E2097/D2097</f>
        <v>1</v>
      </c>
      <c r="P2097" s="4">
        <f>E2097/L2097</f>
        <v>113.63636363636364</v>
      </c>
      <c r="Q2097" t="s">
        <v>8320</v>
      </c>
      <c r="R2097" t="s">
        <v>8325</v>
      </c>
      <c r="S2097" s="12">
        <f>(((J2097/60)/60)/24)+DATE(1970,1,1)</f>
        <v>40758.733483796292</v>
      </c>
      <c r="T2097" s="12">
        <f>(((I2097/60)/60)/24)+DATE(1970,1,1)</f>
        <v>40818.733483796292</v>
      </c>
    </row>
    <row r="2098" spans="1:20" ht="28.8" x14ac:dyDescent="0.3">
      <c r="A2098">
        <v>2096</v>
      </c>
      <c r="B2098" s="1" t="s">
        <v>2097</v>
      </c>
      <c r="C2098" s="1" t="s">
        <v>6206</v>
      </c>
      <c r="D2098" s="4">
        <v>600</v>
      </c>
      <c r="E2098" s="4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3">
        <f>E2098/D2098</f>
        <v>1.0166666666666666</v>
      </c>
      <c r="P2098" s="4">
        <f>E2098/L2098</f>
        <v>43.571428571428569</v>
      </c>
      <c r="Q2098" t="s">
        <v>8320</v>
      </c>
      <c r="R2098" t="s">
        <v>8325</v>
      </c>
      <c r="S2098" s="12">
        <f>(((J2098/60)/60)/24)+DATE(1970,1,1)</f>
        <v>41192.758506944447</v>
      </c>
      <c r="T2098" s="12">
        <f>(((I2098/60)/60)/24)+DATE(1970,1,1)</f>
        <v>41208.165972222225</v>
      </c>
    </row>
    <row r="2099" spans="1:20" ht="43.2" x14ac:dyDescent="0.3">
      <c r="A2099">
        <v>2097</v>
      </c>
      <c r="B2099" s="1" t="s">
        <v>2098</v>
      </c>
      <c r="C2099" s="1" t="s">
        <v>6207</v>
      </c>
      <c r="D2099" s="4">
        <v>3000</v>
      </c>
      <c r="E2099" s="4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3">
        <f>E2099/D2099</f>
        <v>1</v>
      </c>
      <c r="P2099" s="4">
        <f>E2099/L2099</f>
        <v>78.94736842105263</v>
      </c>
      <c r="Q2099" t="s">
        <v>8320</v>
      </c>
      <c r="R2099" t="s">
        <v>8325</v>
      </c>
      <c r="S2099" s="12">
        <f>(((J2099/60)/60)/24)+DATE(1970,1,1)</f>
        <v>40818.58489583333</v>
      </c>
      <c r="T2099" s="12">
        <f>(((I2099/60)/60)/24)+DATE(1970,1,1)</f>
        <v>40878.626562500001</v>
      </c>
    </row>
    <row r="2100" spans="1:20" ht="43.2" x14ac:dyDescent="0.3">
      <c r="A2100">
        <v>2098</v>
      </c>
      <c r="B2100" s="1" t="s">
        <v>2099</v>
      </c>
      <c r="C2100" s="1" t="s">
        <v>6208</v>
      </c>
      <c r="D2100" s="4">
        <v>6000</v>
      </c>
      <c r="E2100" s="4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3">
        <f>E2100/D2100</f>
        <v>1.0033333333333334</v>
      </c>
      <c r="P2100" s="4">
        <f>E2100/L2100</f>
        <v>188.125</v>
      </c>
      <c r="Q2100" t="s">
        <v>8320</v>
      </c>
      <c r="R2100" t="s">
        <v>8325</v>
      </c>
      <c r="S2100" s="12">
        <f>(((J2100/60)/60)/24)+DATE(1970,1,1)</f>
        <v>40946.11383101852</v>
      </c>
      <c r="T2100" s="12">
        <f>(((I2100/60)/60)/24)+DATE(1970,1,1)</f>
        <v>40976.11383101852</v>
      </c>
    </row>
    <row r="2101" spans="1:20" x14ac:dyDescent="0.3">
      <c r="A2101">
        <v>2099</v>
      </c>
      <c r="B2101" s="1" t="s">
        <v>2100</v>
      </c>
      <c r="C2101" s="1" t="s">
        <v>6209</v>
      </c>
      <c r="D2101" s="4">
        <v>3000</v>
      </c>
      <c r="E2101" s="4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3">
        <f>E2101/D2101</f>
        <v>1.3236666666666668</v>
      </c>
      <c r="P2101" s="4">
        <f>E2101/L2101</f>
        <v>63.031746031746032</v>
      </c>
      <c r="Q2101" t="s">
        <v>8320</v>
      </c>
      <c r="R2101" t="s">
        <v>8325</v>
      </c>
      <c r="S2101" s="12">
        <f>(((J2101/60)/60)/24)+DATE(1970,1,1)</f>
        <v>42173.746342592596</v>
      </c>
      <c r="T2101" s="12">
        <f>(((I2101/60)/60)/24)+DATE(1970,1,1)</f>
        <v>42187.152777777781</v>
      </c>
    </row>
    <row r="2102" spans="1:20" ht="43.2" x14ac:dyDescent="0.3">
      <c r="A2102">
        <v>2100</v>
      </c>
      <c r="B2102" s="1" t="s">
        <v>2101</v>
      </c>
      <c r="C2102" s="1" t="s">
        <v>6210</v>
      </c>
      <c r="D2102" s="4">
        <v>600</v>
      </c>
      <c r="E2102" s="4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3">
        <f>E2102/D2102</f>
        <v>1.3666666666666667</v>
      </c>
      <c r="P2102" s="4">
        <f>E2102/L2102</f>
        <v>30.37037037037037</v>
      </c>
      <c r="Q2102" t="s">
        <v>8320</v>
      </c>
      <c r="R2102" t="s">
        <v>8325</v>
      </c>
      <c r="S2102" s="12">
        <f>(((J2102/60)/60)/24)+DATE(1970,1,1)</f>
        <v>41074.834965277776</v>
      </c>
      <c r="T2102" s="12">
        <f>(((I2102/60)/60)/24)+DATE(1970,1,1)</f>
        <v>41090.165972222225</v>
      </c>
    </row>
    <row r="2103" spans="1:20" ht="43.2" x14ac:dyDescent="0.3">
      <c r="A2103">
        <v>2101</v>
      </c>
      <c r="B2103" s="1" t="s">
        <v>2102</v>
      </c>
      <c r="C2103" s="1" t="s">
        <v>6211</v>
      </c>
      <c r="D2103" s="4">
        <v>2000</v>
      </c>
      <c r="E2103" s="4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3">
        <f>E2103/D2103</f>
        <v>1.1325000000000001</v>
      </c>
      <c r="P2103" s="4">
        <f>E2103/L2103</f>
        <v>51.477272727272727</v>
      </c>
      <c r="Q2103" t="s">
        <v>8320</v>
      </c>
      <c r="R2103" t="s">
        <v>8325</v>
      </c>
      <c r="S2103" s="12">
        <f>(((J2103/60)/60)/24)+DATE(1970,1,1)</f>
        <v>40892.149467592593</v>
      </c>
      <c r="T2103" s="12">
        <f>(((I2103/60)/60)/24)+DATE(1970,1,1)</f>
        <v>40952.149467592593</v>
      </c>
    </row>
    <row r="2104" spans="1:20" ht="43.2" x14ac:dyDescent="0.3">
      <c r="A2104">
        <v>2102</v>
      </c>
      <c r="B2104" s="1" t="s">
        <v>2103</v>
      </c>
      <c r="C2104" s="1" t="s">
        <v>6212</v>
      </c>
      <c r="D2104" s="4">
        <v>1000</v>
      </c>
      <c r="E2104" s="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3">
        <f>E2104/D2104</f>
        <v>1.36</v>
      </c>
      <c r="P2104" s="4">
        <f>E2104/L2104</f>
        <v>35.789473684210527</v>
      </c>
      <c r="Q2104" t="s">
        <v>8320</v>
      </c>
      <c r="R2104" t="s">
        <v>8325</v>
      </c>
      <c r="S2104" s="12">
        <f>(((J2104/60)/60)/24)+DATE(1970,1,1)</f>
        <v>40638.868611111109</v>
      </c>
      <c r="T2104" s="12">
        <f>(((I2104/60)/60)/24)+DATE(1970,1,1)</f>
        <v>40668.868611111109</v>
      </c>
    </row>
    <row r="2105" spans="1:20" ht="28.8" x14ac:dyDescent="0.3">
      <c r="A2105">
        <v>2103</v>
      </c>
      <c r="B2105" s="1" t="s">
        <v>2104</v>
      </c>
      <c r="C2105" s="1" t="s">
        <v>6213</v>
      </c>
      <c r="D2105" s="4">
        <v>7777</v>
      </c>
      <c r="E2105" s="4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3">
        <f>E2105/D2105</f>
        <v>1.4612318374694613</v>
      </c>
      <c r="P2105" s="4">
        <f>E2105/L2105</f>
        <v>98.817391304347822</v>
      </c>
      <c r="Q2105" t="s">
        <v>8320</v>
      </c>
      <c r="R2105" t="s">
        <v>8325</v>
      </c>
      <c r="S2105" s="12">
        <f>(((J2105/60)/60)/24)+DATE(1970,1,1)</f>
        <v>41192.754942129628</v>
      </c>
      <c r="T2105" s="12">
        <f>(((I2105/60)/60)/24)+DATE(1970,1,1)</f>
        <v>41222.7966087963</v>
      </c>
    </row>
    <row r="2106" spans="1:20" ht="28.8" x14ac:dyDescent="0.3">
      <c r="A2106">
        <v>2104</v>
      </c>
      <c r="B2106" s="1" t="s">
        <v>2105</v>
      </c>
      <c r="C2106" s="1" t="s">
        <v>6214</v>
      </c>
      <c r="D2106" s="4">
        <v>800</v>
      </c>
      <c r="E2106" s="4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3">
        <f>E2106/D2106</f>
        <v>1.2949999999999999</v>
      </c>
      <c r="P2106" s="4">
        <f>E2106/L2106</f>
        <v>28</v>
      </c>
      <c r="Q2106" t="s">
        <v>8320</v>
      </c>
      <c r="R2106" t="s">
        <v>8325</v>
      </c>
      <c r="S2106" s="12">
        <f>(((J2106/60)/60)/24)+DATE(1970,1,1)</f>
        <v>41394.074467592596</v>
      </c>
      <c r="T2106" s="12">
        <f>(((I2106/60)/60)/24)+DATE(1970,1,1)</f>
        <v>41425</v>
      </c>
    </row>
    <row r="2107" spans="1:20" ht="28.8" x14ac:dyDescent="0.3">
      <c r="A2107">
        <v>2105</v>
      </c>
      <c r="B2107" s="1" t="s">
        <v>2106</v>
      </c>
      <c r="C2107" s="1" t="s">
        <v>6215</v>
      </c>
      <c r="D2107" s="4">
        <v>2000</v>
      </c>
      <c r="E2107" s="4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3">
        <f>E2107/D2107</f>
        <v>2.54</v>
      </c>
      <c r="P2107" s="4">
        <f>E2107/L2107</f>
        <v>51.313131313131315</v>
      </c>
      <c r="Q2107" t="s">
        <v>8320</v>
      </c>
      <c r="R2107" t="s">
        <v>8325</v>
      </c>
      <c r="S2107" s="12">
        <f>(((J2107/60)/60)/24)+DATE(1970,1,1)</f>
        <v>41951.788807870369</v>
      </c>
      <c r="T2107" s="12">
        <f>(((I2107/60)/60)/24)+DATE(1970,1,1)</f>
        <v>41964.166666666672</v>
      </c>
    </row>
    <row r="2108" spans="1:20" ht="43.2" x14ac:dyDescent="0.3">
      <c r="A2108">
        <v>2106</v>
      </c>
      <c r="B2108" s="1" t="s">
        <v>2107</v>
      </c>
      <c r="C2108" s="1" t="s">
        <v>6216</v>
      </c>
      <c r="D2108" s="4">
        <v>2200</v>
      </c>
      <c r="E2108" s="4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3">
        <f>E2108/D2108</f>
        <v>1.0704545454545455</v>
      </c>
      <c r="P2108" s="4">
        <f>E2108/L2108</f>
        <v>53.522727272727273</v>
      </c>
      <c r="Q2108" t="s">
        <v>8320</v>
      </c>
      <c r="R2108" t="s">
        <v>8325</v>
      </c>
      <c r="S2108" s="12">
        <f>(((J2108/60)/60)/24)+DATE(1970,1,1)</f>
        <v>41270.21497685185</v>
      </c>
      <c r="T2108" s="12">
        <f>(((I2108/60)/60)/24)+DATE(1970,1,1)</f>
        <v>41300.21497685185</v>
      </c>
    </row>
    <row r="2109" spans="1:20" ht="28.8" x14ac:dyDescent="0.3">
      <c r="A2109">
        <v>2107</v>
      </c>
      <c r="B2109" s="1" t="s">
        <v>2108</v>
      </c>
      <c r="C2109" s="1" t="s">
        <v>6217</v>
      </c>
      <c r="D2109" s="4">
        <v>2000</v>
      </c>
      <c r="E2109" s="4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3">
        <f>E2109/D2109</f>
        <v>1.0773299999999999</v>
      </c>
      <c r="P2109" s="4">
        <f>E2109/L2109</f>
        <v>37.149310344827583</v>
      </c>
      <c r="Q2109" t="s">
        <v>8320</v>
      </c>
      <c r="R2109" t="s">
        <v>8325</v>
      </c>
      <c r="S2109" s="12">
        <f>(((J2109/60)/60)/24)+DATE(1970,1,1)</f>
        <v>41934.71056712963</v>
      </c>
      <c r="T2109" s="12">
        <f>(((I2109/60)/60)/24)+DATE(1970,1,1)</f>
        <v>41955.752233796295</v>
      </c>
    </row>
    <row r="2110" spans="1:20" ht="43.2" x14ac:dyDescent="0.3">
      <c r="A2110">
        <v>2108</v>
      </c>
      <c r="B2110" s="1" t="s">
        <v>2109</v>
      </c>
      <c r="C2110" s="1" t="s">
        <v>6218</v>
      </c>
      <c r="D2110" s="4">
        <v>16000</v>
      </c>
      <c r="E2110" s="4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3">
        <f>E2110/D2110</f>
        <v>1.0731250000000001</v>
      </c>
      <c r="P2110" s="4">
        <f>E2110/L2110</f>
        <v>89.895287958115176</v>
      </c>
      <c r="Q2110" t="s">
        <v>8320</v>
      </c>
      <c r="R2110" t="s">
        <v>8325</v>
      </c>
      <c r="S2110" s="12">
        <f>(((J2110/60)/60)/24)+DATE(1970,1,1)</f>
        <v>41135.175694444442</v>
      </c>
      <c r="T2110" s="12">
        <f>(((I2110/60)/60)/24)+DATE(1970,1,1)</f>
        <v>41162.163194444445</v>
      </c>
    </row>
    <row r="2111" spans="1:20" ht="28.8" x14ac:dyDescent="0.3">
      <c r="A2111">
        <v>2109</v>
      </c>
      <c r="B2111" s="1" t="s">
        <v>2110</v>
      </c>
      <c r="C2111" s="1" t="s">
        <v>6219</v>
      </c>
      <c r="D2111" s="4">
        <v>4000</v>
      </c>
      <c r="E2111" s="4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3">
        <f>E2111/D2111</f>
        <v>1.06525</v>
      </c>
      <c r="P2111" s="4">
        <f>E2111/L2111</f>
        <v>106.52500000000001</v>
      </c>
      <c r="Q2111" t="s">
        <v>8320</v>
      </c>
      <c r="R2111" t="s">
        <v>8325</v>
      </c>
      <c r="S2111" s="12">
        <f>(((J2111/60)/60)/24)+DATE(1970,1,1)</f>
        <v>42160.708530092597</v>
      </c>
      <c r="T2111" s="12">
        <f>(((I2111/60)/60)/24)+DATE(1970,1,1)</f>
        <v>42190.708530092597</v>
      </c>
    </row>
    <row r="2112" spans="1:20" ht="28.8" x14ac:dyDescent="0.3">
      <c r="A2112">
        <v>2110</v>
      </c>
      <c r="B2112" s="1" t="s">
        <v>2111</v>
      </c>
      <c r="C2112" s="1" t="s">
        <v>6220</v>
      </c>
      <c r="D2112" s="4">
        <v>2000</v>
      </c>
      <c r="E2112" s="4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3">
        <f>E2112/D2112</f>
        <v>1.0035000000000001</v>
      </c>
      <c r="P2112" s="4">
        <f>E2112/L2112</f>
        <v>52.815789473684212</v>
      </c>
      <c r="Q2112" t="s">
        <v>8320</v>
      </c>
      <c r="R2112" t="s">
        <v>8325</v>
      </c>
      <c r="S2112" s="12">
        <f>(((J2112/60)/60)/24)+DATE(1970,1,1)</f>
        <v>41759.670937499999</v>
      </c>
      <c r="T2112" s="12">
        <f>(((I2112/60)/60)/24)+DATE(1970,1,1)</f>
        <v>41787.207638888889</v>
      </c>
    </row>
    <row r="2113" spans="1:20" ht="43.2" x14ac:dyDescent="0.3">
      <c r="A2113">
        <v>2111</v>
      </c>
      <c r="B2113" s="1" t="s">
        <v>2112</v>
      </c>
      <c r="C2113" s="1" t="s">
        <v>6221</v>
      </c>
      <c r="D2113" s="4">
        <v>2000</v>
      </c>
      <c r="E2113" s="4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3">
        <f>E2113/D2113</f>
        <v>1.0649999999999999</v>
      </c>
      <c r="P2113" s="4">
        <f>E2113/L2113</f>
        <v>54.615384615384613</v>
      </c>
      <c r="Q2113" t="s">
        <v>8320</v>
      </c>
      <c r="R2113" t="s">
        <v>8325</v>
      </c>
      <c r="S2113" s="12">
        <f>(((J2113/60)/60)/24)+DATE(1970,1,1)</f>
        <v>40703.197048611109</v>
      </c>
      <c r="T2113" s="12">
        <f>(((I2113/60)/60)/24)+DATE(1970,1,1)</f>
        <v>40770.041666666664</v>
      </c>
    </row>
    <row r="2114" spans="1:20" ht="28.8" x14ac:dyDescent="0.3">
      <c r="A2114">
        <v>2112</v>
      </c>
      <c r="B2114" s="1" t="s">
        <v>2113</v>
      </c>
      <c r="C2114" s="1" t="s">
        <v>6222</v>
      </c>
      <c r="D2114" s="4">
        <v>300</v>
      </c>
      <c r="E2114" s="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3">
        <f>E2114/D2114</f>
        <v>1</v>
      </c>
      <c r="P2114" s="4">
        <f>E2114/L2114</f>
        <v>27.272727272727273</v>
      </c>
      <c r="Q2114" t="s">
        <v>8320</v>
      </c>
      <c r="R2114" t="s">
        <v>8325</v>
      </c>
      <c r="S2114" s="12">
        <f>(((J2114/60)/60)/24)+DATE(1970,1,1)</f>
        <v>41365.928159722222</v>
      </c>
      <c r="T2114" s="12">
        <f>(((I2114/60)/60)/24)+DATE(1970,1,1)</f>
        <v>41379.928159722222</v>
      </c>
    </row>
    <row r="2115" spans="1:20" x14ac:dyDescent="0.3">
      <c r="A2115">
        <v>2113</v>
      </c>
      <c r="B2115" s="1" t="s">
        <v>2114</v>
      </c>
      <c r="C2115" s="1" t="s">
        <v>6223</v>
      </c>
      <c r="D2115" s="4">
        <v>7000</v>
      </c>
      <c r="E2115" s="4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3">
        <f>E2115/D2115</f>
        <v>1.0485714285714285</v>
      </c>
      <c r="P2115" s="4">
        <f>E2115/L2115</f>
        <v>68.598130841121488</v>
      </c>
      <c r="Q2115" t="s">
        <v>8320</v>
      </c>
      <c r="R2115" t="s">
        <v>8325</v>
      </c>
      <c r="S2115" s="12">
        <f>(((J2115/60)/60)/24)+DATE(1970,1,1)</f>
        <v>41870.86546296296</v>
      </c>
      <c r="T2115" s="12">
        <f>(((I2115/60)/60)/24)+DATE(1970,1,1)</f>
        <v>41905.86546296296</v>
      </c>
    </row>
    <row r="2116" spans="1:20" ht="43.2" x14ac:dyDescent="0.3">
      <c r="A2116">
        <v>2114</v>
      </c>
      <c r="B2116" s="1" t="s">
        <v>2115</v>
      </c>
      <c r="C2116" s="1" t="s">
        <v>6224</v>
      </c>
      <c r="D2116" s="4">
        <v>5000</v>
      </c>
      <c r="E2116" s="4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3">
        <f>E2116/D2116</f>
        <v>1.0469999999999999</v>
      </c>
      <c r="P2116" s="4">
        <f>E2116/L2116</f>
        <v>35.612244897959187</v>
      </c>
      <c r="Q2116" t="s">
        <v>8320</v>
      </c>
      <c r="R2116" t="s">
        <v>8325</v>
      </c>
      <c r="S2116" s="12">
        <f>(((J2116/60)/60)/24)+DATE(1970,1,1)</f>
        <v>40458.815625000003</v>
      </c>
      <c r="T2116" s="12">
        <f>(((I2116/60)/60)/24)+DATE(1970,1,1)</f>
        <v>40521.207638888889</v>
      </c>
    </row>
    <row r="2117" spans="1:20" ht="28.8" x14ac:dyDescent="0.3">
      <c r="A2117">
        <v>2115</v>
      </c>
      <c r="B2117" s="1" t="s">
        <v>2116</v>
      </c>
      <c r="C2117" s="1" t="s">
        <v>6225</v>
      </c>
      <c r="D2117" s="4">
        <v>1500</v>
      </c>
      <c r="E2117" s="4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3">
        <f>E2117/D2117</f>
        <v>2.2566666666666668</v>
      </c>
      <c r="P2117" s="4">
        <f>E2117/L2117</f>
        <v>94.027777777777771</v>
      </c>
      <c r="Q2117" t="s">
        <v>8320</v>
      </c>
      <c r="R2117" t="s">
        <v>8325</v>
      </c>
      <c r="S2117" s="12">
        <f>(((J2117/60)/60)/24)+DATE(1970,1,1)</f>
        <v>40564.081030092595</v>
      </c>
      <c r="T2117" s="12">
        <f>(((I2117/60)/60)/24)+DATE(1970,1,1)</f>
        <v>40594.081030092595</v>
      </c>
    </row>
    <row r="2118" spans="1:20" ht="43.2" x14ac:dyDescent="0.3">
      <c r="A2118">
        <v>2116</v>
      </c>
      <c r="B2118" s="1" t="s">
        <v>2117</v>
      </c>
      <c r="C2118" s="1" t="s">
        <v>6226</v>
      </c>
      <c r="D2118" s="4">
        <v>48000</v>
      </c>
      <c r="E2118" s="4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3">
        <f>E2118/D2118</f>
        <v>1.0090416666666666</v>
      </c>
      <c r="P2118" s="4">
        <f>E2118/L2118</f>
        <v>526.45652173913038</v>
      </c>
      <c r="Q2118" t="s">
        <v>8320</v>
      </c>
      <c r="R2118" t="s">
        <v>8325</v>
      </c>
      <c r="S2118" s="12">
        <f>(((J2118/60)/60)/24)+DATE(1970,1,1)</f>
        <v>41136.777812500004</v>
      </c>
      <c r="T2118" s="12">
        <f>(((I2118/60)/60)/24)+DATE(1970,1,1)</f>
        <v>41184.777812500004</v>
      </c>
    </row>
    <row r="2119" spans="1:20" ht="43.2" x14ac:dyDescent="0.3">
      <c r="A2119">
        <v>2117</v>
      </c>
      <c r="B2119" s="1" t="s">
        <v>2118</v>
      </c>
      <c r="C2119" s="1" t="s">
        <v>6227</v>
      </c>
      <c r="D2119" s="4">
        <v>1200</v>
      </c>
      <c r="E2119" s="4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3">
        <f>E2119/D2119</f>
        <v>1.4775</v>
      </c>
      <c r="P2119" s="4">
        <f>E2119/L2119</f>
        <v>50.657142857142858</v>
      </c>
      <c r="Q2119" t="s">
        <v>8320</v>
      </c>
      <c r="R2119" t="s">
        <v>8325</v>
      </c>
      <c r="S2119" s="12">
        <f>(((J2119/60)/60)/24)+DATE(1970,1,1)</f>
        <v>42290.059594907405</v>
      </c>
      <c r="T2119" s="12">
        <f>(((I2119/60)/60)/24)+DATE(1970,1,1)</f>
        <v>42304.207638888889</v>
      </c>
    </row>
    <row r="2120" spans="1:20" ht="28.8" x14ac:dyDescent="0.3">
      <c r="A2120">
        <v>2118</v>
      </c>
      <c r="B2120" s="1" t="s">
        <v>2119</v>
      </c>
      <c r="C2120" s="1" t="s">
        <v>6228</v>
      </c>
      <c r="D2120" s="4">
        <v>1000</v>
      </c>
      <c r="E2120" s="4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3">
        <f>E2120/D2120</f>
        <v>1.3461099999999999</v>
      </c>
      <c r="P2120" s="4">
        <f>E2120/L2120</f>
        <v>79.182941176470578</v>
      </c>
      <c r="Q2120" t="s">
        <v>8320</v>
      </c>
      <c r="R2120" t="s">
        <v>8325</v>
      </c>
      <c r="S2120" s="12">
        <f>(((J2120/60)/60)/24)+DATE(1970,1,1)</f>
        <v>40718.839537037034</v>
      </c>
      <c r="T2120" s="12">
        <f>(((I2120/60)/60)/24)+DATE(1970,1,1)</f>
        <v>40748.839537037034</v>
      </c>
    </row>
    <row r="2121" spans="1:20" ht="28.8" x14ac:dyDescent="0.3">
      <c r="A2121">
        <v>2119</v>
      </c>
      <c r="B2121" s="1" t="s">
        <v>2120</v>
      </c>
      <c r="C2121" s="1" t="s">
        <v>6229</v>
      </c>
      <c r="D2121" s="4">
        <v>2000</v>
      </c>
      <c r="E2121" s="4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3">
        <f>E2121/D2121</f>
        <v>1.0075000000000001</v>
      </c>
      <c r="P2121" s="4">
        <f>E2121/L2121</f>
        <v>91.590909090909093</v>
      </c>
      <c r="Q2121" t="s">
        <v>8320</v>
      </c>
      <c r="R2121" t="s">
        <v>8325</v>
      </c>
      <c r="S2121" s="12">
        <f>(((J2121/60)/60)/24)+DATE(1970,1,1)</f>
        <v>41107.130150462966</v>
      </c>
      <c r="T2121" s="12">
        <f>(((I2121/60)/60)/24)+DATE(1970,1,1)</f>
        <v>41137.130150462966</v>
      </c>
    </row>
    <row r="2122" spans="1:20" ht="43.2" x14ac:dyDescent="0.3">
      <c r="A2122">
        <v>2120</v>
      </c>
      <c r="B2122" s="1" t="s">
        <v>2121</v>
      </c>
      <c r="C2122" s="1" t="s">
        <v>6230</v>
      </c>
      <c r="D2122" s="4">
        <v>8000</v>
      </c>
      <c r="E2122" s="4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3">
        <f>E2122/D2122</f>
        <v>1.00880375</v>
      </c>
      <c r="P2122" s="4">
        <f>E2122/L2122</f>
        <v>116.96275362318841</v>
      </c>
      <c r="Q2122" t="s">
        <v>8320</v>
      </c>
      <c r="R2122" t="s">
        <v>8325</v>
      </c>
      <c r="S2122" s="12">
        <f>(((J2122/60)/60)/24)+DATE(1970,1,1)</f>
        <v>41591.964537037034</v>
      </c>
      <c r="T2122" s="12">
        <f>(((I2122/60)/60)/24)+DATE(1970,1,1)</f>
        <v>41640.964537037034</v>
      </c>
    </row>
    <row r="2123" spans="1:20" ht="28.8" x14ac:dyDescent="0.3">
      <c r="A2123">
        <v>2121</v>
      </c>
      <c r="B2123" s="1" t="s">
        <v>2122</v>
      </c>
      <c r="C2123" s="1" t="s">
        <v>6231</v>
      </c>
      <c r="D2123" s="4">
        <v>50000</v>
      </c>
      <c r="E2123" s="4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3">
        <f>E2123/D2123</f>
        <v>5.6800000000000002E-3</v>
      </c>
      <c r="P2123" s="4">
        <f>E2123/L2123</f>
        <v>28.4</v>
      </c>
      <c r="Q2123" t="s">
        <v>8318</v>
      </c>
      <c r="R2123" t="s">
        <v>8354</v>
      </c>
      <c r="S2123" s="12">
        <f>(((J2123/60)/60)/24)+DATE(1970,1,1)</f>
        <v>42716.7424537037</v>
      </c>
      <c r="T2123" s="12">
        <f>(((I2123/60)/60)/24)+DATE(1970,1,1)</f>
        <v>42746.7424537037</v>
      </c>
    </row>
    <row r="2124" spans="1:20" ht="28.8" x14ac:dyDescent="0.3">
      <c r="A2124">
        <v>2122</v>
      </c>
      <c r="B2124" s="1" t="s">
        <v>2123</v>
      </c>
      <c r="C2124" s="1" t="s">
        <v>6232</v>
      </c>
      <c r="D2124" s="4">
        <v>80000</v>
      </c>
      <c r="E2124" s="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3">
        <f>E2124/D2124</f>
        <v>3.875E-3</v>
      </c>
      <c r="P2124" s="4">
        <f>E2124/L2124</f>
        <v>103.33333333333333</v>
      </c>
      <c r="Q2124" t="s">
        <v>8318</v>
      </c>
      <c r="R2124" t="s">
        <v>8354</v>
      </c>
      <c r="S2124" s="12">
        <f>(((J2124/60)/60)/24)+DATE(1970,1,1)</f>
        <v>42712.300567129627</v>
      </c>
      <c r="T2124" s="12">
        <f>(((I2124/60)/60)/24)+DATE(1970,1,1)</f>
        <v>42742.300567129627</v>
      </c>
    </row>
    <row r="2125" spans="1:20" ht="43.2" x14ac:dyDescent="0.3">
      <c r="A2125">
        <v>2123</v>
      </c>
      <c r="B2125" s="1" t="s">
        <v>2124</v>
      </c>
      <c r="C2125" s="1" t="s">
        <v>6233</v>
      </c>
      <c r="D2125" s="4">
        <v>500</v>
      </c>
      <c r="E2125" s="4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3">
        <f>E2125/D2125</f>
        <v>0.1</v>
      </c>
      <c r="P2125" s="4">
        <f>E2125/L2125</f>
        <v>10</v>
      </c>
      <c r="Q2125" t="s">
        <v>8318</v>
      </c>
      <c r="R2125" t="s">
        <v>8354</v>
      </c>
      <c r="S2125" s="12">
        <f>(((J2125/60)/60)/24)+DATE(1970,1,1)</f>
        <v>40198.424849537041</v>
      </c>
      <c r="T2125" s="12">
        <f>(((I2125/60)/60)/24)+DATE(1970,1,1)</f>
        <v>40252.290972222225</v>
      </c>
    </row>
    <row r="2126" spans="1:20" ht="43.2" x14ac:dyDescent="0.3">
      <c r="A2126">
        <v>2124</v>
      </c>
      <c r="B2126" s="1" t="s">
        <v>2125</v>
      </c>
      <c r="C2126" s="1" t="s">
        <v>6234</v>
      </c>
      <c r="D2126" s="4">
        <v>1100</v>
      </c>
      <c r="E2126" s="4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3">
        <f>E2126/D2126</f>
        <v>0.10454545454545454</v>
      </c>
      <c r="P2126" s="4">
        <f>E2126/L2126</f>
        <v>23</v>
      </c>
      <c r="Q2126" t="s">
        <v>8318</v>
      </c>
      <c r="R2126" t="s">
        <v>8354</v>
      </c>
      <c r="S2126" s="12">
        <f>(((J2126/60)/60)/24)+DATE(1970,1,1)</f>
        <v>40464.028182870366</v>
      </c>
      <c r="T2126" s="12">
        <f>(((I2126/60)/60)/24)+DATE(1970,1,1)</f>
        <v>40512.208333333336</v>
      </c>
    </row>
    <row r="2127" spans="1:20" ht="28.8" x14ac:dyDescent="0.3">
      <c r="A2127">
        <v>2125</v>
      </c>
      <c r="B2127" s="1" t="s">
        <v>2126</v>
      </c>
      <c r="C2127" s="1" t="s">
        <v>6235</v>
      </c>
      <c r="D2127" s="4">
        <v>60000</v>
      </c>
      <c r="E2127" s="4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3">
        <f>E2127/D2127</f>
        <v>1.4200000000000001E-2</v>
      </c>
      <c r="P2127" s="4">
        <f>E2127/L2127</f>
        <v>31.555555555555557</v>
      </c>
      <c r="Q2127" t="s">
        <v>8318</v>
      </c>
      <c r="R2127" t="s">
        <v>8354</v>
      </c>
      <c r="S2127" s="12">
        <f>(((J2127/60)/60)/24)+DATE(1970,1,1)</f>
        <v>42191.023530092592</v>
      </c>
      <c r="T2127" s="12">
        <f>(((I2127/60)/60)/24)+DATE(1970,1,1)</f>
        <v>42221.023530092592</v>
      </c>
    </row>
    <row r="2128" spans="1:20" ht="43.2" x14ac:dyDescent="0.3">
      <c r="A2128">
        <v>2126</v>
      </c>
      <c r="B2128" s="1" t="s">
        <v>2127</v>
      </c>
      <c r="C2128" s="1" t="s">
        <v>6236</v>
      </c>
      <c r="D2128" s="4">
        <v>20000</v>
      </c>
      <c r="E2128" s="4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3">
        <f>E2128/D2128</f>
        <v>5.0000000000000001E-4</v>
      </c>
      <c r="P2128" s="4">
        <f>E2128/L2128</f>
        <v>5</v>
      </c>
      <c r="Q2128" t="s">
        <v>8318</v>
      </c>
      <c r="R2128" t="s">
        <v>8354</v>
      </c>
      <c r="S2128" s="12">
        <f>(((J2128/60)/60)/24)+DATE(1970,1,1)</f>
        <v>41951.973229166666</v>
      </c>
      <c r="T2128" s="12">
        <f>(((I2128/60)/60)/24)+DATE(1970,1,1)</f>
        <v>41981.973229166666</v>
      </c>
    </row>
    <row r="2129" spans="1:20" x14ac:dyDescent="0.3">
      <c r="A2129">
        <v>2127</v>
      </c>
      <c r="B2129" s="1" t="s">
        <v>2128</v>
      </c>
      <c r="C2129" s="1" t="s">
        <v>6237</v>
      </c>
      <c r="D2129" s="4">
        <v>28000</v>
      </c>
      <c r="E2129" s="4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3">
        <f>E2129/D2129</f>
        <v>0.28842857142857142</v>
      </c>
      <c r="P2129" s="4">
        <f>E2129/L2129</f>
        <v>34.220338983050844</v>
      </c>
      <c r="Q2129" t="s">
        <v>8318</v>
      </c>
      <c r="R2129" t="s">
        <v>8354</v>
      </c>
      <c r="S2129" s="12">
        <f>(((J2129/60)/60)/24)+DATE(1970,1,1)</f>
        <v>42045.50535879629</v>
      </c>
      <c r="T2129" s="12">
        <f>(((I2129/60)/60)/24)+DATE(1970,1,1)</f>
        <v>42075.463692129633</v>
      </c>
    </row>
    <row r="2130" spans="1:20" ht="43.2" x14ac:dyDescent="0.3">
      <c r="A2130">
        <v>2128</v>
      </c>
      <c r="B2130" s="1" t="s">
        <v>2129</v>
      </c>
      <c r="C2130" s="1" t="s">
        <v>6238</v>
      </c>
      <c r="D2130" s="4">
        <v>15000</v>
      </c>
      <c r="E2130" s="4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3">
        <f>E2130/D2130</f>
        <v>1.6666666666666668E-3</v>
      </c>
      <c r="P2130" s="4">
        <f>E2130/L2130</f>
        <v>25</v>
      </c>
      <c r="Q2130" t="s">
        <v>8318</v>
      </c>
      <c r="R2130" t="s">
        <v>8354</v>
      </c>
      <c r="S2130" s="12">
        <f>(((J2130/60)/60)/24)+DATE(1970,1,1)</f>
        <v>41843.772789351853</v>
      </c>
      <c r="T2130" s="12">
        <f>(((I2130/60)/60)/24)+DATE(1970,1,1)</f>
        <v>41903.772789351853</v>
      </c>
    </row>
    <row r="2131" spans="1:20" ht="43.2" x14ac:dyDescent="0.3">
      <c r="A2131">
        <v>2129</v>
      </c>
      <c r="B2131" s="1" t="s">
        <v>2130</v>
      </c>
      <c r="C2131" s="1" t="s">
        <v>6239</v>
      </c>
      <c r="D2131" s="4">
        <v>2000</v>
      </c>
      <c r="E2131" s="4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3">
        <f>E2131/D2131</f>
        <v>0.11799999999999999</v>
      </c>
      <c r="P2131" s="4">
        <f>E2131/L2131</f>
        <v>19.666666666666668</v>
      </c>
      <c r="Q2131" t="s">
        <v>8318</v>
      </c>
      <c r="R2131" t="s">
        <v>8354</v>
      </c>
      <c r="S2131" s="12">
        <f>(((J2131/60)/60)/24)+DATE(1970,1,1)</f>
        <v>42409.024305555555</v>
      </c>
      <c r="T2131" s="12">
        <f>(((I2131/60)/60)/24)+DATE(1970,1,1)</f>
        <v>42439.024305555555</v>
      </c>
    </row>
    <row r="2132" spans="1:20" ht="28.8" x14ac:dyDescent="0.3">
      <c r="A2132">
        <v>2130</v>
      </c>
      <c r="B2132" s="1" t="s">
        <v>2131</v>
      </c>
      <c r="C2132" s="1" t="s">
        <v>6240</v>
      </c>
      <c r="D2132" s="4">
        <v>42000</v>
      </c>
      <c r="E2132" s="4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3">
        <f>E2132/D2132</f>
        <v>2.0238095238095236E-3</v>
      </c>
      <c r="P2132" s="4">
        <f>E2132/L2132</f>
        <v>21.25</v>
      </c>
      <c r="Q2132" t="s">
        <v>8318</v>
      </c>
      <c r="R2132" t="s">
        <v>8354</v>
      </c>
      <c r="S2132" s="12">
        <f>(((J2132/60)/60)/24)+DATE(1970,1,1)</f>
        <v>41832.086377314816</v>
      </c>
      <c r="T2132" s="12">
        <f>(((I2132/60)/60)/24)+DATE(1970,1,1)</f>
        <v>41867.086377314816</v>
      </c>
    </row>
    <row r="2133" spans="1:20" ht="28.8" x14ac:dyDescent="0.3">
      <c r="A2133">
        <v>2131</v>
      </c>
      <c r="B2133" s="1" t="s">
        <v>2132</v>
      </c>
      <c r="C2133" s="1" t="s">
        <v>6241</v>
      </c>
      <c r="D2133" s="4">
        <v>500</v>
      </c>
      <c r="E2133" s="4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3">
        <f>E2133/D2133</f>
        <v>0.05</v>
      </c>
      <c r="P2133" s="4">
        <f>E2133/L2133</f>
        <v>8.3333333333333339</v>
      </c>
      <c r="Q2133" t="s">
        <v>8318</v>
      </c>
      <c r="R2133" t="s">
        <v>8354</v>
      </c>
      <c r="S2133" s="12">
        <f>(((J2133/60)/60)/24)+DATE(1970,1,1)</f>
        <v>42167.207071759258</v>
      </c>
      <c r="T2133" s="12">
        <f>(((I2133/60)/60)/24)+DATE(1970,1,1)</f>
        <v>42197.207071759258</v>
      </c>
    </row>
    <row r="2134" spans="1:20" ht="43.2" x14ac:dyDescent="0.3">
      <c r="A2134">
        <v>2132</v>
      </c>
      <c r="B2134" s="1" t="s">
        <v>2133</v>
      </c>
      <c r="C2134" s="1" t="s">
        <v>6242</v>
      </c>
      <c r="D2134" s="4">
        <v>100000</v>
      </c>
      <c r="E2134" s="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3">
        <f>E2134/D2134</f>
        <v>2.1129899999999997E-2</v>
      </c>
      <c r="P2134" s="4">
        <f>E2134/L2134</f>
        <v>21.34333333333333</v>
      </c>
      <c r="Q2134" t="s">
        <v>8318</v>
      </c>
      <c r="R2134" t="s">
        <v>8354</v>
      </c>
      <c r="S2134" s="12">
        <f>(((J2134/60)/60)/24)+DATE(1970,1,1)</f>
        <v>41643.487175925926</v>
      </c>
      <c r="T2134" s="12">
        <f>(((I2134/60)/60)/24)+DATE(1970,1,1)</f>
        <v>41673.487175925926</v>
      </c>
    </row>
    <row r="2135" spans="1:20" ht="43.2" x14ac:dyDescent="0.3">
      <c r="A2135">
        <v>2133</v>
      </c>
      <c r="B2135" s="1" t="s">
        <v>2134</v>
      </c>
      <c r="C2135" s="1" t="s">
        <v>6243</v>
      </c>
      <c r="D2135" s="4">
        <v>1000</v>
      </c>
      <c r="E2135" s="4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3">
        <f>E2135/D2135</f>
        <v>1.6E-2</v>
      </c>
      <c r="P2135" s="4">
        <f>E2135/L2135</f>
        <v>5.333333333333333</v>
      </c>
      <c r="Q2135" t="s">
        <v>8318</v>
      </c>
      <c r="R2135" t="s">
        <v>8354</v>
      </c>
      <c r="S2135" s="12">
        <f>(((J2135/60)/60)/24)+DATE(1970,1,1)</f>
        <v>40619.097210648149</v>
      </c>
      <c r="T2135" s="12">
        <f>(((I2135/60)/60)/24)+DATE(1970,1,1)</f>
        <v>40657.290972222225</v>
      </c>
    </row>
    <row r="2136" spans="1:20" ht="43.2" x14ac:dyDescent="0.3">
      <c r="A2136">
        <v>2134</v>
      </c>
      <c r="B2136" s="1" t="s">
        <v>2135</v>
      </c>
      <c r="C2136" s="1" t="s">
        <v>6244</v>
      </c>
      <c r="D2136" s="4">
        <v>6000</v>
      </c>
      <c r="E2136" s="4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3">
        <f>E2136/D2136</f>
        <v>1.7333333333333333E-2</v>
      </c>
      <c r="P2136" s="4">
        <f>E2136/L2136</f>
        <v>34.666666666666664</v>
      </c>
      <c r="Q2136" t="s">
        <v>8318</v>
      </c>
      <c r="R2136" t="s">
        <v>8354</v>
      </c>
      <c r="S2136" s="12">
        <f>(((J2136/60)/60)/24)+DATE(1970,1,1)</f>
        <v>41361.886469907404</v>
      </c>
      <c r="T2136" s="12">
        <f>(((I2136/60)/60)/24)+DATE(1970,1,1)</f>
        <v>41391.886469907404</v>
      </c>
    </row>
    <row r="2137" spans="1:20" ht="43.2" x14ac:dyDescent="0.3">
      <c r="A2137">
        <v>2135</v>
      </c>
      <c r="B2137" s="1" t="s">
        <v>2136</v>
      </c>
      <c r="C2137" s="1" t="s">
        <v>6245</v>
      </c>
      <c r="D2137" s="4">
        <v>5000</v>
      </c>
      <c r="E2137" s="4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3">
        <f>E2137/D2137</f>
        <v>9.5600000000000004E-2</v>
      </c>
      <c r="P2137" s="4">
        <f>E2137/L2137</f>
        <v>21.727272727272727</v>
      </c>
      <c r="Q2137" t="s">
        <v>8318</v>
      </c>
      <c r="R2137" t="s">
        <v>8354</v>
      </c>
      <c r="S2137" s="12">
        <f>(((J2137/60)/60)/24)+DATE(1970,1,1)</f>
        <v>41156.963344907403</v>
      </c>
      <c r="T2137" s="12">
        <f>(((I2137/60)/60)/24)+DATE(1970,1,1)</f>
        <v>41186.963344907403</v>
      </c>
    </row>
    <row r="2138" spans="1:20" ht="28.8" x14ac:dyDescent="0.3">
      <c r="A2138">
        <v>2136</v>
      </c>
      <c r="B2138" s="1" t="s">
        <v>2137</v>
      </c>
      <c r="C2138" s="1" t="s">
        <v>6246</v>
      </c>
      <c r="D2138" s="4">
        <v>80000</v>
      </c>
      <c r="E2138" s="4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3">
        <f>E2138/D2138</f>
        <v>5.9612499999999998E-4</v>
      </c>
      <c r="P2138" s="4">
        <f>E2138/L2138</f>
        <v>11.922499999999999</v>
      </c>
      <c r="Q2138" t="s">
        <v>8318</v>
      </c>
      <c r="R2138" t="s">
        <v>8354</v>
      </c>
      <c r="S2138" s="12">
        <f>(((J2138/60)/60)/24)+DATE(1970,1,1)</f>
        <v>41536.509097222224</v>
      </c>
      <c r="T2138" s="12">
        <f>(((I2138/60)/60)/24)+DATE(1970,1,1)</f>
        <v>41566.509097222224</v>
      </c>
    </row>
    <row r="2139" spans="1:20" ht="28.8" x14ac:dyDescent="0.3">
      <c r="A2139">
        <v>2137</v>
      </c>
      <c r="B2139" s="1" t="s">
        <v>2138</v>
      </c>
      <c r="C2139" s="1" t="s">
        <v>6247</v>
      </c>
      <c r="D2139" s="4">
        <v>50000</v>
      </c>
      <c r="E2139" s="4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3">
        <f>E2139/D2139</f>
        <v>0.28405999999999998</v>
      </c>
      <c r="P2139" s="4">
        <f>E2139/L2139</f>
        <v>26.59737827715356</v>
      </c>
      <c r="Q2139" t="s">
        <v>8318</v>
      </c>
      <c r="R2139" t="s">
        <v>8354</v>
      </c>
      <c r="S2139" s="12">
        <f>(((J2139/60)/60)/24)+DATE(1970,1,1)</f>
        <v>41948.771168981482</v>
      </c>
      <c r="T2139" s="12">
        <f>(((I2139/60)/60)/24)+DATE(1970,1,1)</f>
        <v>41978.771168981482</v>
      </c>
    </row>
    <row r="2140" spans="1:20" ht="28.8" x14ac:dyDescent="0.3">
      <c r="A2140">
        <v>2138</v>
      </c>
      <c r="B2140" s="1" t="s">
        <v>2139</v>
      </c>
      <c r="C2140" s="1" t="s">
        <v>6248</v>
      </c>
      <c r="D2140" s="4">
        <v>1000</v>
      </c>
      <c r="E2140" s="4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3">
        <f>E2140/D2140</f>
        <v>0.128</v>
      </c>
      <c r="P2140" s="4">
        <f>E2140/L2140</f>
        <v>10.666666666666666</v>
      </c>
      <c r="Q2140" t="s">
        <v>8318</v>
      </c>
      <c r="R2140" t="s">
        <v>8354</v>
      </c>
      <c r="S2140" s="12">
        <f>(((J2140/60)/60)/24)+DATE(1970,1,1)</f>
        <v>41557.013182870374</v>
      </c>
      <c r="T2140" s="12">
        <f>(((I2140/60)/60)/24)+DATE(1970,1,1)</f>
        <v>41587.054849537039</v>
      </c>
    </row>
    <row r="2141" spans="1:20" ht="43.2" x14ac:dyDescent="0.3">
      <c r="A2141">
        <v>2139</v>
      </c>
      <c r="B2141" s="1" t="s">
        <v>2140</v>
      </c>
      <c r="C2141" s="1" t="s">
        <v>6249</v>
      </c>
      <c r="D2141" s="4">
        <v>30000</v>
      </c>
      <c r="E2141" s="4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3">
        <f>E2141/D2141</f>
        <v>5.4199999999999998E-2</v>
      </c>
      <c r="P2141" s="4">
        <f>E2141/L2141</f>
        <v>29.035714285714285</v>
      </c>
      <c r="Q2141" t="s">
        <v>8318</v>
      </c>
      <c r="R2141" t="s">
        <v>8354</v>
      </c>
      <c r="S2141" s="12">
        <f>(((J2141/60)/60)/24)+DATE(1970,1,1)</f>
        <v>42647.750092592592</v>
      </c>
      <c r="T2141" s="12">
        <f>(((I2141/60)/60)/24)+DATE(1970,1,1)</f>
        <v>42677.750092592592</v>
      </c>
    </row>
    <row r="2142" spans="1:20" ht="43.2" x14ac:dyDescent="0.3">
      <c r="A2142">
        <v>2140</v>
      </c>
      <c r="B2142" s="1" t="s">
        <v>2141</v>
      </c>
      <c r="C2142" s="1" t="s">
        <v>6250</v>
      </c>
      <c r="D2142" s="4">
        <v>500000</v>
      </c>
      <c r="E2142" s="4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3">
        <f>E2142/D2142</f>
        <v>1.1199999999999999E-3</v>
      </c>
      <c r="P2142" s="4">
        <f>E2142/L2142</f>
        <v>50.909090909090907</v>
      </c>
      <c r="Q2142" t="s">
        <v>8318</v>
      </c>
      <c r="R2142" t="s">
        <v>8354</v>
      </c>
      <c r="S2142" s="12">
        <f>(((J2142/60)/60)/24)+DATE(1970,1,1)</f>
        <v>41255.833611111113</v>
      </c>
      <c r="T2142" s="12">
        <f>(((I2142/60)/60)/24)+DATE(1970,1,1)</f>
        <v>41285.833611111113</v>
      </c>
    </row>
    <row r="2143" spans="1:20" ht="43.2" x14ac:dyDescent="0.3">
      <c r="A2143">
        <v>2141</v>
      </c>
      <c r="B2143" s="1" t="s">
        <v>2142</v>
      </c>
      <c r="C2143" s="1" t="s">
        <v>6251</v>
      </c>
      <c r="D2143" s="4">
        <v>15000</v>
      </c>
      <c r="E2143" s="4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3">
        <f>E2143/D2143</f>
        <v>0</v>
      </c>
      <c r="P2143" s="4" t="e">
        <f>E2143/L2143</f>
        <v>#DIV/0!</v>
      </c>
      <c r="Q2143" t="s">
        <v>8318</v>
      </c>
      <c r="R2143" t="s">
        <v>8354</v>
      </c>
      <c r="S2143" s="12">
        <f>(((J2143/60)/60)/24)+DATE(1970,1,1)</f>
        <v>41927.235636574071</v>
      </c>
      <c r="T2143" s="12">
        <f>(((I2143/60)/60)/24)+DATE(1970,1,1)</f>
        <v>41957.277303240742</v>
      </c>
    </row>
    <row r="2144" spans="1:20" ht="43.2" x14ac:dyDescent="0.3">
      <c r="A2144">
        <v>2142</v>
      </c>
      <c r="B2144" s="1" t="s">
        <v>2143</v>
      </c>
      <c r="C2144" s="1" t="s">
        <v>6252</v>
      </c>
      <c r="D2144" s="4">
        <v>10500</v>
      </c>
      <c r="E2144" s="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3">
        <f>E2144/D2144</f>
        <v>5.7238095238095241E-2</v>
      </c>
      <c r="P2144" s="4">
        <f>E2144/L2144</f>
        <v>50.083333333333336</v>
      </c>
      <c r="Q2144" t="s">
        <v>8318</v>
      </c>
      <c r="R2144" t="s">
        <v>8354</v>
      </c>
      <c r="S2144" s="12">
        <f>(((J2144/60)/60)/24)+DATE(1970,1,1)</f>
        <v>42340.701504629629</v>
      </c>
      <c r="T2144" s="12">
        <f>(((I2144/60)/60)/24)+DATE(1970,1,1)</f>
        <v>42368.701504629629</v>
      </c>
    </row>
    <row r="2145" spans="1:20" ht="43.2" x14ac:dyDescent="0.3">
      <c r="A2145">
        <v>2143</v>
      </c>
      <c r="B2145" s="1" t="s">
        <v>2144</v>
      </c>
      <c r="C2145" s="1" t="s">
        <v>6253</v>
      </c>
      <c r="D2145" s="4">
        <v>2000</v>
      </c>
      <c r="E2145" s="4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3">
        <f>E2145/D2145</f>
        <v>0.1125</v>
      </c>
      <c r="P2145" s="4">
        <f>E2145/L2145</f>
        <v>45</v>
      </c>
      <c r="Q2145" t="s">
        <v>8318</v>
      </c>
      <c r="R2145" t="s">
        <v>8354</v>
      </c>
      <c r="S2145" s="12">
        <f>(((J2145/60)/60)/24)+DATE(1970,1,1)</f>
        <v>40332.886712962965</v>
      </c>
      <c r="T2145" s="12">
        <f>(((I2145/60)/60)/24)+DATE(1970,1,1)</f>
        <v>40380.791666666664</v>
      </c>
    </row>
    <row r="2146" spans="1:20" ht="28.8" x14ac:dyDescent="0.3">
      <c r="A2146">
        <v>2144</v>
      </c>
      <c r="B2146" s="1" t="s">
        <v>2145</v>
      </c>
      <c r="C2146" s="1" t="s">
        <v>6254</v>
      </c>
      <c r="D2146" s="4">
        <v>35500</v>
      </c>
      <c r="E2146" s="4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3">
        <f>E2146/D2146</f>
        <v>1.7098591549295775E-2</v>
      </c>
      <c r="P2146" s="4">
        <f>E2146/L2146</f>
        <v>25.291666666666668</v>
      </c>
      <c r="Q2146" t="s">
        <v>8318</v>
      </c>
      <c r="R2146" t="s">
        <v>8354</v>
      </c>
      <c r="S2146" s="12">
        <f>(((J2146/60)/60)/24)+DATE(1970,1,1)</f>
        <v>41499.546759259261</v>
      </c>
      <c r="T2146" s="12">
        <f>(((I2146/60)/60)/24)+DATE(1970,1,1)</f>
        <v>41531.546759259261</v>
      </c>
    </row>
    <row r="2147" spans="1:20" ht="28.8" x14ac:dyDescent="0.3">
      <c r="A2147">
        <v>2145</v>
      </c>
      <c r="B2147" s="1" t="s">
        <v>2146</v>
      </c>
      <c r="C2147" s="1" t="s">
        <v>6255</v>
      </c>
      <c r="D2147" s="4">
        <v>15000</v>
      </c>
      <c r="E2147" s="4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3">
        <f>E2147/D2147</f>
        <v>0.30433333333333334</v>
      </c>
      <c r="P2147" s="4">
        <f>E2147/L2147</f>
        <v>51.292134831460672</v>
      </c>
      <c r="Q2147" t="s">
        <v>8318</v>
      </c>
      <c r="R2147" t="s">
        <v>8354</v>
      </c>
      <c r="S2147" s="12">
        <f>(((J2147/60)/60)/24)+DATE(1970,1,1)</f>
        <v>41575.237430555557</v>
      </c>
      <c r="T2147" s="12">
        <f>(((I2147/60)/60)/24)+DATE(1970,1,1)</f>
        <v>41605.279097222221</v>
      </c>
    </row>
    <row r="2148" spans="1:20" ht="43.2" x14ac:dyDescent="0.3">
      <c r="A2148">
        <v>2146</v>
      </c>
      <c r="B2148" s="1" t="s">
        <v>2147</v>
      </c>
      <c r="C2148" s="1" t="s">
        <v>6256</v>
      </c>
      <c r="D2148" s="4">
        <v>5000</v>
      </c>
      <c r="E2148" s="4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3">
        <f>E2148/D2148</f>
        <v>2.0000000000000001E-4</v>
      </c>
      <c r="P2148" s="4">
        <f>E2148/L2148</f>
        <v>1</v>
      </c>
      <c r="Q2148" t="s">
        <v>8318</v>
      </c>
      <c r="R2148" t="s">
        <v>8354</v>
      </c>
      <c r="S2148" s="12">
        <f>(((J2148/60)/60)/24)+DATE(1970,1,1)</f>
        <v>42397.679513888885</v>
      </c>
      <c r="T2148" s="12">
        <f>(((I2148/60)/60)/24)+DATE(1970,1,1)</f>
        <v>42411.679513888885</v>
      </c>
    </row>
    <row r="2149" spans="1:20" x14ac:dyDescent="0.3">
      <c r="A2149">
        <v>2147</v>
      </c>
      <c r="B2149" s="1" t="s">
        <v>2148</v>
      </c>
      <c r="C2149" s="1" t="s">
        <v>6257</v>
      </c>
      <c r="D2149" s="4">
        <v>390000</v>
      </c>
      <c r="E2149" s="4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3">
        <f>E2149/D2149</f>
        <v>6.9641025641025639E-3</v>
      </c>
      <c r="P2149" s="4">
        <f>E2149/L2149</f>
        <v>49.381818181818183</v>
      </c>
      <c r="Q2149" t="s">
        <v>8318</v>
      </c>
      <c r="R2149" t="s">
        <v>8354</v>
      </c>
      <c r="S2149" s="12">
        <f>(((J2149/60)/60)/24)+DATE(1970,1,1)</f>
        <v>41927.295694444445</v>
      </c>
      <c r="T2149" s="12">
        <f>(((I2149/60)/60)/24)+DATE(1970,1,1)</f>
        <v>41959.337361111116</v>
      </c>
    </row>
    <row r="2150" spans="1:20" ht="43.2" x14ac:dyDescent="0.3">
      <c r="A2150">
        <v>2148</v>
      </c>
      <c r="B2150" s="1" t="s">
        <v>2149</v>
      </c>
      <c r="C2150" s="1" t="s">
        <v>6258</v>
      </c>
      <c r="D2150" s="4">
        <v>100</v>
      </c>
      <c r="E2150" s="4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3">
        <f>E2150/D2150</f>
        <v>0.02</v>
      </c>
      <c r="P2150" s="4">
        <f>E2150/L2150</f>
        <v>1</v>
      </c>
      <c r="Q2150" t="s">
        <v>8318</v>
      </c>
      <c r="R2150" t="s">
        <v>8354</v>
      </c>
      <c r="S2150" s="12">
        <f>(((J2150/60)/60)/24)+DATE(1970,1,1)</f>
        <v>42066.733587962968</v>
      </c>
      <c r="T2150" s="12">
        <f>(((I2150/60)/60)/24)+DATE(1970,1,1)</f>
        <v>42096.691921296297</v>
      </c>
    </row>
    <row r="2151" spans="1:20" ht="43.2" x14ac:dyDescent="0.3">
      <c r="A2151">
        <v>2149</v>
      </c>
      <c r="B2151" s="1" t="s">
        <v>2150</v>
      </c>
      <c r="C2151" s="1" t="s">
        <v>6259</v>
      </c>
      <c r="D2151" s="4">
        <v>2000</v>
      </c>
      <c r="E2151" s="4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3">
        <f>E2151/D2151</f>
        <v>0</v>
      </c>
      <c r="P2151" s="4" t="e">
        <f>E2151/L2151</f>
        <v>#DIV/0!</v>
      </c>
      <c r="Q2151" t="s">
        <v>8318</v>
      </c>
      <c r="R2151" t="s">
        <v>8354</v>
      </c>
      <c r="S2151" s="12">
        <f>(((J2151/60)/60)/24)+DATE(1970,1,1)</f>
        <v>40355.024953703702</v>
      </c>
      <c r="T2151" s="12">
        <f>(((I2151/60)/60)/24)+DATE(1970,1,1)</f>
        <v>40390</v>
      </c>
    </row>
    <row r="2152" spans="1:20" x14ac:dyDescent="0.3">
      <c r="A2152">
        <v>2150</v>
      </c>
      <c r="B2152" s="1" t="s">
        <v>2151</v>
      </c>
      <c r="C2152" s="1" t="s">
        <v>6260</v>
      </c>
      <c r="D2152" s="4">
        <v>50000</v>
      </c>
      <c r="E2152" s="4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3">
        <f>E2152/D2152</f>
        <v>8.0999999999999996E-3</v>
      </c>
      <c r="P2152" s="4">
        <f>E2152/L2152</f>
        <v>101.25</v>
      </c>
      <c r="Q2152" t="s">
        <v>8318</v>
      </c>
      <c r="R2152" t="s">
        <v>8354</v>
      </c>
      <c r="S2152" s="12">
        <f>(((J2152/60)/60)/24)+DATE(1970,1,1)</f>
        <v>42534.284710648149</v>
      </c>
      <c r="T2152" s="12">
        <f>(((I2152/60)/60)/24)+DATE(1970,1,1)</f>
        <v>42564.284710648149</v>
      </c>
    </row>
    <row r="2153" spans="1:20" ht="28.8" x14ac:dyDescent="0.3">
      <c r="A2153">
        <v>2151</v>
      </c>
      <c r="B2153" s="1" t="s">
        <v>2152</v>
      </c>
      <c r="C2153" s="1" t="s">
        <v>6261</v>
      </c>
      <c r="D2153" s="4">
        <v>45000</v>
      </c>
      <c r="E2153" s="4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3">
        <f>E2153/D2153</f>
        <v>2.6222222222222224E-3</v>
      </c>
      <c r="P2153" s="4">
        <f>E2153/L2153</f>
        <v>19.666666666666668</v>
      </c>
      <c r="Q2153" t="s">
        <v>8318</v>
      </c>
      <c r="R2153" t="s">
        <v>8354</v>
      </c>
      <c r="S2153" s="12">
        <f>(((J2153/60)/60)/24)+DATE(1970,1,1)</f>
        <v>42520.847384259265</v>
      </c>
      <c r="T2153" s="12">
        <f>(((I2153/60)/60)/24)+DATE(1970,1,1)</f>
        <v>42550.847384259265</v>
      </c>
    </row>
    <row r="2154" spans="1:20" ht="43.2" x14ac:dyDescent="0.3">
      <c r="A2154">
        <v>2152</v>
      </c>
      <c r="B2154" s="1" t="s">
        <v>2153</v>
      </c>
      <c r="C2154" s="1" t="s">
        <v>6262</v>
      </c>
      <c r="D2154" s="4">
        <v>30000</v>
      </c>
      <c r="E2154" s="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3">
        <f>E2154/D2154</f>
        <v>1.6666666666666668E-3</v>
      </c>
      <c r="P2154" s="4">
        <f>E2154/L2154</f>
        <v>12.5</v>
      </c>
      <c r="Q2154" t="s">
        <v>8318</v>
      </c>
      <c r="R2154" t="s">
        <v>8354</v>
      </c>
      <c r="S2154" s="12">
        <f>(((J2154/60)/60)/24)+DATE(1970,1,1)</f>
        <v>41683.832280092596</v>
      </c>
      <c r="T2154" s="12">
        <f>(((I2154/60)/60)/24)+DATE(1970,1,1)</f>
        <v>41713.790613425925</v>
      </c>
    </row>
    <row r="2155" spans="1:20" ht="43.2" x14ac:dyDescent="0.3">
      <c r="A2155">
        <v>2153</v>
      </c>
      <c r="B2155" s="1" t="s">
        <v>2154</v>
      </c>
      <c r="C2155" s="1" t="s">
        <v>6263</v>
      </c>
      <c r="D2155" s="4">
        <v>372625</v>
      </c>
      <c r="E2155" s="4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3">
        <f>E2155/D2155</f>
        <v>9.1244548809124457E-5</v>
      </c>
      <c r="P2155" s="4">
        <f>E2155/L2155</f>
        <v>8.5</v>
      </c>
      <c r="Q2155" t="s">
        <v>8318</v>
      </c>
      <c r="R2155" t="s">
        <v>8354</v>
      </c>
      <c r="S2155" s="12">
        <f>(((J2155/60)/60)/24)+DATE(1970,1,1)</f>
        <v>41974.911087962959</v>
      </c>
      <c r="T2155" s="12">
        <f>(((I2155/60)/60)/24)+DATE(1970,1,1)</f>
        <v>42014.332638888889</v>
      </c>
    </row>
    <row r="2156" spans="1:20" ht="28.8" x14ac:dyDescent="0.3">
      <c r="A2156">
        <v>2154</v>
      </c>
      <c r="B2156" s="1" t="s">
        <v>2155</v>
      </c>
      <c r="C2156" s="1" t="s">
        <v>6264</v>
      </c>
      <c r="D2156" s="4">
        <v>250</v>
      </c>
      <c r="E2156" s="4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3">
        <f>E2156/D2156</f>
        <v>8.0000000000000002E-3</v>
      </c>
      <c r="P2156" s="4">
        <f>E2156/L2156</f>
        <v>1</v>
      </c>
      <c r="Q2156" t="s">
        <v>8318</v>
      </c>
      <c r="R2156" t="s">
        <v>8354</v>
      </c>
      <c r="S2156" s="12">
        <f>(((J2156/60)/60)/24)+DATE(1970,1,1)</f>
        <v>41647.632256944446</v>
      </c>
      <c r="T2156" s="12">
        <f>(((I2156/60)/60)/24)+DATE(1970,1,1)</f>
        <v>41667.632256944446</v>
      </c>
    </row>
    <row r="2157" spans="1:20" ht="28.8" x14ac:dyDescent="0.3">
      <c r="A2157">
        <v>2155</v>
      </c>
      <c r="B2157" s="1" t="s">
        <v>2156</v>
      </c>
      <c r="C2157" s="1" t="s">
        <v>6265</v>
      </c>
      <c r="D2157" s="4">
        <v>5000</v>
      </c>
      <c r="E2157" s="4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3">
        <f>E2157/D2157</f>
        <v>2.3E-2</v>
      </c>
      <c r="P2157" s="4">
        <f>E2157/L2157</f>
        <v>23</v>
      </c>
      <c r="Q2157" t="s">
        <v>8318</v>
      </c>
      <c r="R2157" t="s">
        <v>8354</v>
      </c>
      <c r="S2157" s="12">
        <f>(((J2157/60)/60)/24)+DATE(1970,1,1)</f>
        <v>42430.747511574074</v>
      </c>
      <c r="T2157" s="12">
        <f>(((I2157/60)/60)/24)+DATE(1970,1,1)</f>
        <v>42460.70584490741</v>
      </c>
    </row>
    <row r="2158" spans="1:20" ht="28.8" x14ac:dyDescent="0.3">
      <c r="A2158">
        <v>2156</v>
      </c>
      <c r="B2158" s="1" t="s">
        <v>2157</v>
      </c>
      <c r="C2158" s="1" t="s">
        <v>6266</v>
      </c>
      <c r="D2158" s="4">
        <v>56000</v>
      </c>
      <c r="E2158" s="4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3">
        <f>E2158/D2158</f>
        <v>2.6660714285714284E-2</v>
      </c>
      <c r="P2158" s="4">
        <f>E2158/L2158</f>
        <v>17.987951807228917</v>
      </c>
      <c r="Q2158" t="s">
        <v>8318</v>
      </c>
      <c r="R2158" t="s">
        <v>8354</v>
      </c>
      <c r="S2158" s="12">
        <f>(((J2158/60)/60)/24)+DATE(1970,1,1)</f>
        <v>41488.85423611111</v>
      </c>
      <c r="T2158" s="12">
        <f>(((I2158/60)/60)/24)+DATE(1970,1,1)</f>
        <v>41533.85423611111</v>
      </c>
    </row>
    <row r="2159" spans="1:20" ht="28.8" x14ac:dyDescent="0.3">
      <c r="A2159">
        <v>2157</v>
      </c>
      <c r="B2159" s="1" t="s">
        <v>2158</v>
      </c>
      <c r="C2159" s="1" t="s">
        <v>6267</v>
      </c>
      <c r="D2159" s="4">
        <v>75000</v>
      </c>
      <c r="E2159" s="4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3">
        <f>E2159/D2159</f>
        <v>0.28192</v>
      </c>
      <c r="P2159" s="4">
        <f>E2159/L2159</f>
        <v>370.94736842105266</v>
      </c>
      <c r="Q2159" t="s">
        <v>8318</v>
      </c>
      <c r="R2159" t="s">
        <v>8354</v>
      </c>
      <c r="S2159" s="12">
        <f>(((J2159/60)/60)/24)+DATE(1970,1,1)</f>
        <v>42694.98128472222</v>
      </c>
      <c r="T2159" s="12">
        <f>(((I2159/60)/60)/24)+DATE(1970,1,1)</f>
        <v>42727.332638888889</v>
      </c>
    </row>
    <row r="2160" spans="1:20" ht="43.2" x14ac:dyDescent="0.3">
      <c r="A2160">
        <v>2158</v>
      </c>
      <c r="B2160" s="1" t="s">
        <v>2159</v>
      </c>
      <c r="C2160" s="1" t="s">
        <v>6268</v>
      </c>
      <c r="D2160" s="4">
        <v>300000</v>
      </c>
      <c r="E2160" s="4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3">
        <f>E2160/D2160</f>
        <v>6.5900366666666668E-2</v>
      </c>
      <c r="P2160" s="4">
        <f>E2160/L2160</f>
        <v>63.569485530546629</v>
      </c>
      <c r="Q2160" t="s">
        <v>8318</v>
      </c>
      <c r="R2160" t="s">
        <v>8354</v>
      </c>
      <c r="S2160" s="12">
        <f>(((J2160/60)/60)/24)+DATE(1970,1,1)</f>
        <v>41264.853865740741</v>
      </c>
      <c r="T2160" s="12">
        <f>(((I2160/60)/60)/24)+DATE(1970,1,1)</f>
        <v>41309.853865740741</v>
      </c>
    </row>
    <row r="2161" spans="1:20" ht="57.6" x14ac:dyDescent="0.3">
      <c r="A2161">
        <v>2159</v>
      </c>
      <c r="B2161" s="1" t="s">
        <v>2160</v>
      </c>
      <c r="C2161" s="1" t="s">
        <v>6269</v>
      </c>
      <c r="D2161" s="4">
        <v>3600</v>
      </c>
      <c r="E2161" s="4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3">
        <f>E2161/D2161</f>
        <v>7.2222222222222219E-3</v>
      </c>
      <c r="P2161" s="4">
        <f>E2161/L2161</f>
        <v>13</v>
      </c>
      <c r="Q2161" t="s">
        <v>8318</v>
      </c>
      <c r="R2161" t="s">
        <v>8354</v>
      </c>
      <c r="S2161" s="12">
        <f>(((J2161/60)/60)/24)+DATE(1970,1,1)</f>
        <v>40710.731180555551</v>
      </c>
      <c r="T2161" s="12">
        <f>(((I2161/60)/60)/24)+DATE(1970,1,1)</f>
        <v>40740.731180555551</v>
      </c>
    </row>
    <row r="2162" spans="1:20" ht="28.8" x14ac:dyDescent="0.3">
      <c r="A2162">
        <v>2160</v>
      </c>
      <c r="B2162" s="1" t="s">
        <v>2161</v>
      </c>
      <c r="C2162" s="1" t="s">
        <v>6270</v>
      </c>
      <c r="D2162" s="4">
        <v>10000</v>
      </c>
      <c r="E2162" s="4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3">
        <f>E2162/D2162</f>
        <v>8.5000000000000006E-3</v>
      </c>
      <c r="P2162" s="4">
        <f>E2162/L2162</f>
        <v>5.3125</v>
      </c>
      <c r="Q2162" t="s">
        <v>8318</v>
      </c>
      <c r="R2162" t="s">
        <v>8354</v>
      </c>
      <c r="S2162" s="12">
        <f>(((J2162/60)/60)/24)+DATE(1970,1,1)</f>
        <v>41018.711863425924</v>
      </c>
      <c r="T2162" s="12">
        <f>(((I2162/60)/60)/24)+DATE(1970,1,1)</f>
        <v>41048.711863425924</v>
      </c>
    </row>
    <row r="2163" spans="1:20" x14ac:dyDescent="0.3">
      <c r="A2163">
        <v>2161</v>
      </c>
      <c r="B2163" s="1" t="s">
        <v>2162</v>
      </c>
      <c r="C2163" s="1" t="s">
        <v>6271</v>
      </c>
      <c r="D2163" s="4">
        <v>400</v>
      </c>
      <c r="E2163" s="4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3">
        <f>E2163/D2163</f>
        <v>1.1575</v>
      </c>
      <c r="P2163" s="4">
        <f>E2163/L2163</f>
        <v>35.615384615384613</v>
      </c>
      <c r="Q2163" t="s">
        <v>8320</v>
      </c>
      <c r="R2163" t="s">
        <v>8331</v>
      </c>
      <c r="S2163" s="12">
        <f>(((J2163/60)/60)/24)+DATE(1970,1,1)</f>
        <v>42240.852534722217</v>
      </c>
      <c r="T2163" s="12">
        <f>(((I2163/60)/60)/24)+DATE(1970,1,1)</f>
        <v>42270.852534722217</v>
      </c>
    </row>
    <row r="2164" spans="1:20" ht="43.2" x14ac:dyDescent="0.3">
      <c r="A2164">
        <v>2162</v>
      </c>
      <c r="B2164" s="1" t="s">
        <v>2163</v>
      </c>
      <c r="C2164" s="1" t="s">
        <v>6272</v>
      </c>
      <c r="D2164" s="4">
        <v>4500</v>
      </c>
      <c r="E2164" s="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3">
        <f>E2164/D2164</f>
        <v>1.1226666666666667</v>
      </c>
      <c r="P2164" s="4">
        <f>E2164/L2164</f>
        <v>87.103448275862064</v>
      </c>
      <c r="Q2164" t="s">
        <v>8320</v>
      </c>
      <c r="R2164" t="s">
        <v>8331</v>
      </c>
      <c r="S2164" s="12">
        <f>(((J2164/60)/60)/24)+DATE(1970,1,1)</f>
        <v>41813.766099537039</v>
      </c>
      <c r="T2164" s="12">
        <f>(((I2164/60)/60)/24)+DATE(1970,1,1)</f>
        <v>41844.766099537039</v>
      </c>
    </row>
    <row r="2165" spans="1:20" ht="28.8" x14ac:dyDescent="0.3">
      <c r="A2165">
        <v>2163</v>
      </c>
      <c r="B2165" s="1" t="s">
        <v>2164</v>
      </c>
      <c r="C2165" s="1" t="s">
        <v>6273</v>
      </c>
      <c r="D2165" s="4">
        <v>2500</v>
      </c>
      <c r="E2165" s="4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3">
        <f>E2165/D2165</f>
        <v>1.3220000000000001</v>
      </c>
      <c r="P2165" s="4">
        <f>E2165/L2165</f>
        <v>75.11363636363636</v>
      </c>
      <c r="Q2165" t="s">
        <v>8320</v>
      </c>
      <c r="R2165" t="s">
        <v>8331</v>
      </c>
      <c r="S2165" s="12">
        <f>(((J2165/60)/60)/24)+DATE(1970,1,1)</f>
        <v>42111.899537037039</v>
      </c>
      <c r="T2165" s="12">
        <f>(((I2165/60)/60)/24)+DATE(1970,1,1)</f>
        <v>42163.159722222219</v>
      </c>
    </row>
    <row r="2166" spans="1:20" ht="28.8" x14ac:dyDescent="0.3">
      <c r="A2166">
        <v>2164</v>
      </c>
      <c r="B2166" s="1" t="s">
        <v>2165</v>
      </c>
      <c r="C2166" s="1" t="s">
        <v>6274</v>
      </c>
      <c r="D2166" s="4">
        <v>5500</v>
      </c>
      <c r="E2166" s="4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3">
        <f>E2166/D2166</f>
        <v>1.0263636363636364</v>
      </c>
      <c r="P2166" s="4">
        <f>E2166/L2166</f>
        <v>68.01204819277109</v>
      </c>
      <c r="Q2166" t="s">
        <v>8320</v>
      </c>
      <c r="R2166" t="s">
        <v>8331</v>
      </c>
      <c r="S2166" s="12">
        <f>(((J2166/60)/60)/24)+DATE(1970,1,1)</f>
        <v>42515.71775462963</v>
      </c>
      <c r="T2166" s="12">
        <f>(((I2166/60)/60)/24)+DATE(1970,1,1)</f>
        <v>42546.165972222225</v>
      </c>
    </row>
    <row r="2167" spans="1:20" ht="43.2" x14ac:dyDescent="0.3">
      <c r="A2167">
        <v>2165</v>
      </c>
      <c r="B2167" s="1" t="s">
        <v>2166</v>
      </c>
      <c r="C2167" s="1" t="s">
        <v>6275</v>
      </c>
      <c r="D2167" s="4">
        <v>2500</v>
      </c>
      <c r="E2167" s="4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3">
        <f>E2167/D2167</f>
        <v>1.3864000000000001</v>
      </c>
      <c r="P2167" s="4">
        <f>E2167/L2167</f>
        <v>29.623931623931625</v>
      </c>
      <c r="Q2167" t="s">
        <v>8320</v>
      </c>
      <c r="R2167" t="s">
        <v>8331</v>
      </c>
      <c r="S2167" s="12">
        <f>(((J2167/60)/60)/24)+DATE(1970,1,1)</f>
        <v>42438.667071759264</v>
      </c>
      <c r="T2167" s="12">
        <f>(((I2167/60)/60)/24)+DATE(1970,1,1)</f>
        <v>42468.625405092593</v>
      </c>
    </row>
    <row r="2168" spans="1:20" ht="43.2" x14ac:dyDescent="0.3">
      <c r="A2168">
        <v>2166</v>
      </c>
      <c r="B2168" s="1" t="s">
        <v>2167</v>
      </c>
      <c r="C2168" s="1" t="s">
        <v>6276</v>
      </c>
      <c r="D2168" s="4">
        <v>2000</v>
      </c>
      <c r="E2168" s="4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3">
        <f>E2168/D2168</f>
        <v>1.466</v>
      </c>
      <c r="P2168" s="4">
        <f>E2168/L2168</f>
        <v>91.625</v>
      </c>
      <c r="Q2168" t="s">
        <v>8320</v>
      </c>
      <c r="R2168" t="s">
        <v>8331</v>
      </c>
      <c r="S2168" s="12">
        <f>(((J2168/60)/60)/24)+DATE(1970,1,1)</f>
        <v>41933.838171296295</v>
      </c>
      <c r="T2168" s="12">
        <f>(((I2168/60)/60)/24)+DATE(1970,1,1)</f>
        <v>41978.879837962959</v>
      </c>
    </row>
    <row r="2169" spans="1:20" ht="28.8" x14ac:dyDescent="0.3">
      <c r="A2169">
        <v>2167</v>
      </c>
      <c r="B2169" s="1" t="s">
        <v>2168</v>
      </c>
      <c r="C2169" s="1" t="s">
        <v>6277</v>
      </c>
      <c r="D2169" s="4">
        <v>150</v>
      </c>
      <c r="E2169" s="4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3">
        <f>E2169/D2169</f>
        <v>1.2</v>
      </c>
      <c r="P2169" s="4">
        <f>E2169/L2169</f>
        <v>22.5</v>
      </c>
      <c r="Q2169" t="s">
        <v>8320</v>
      </c>
      <c r="R2169" t="s">
        <v>8331</v>
      </c>
      <c r="S2169" s="12">
        <f>(((J2169/60)/60)/24)+DATE(1970,1,1)</f>
        <v>41153.066400462965</v>
      </c>
      <c r="T2169" s="12">
        <f>(((I2169/60)/60)/24)+DATE(1970,1,1)</f>
        <v>41167.066400462965</v>
      </c>
    </row>
    <row r="2170" spans="1:20" ht="28.8" x14ac:dyDescent="0.3">
      <c r="A2170">
        <v>2168</v>
      </c>
      <c r="B2170" s="1" t="s">
        <v>2169</v>
      </c>
      <c r="C2170" s="1" t="s">
        <v>6278</v>
      </c>
      <c r="D2170" s="4">
        <v>18000</v>
      </c>
      <c r="E2170" s="4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3">
        <f>E2170/D2170</f>
        <v>1.215816111111111</v>
      </c>
      <c r="P2170" s="4">
        <f>E2170/L2170</f>
        <v>64.366735294117646</v>
      </c>
      <c r="Q2170" t="s">
        <v>8320</v>
      </c>
      <c r="R2170" t="s">
        <v>8331</v>
      </c>
      <c r="S2170" s="12">
        <f>(((J2170/60)/60)/24)+DATE(1970,1,1)</f>
        <v>42745.600243055553</v>
      </c>
      <c r="T2170" s="12">
        <f>(((I2170/60)/60)/24)+DATE(1970,1,1)</f>
        <v>42776.208333333328</v>
      </c>
    </row>
    <row r="2171" spans="1:20" ht="43.2" x14ac:dyDescent="0.3">
      <c r="A2171">
        <v>2169</v>
      </c>
      <c r="B2171" s="1" t="s">
        <v>2170</v>
      </c>
      <c r="C2171" s="1" t="s">
        <v>6279</v>
      </c>
      <c r="D2171" s="4">
        <v>153</v>
      </c>
      <c r="E2171" s="4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3">
        <f>E2171/D2171</f>
        <v>1</v>
      </c>
      <c r="P2171" s="4">
        <f>E2171/L2171</f>
        <v>21.857142857142858</v>
      </c>
      <c r="Q2171" t="s">
        <v>8320</v>
      </c>
      <c r="R2171" t="s">
        <v>8331</v>
      </c>
      <c r="S2171" s="12">
        <f>(((J2171/60)/60)/24)+DATE(1970,1,1)</f>
        <v>42793.700821759259</v>
      </c>
      <c r="T2171" s="12">
        <f>(((I2171/60)/60)/24)+DATE(1970,1,1)</f>
        <v>42796.700821759259</v>
      </c>
    </row>
    <row r="2172" spans="1:20" ht="28.8" x14ac:dyDescent="0.3">
      <c r="A2172">
        <v>2170</v>
      </c>
      <c r="B2172" s="1" t="s">
        <v>2171</v>
      </c>
      <c r="C2172" s="1" t="s">
        <v>6280</v>
      </c>
      <c r="D2172" s="4">
        <v>350</v>
      </c>
      <c r="E2172" s="4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3">
        <f>E2172/D2172</f>
        <v>1.8085714285714285</v>
      </c>
      <c r="P2172" s="4">
        <f>E2172/L2172</f>
        <v>33.315789473684212</v>
      </c>
      <c r="Q2172" t="s">
        <v>8320</v>
      </c>
      <c r="R2172" t="s">
        <v>8331</v>
      </c>
      <c r="S2172" s="12">
        <f>(((J2172/60)/60)/24)+DATE(1970,1,1)</f>
        <v>42198.750254629631</v>
      </c>
      <c r="T2172" s="12">
        <f>(((I2172/60)/60)/24)+DATE(1970,1,1)</f>
        <v>42238.750254629631</v>
      </c>
    </row>
    <row r="2173" spans="1:20" ht="28.8" x14ac:dyDescent="0.3">
      <c r="A2173">
        <v>2171</v>
      </c>
      <c r="B2173" s="1" t="s">
        <v>2172</v>
      </c>
      <c r="C2173" s="1" t="s">
        <v>6281</v>
      </c>
      <c r="D2173" s="4">
        <v>4000</v>
      </c>
      <c r="E2173" s="4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3">
        <f>E2173/D2173</f>
        <v>1.0607500000000001</v>
      </c>
      <c r="P2173" s="4">
        <f>E2173/L2173</f>
        <v>90.276595744680847</v>
      </c>
      <c r="Q2173" t="s">
        <v>8320</v>
      </c>
      <c r="R2173" t="s">
        <v>8331</v>
      </c>
      <c r="S2173" s="12">
        <f>(((J2173/60)/60)/24)+DATE(1970,1,1)</f>
        <v>42141.95711805555</v>
      </c>
      <c r="T2173" s="12">
        <f>(((I2173/60)/60)/24)+DATE(1970,1,1)</f>
        <v>42177.208333333328</v>
      </c>
    </row>
    <row r="2174" spans="1:20" ht="43.2" x14ac:dyDescent="0.3">
      <c r="A2174">
        <v>2172</v>
      </c>
      <c r="B2174" s="1" t="s">
        <v>2173</v>
      </c>
      <c r="C2174" s="1" t="s">
        <v>6282</v>
      </c>
      <c r="D2174" s="4">
        <v>1000</v>
      </c>
      <c r="E2174" s="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3">
        <f>E2174/D2174</f>
        <v>1</v>
      </c>
      <c r="P2174" s="4">
        <f>E2174/L2174</f>
        <v>76.92307692307692</v>
      </c>
      <c r="Q2174" t="s">
        <v>8320</v>
      </c>
      <c r="R2174" t="s">
        <v>8331</v>
      </c>
      <c r="S2174" s="12">
        <f>(((J2174/60)/60)/24)+DATE(1970,1,1)</f>
        <v>42082.580092592587</v>
      </c>
      <c r="T2174" s="12">
        <f>(((I2174/60)/60)/24)+DATE(1970,1,1)</f>
        <v>42112.580092592587</v>
      </c>
    </row>
    <row r="2175" spans="1:20" ht="43.2" x14ac:dyDescent="0.3">
      <c r="A2175">
        <v>2173</v>
      </c>
      <c r="B2175" s="1" t="s">
        <v>2174</v>
      </c>
      <c r="C2175" s="1" t="s">
        <v>6283</v>
      </c>
      <c r="D2175" s="4">
        <v>4200</v>
      </c>
      <c r="E2175" s="4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3">
        <f>E2175/D2175</f>
        <v>1.2692857142857144</v>
      </c>
      <c r="P2175" s="4">
        <f>E2175/L2175</f>
        <v>59.233333333333334</v>
      </c>
      <c r="Q2175" t="s">
        <v>8320</v>
      </c>
      <c r="R2175" t="s">
        <v>8331</v>
      </c>
      <c r="S2175" s="12">
        <f>(((J2175/60)/60)/24)+DATE(1970,1,1)</f>
        <v>41495.692627314813</v>
      </c>
      <c r="T2175" s="12">
        <f>(((I2175/60)/60)/24)+DATE(1970,1,1)</f>
        <v>41527.165972222225</v>
      </c>
    </row>
    <row r="2176" spans="1:20" ht="28.8" x14ac:dyDescent="0.3">
      <c r="A2176">
        <v>2174</v>
      </c>
      <c r="B2176" s="1" t="s">
        <v>2175</v>
      </c>
      <c r="C2176" s="1" t="s">
        <v>6284</v>
      </c>
      <c r="D2176" s="4">
        <v>4000</v>
      </c>
      <c r="E2176" s="4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3">
        <f>E2176/D2176</f>
        <v>1.0297499999999999</v>
      </c>
      <c r="P2176" s="4">
        <f>E2176/L2176</f>
        <v>65.38095238095238</v>
      </c>
      <c r="Q2176" t="s">
        <v>8320</v>
      </c>
      <c r="R2176" t="s">
        <v>8331</v>
      </c>
      <c r="S2176" s="12">
        <f>(((J2176/60)/60)/24)+DATE(1970,1,1)</f>
        <v>42465.542905092589</v>
      </c>
      <c r="T2176" s="12">
        <f>(((I2176/60)/60)/24)+DATE(1970,1,1)</f>
        <v>42495.542905092589</v>
      </c>
    </row>
    <row r="2177" spans="1:20" ht="43.2" x14ac:dyDescent="0.3">
      <c r="A2177">
        <v>2175</v>
      </c>
      <c r="B2177" s="1" t="s">
        <v>2176</v>
      </c>
      <c r="C2177" s="1" t="s">
        <v>6285</v>
      </c>
      <c r="D2177" s="4">
        <v>700</v>
      </c>
      <c r="E2177" s="4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3">
        <f>E2177/D2177</f>
        <v>2.5</v>
      </c>
      <c r="P2177" s="4">
        <f>E2177/L2177</f>
        <v>67.307692307692307</v>
      </c>
      <c r="Q2177" t="s">
        <v>8320</v>
      </c>
      <c r="R2177" t="s">
        <v>8331</v>
      </c>
      <c r="S2177" s="12">
        <f>(((J2177/60)/60)/24)+DATE(1970,1,1)</f>
        <v>42565.009097222224</v>
      </c>
      <c r="T2177" s="12">
        <f>(((I2177/60)/60)/24)+DATE(1970,1,1)</f>
        <v>42572.009097222224</v>
      </c>
    </row>
    <row r="2178" spans="1:20" ht="28.8" x14ac:dyDescent="0.3">
      <c r="A2178">
        <v>2176</v>
      </c>
      <c r="B2178" s="1" t="s">
        <v>2177</v>
      </c>
      <c r="C2178" s="1" t="s">
        <v>6286</v>
      </c>
      <c r="D2178" s="4">
        <v>5000</v>
      </c>
      <c r="E2178" s="4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3">
        <f>E2178/D2178</f>
        <v>1.2602</v>
      </c>
      <c r="P2178" s="4">
        <f>E2178/L2178</f>
        <v>88.74647887323944</v>
      </c>
      <c r="Q2178" t="s">
        <v>8320</v>
      </c>
      <c r="R2178" t="s">
        <v>8331</v>
      </c>
      <c r="S2178" s="12">
        <f>(((J2178/60)/60)/24)+DATE(1970,1,1)</f>
        <v>42096.633206018523</v>
      </c>
      <c r="T2178" s="12">
        <f>(((I2178/60)/60)/24)+DATE(1970,1,1)</f>
        <v>42126.633206018523</v>
      </c>
    </row>
    <row r="2179" spans="1:20" ht="43.2" x14ac:dyDescent="0.3">
      <c r="A2179">
        <v>2177</v>
      </c>
      <c r="B2179" s="1" t="s">
        <v>2178</v>
      </c>
      <c r="C2179" s="1" t="s">
        <v>6287</v>
      </c>
      <c r="D2179" s="4">
        <v>2500</v>
      </c>
      <c r="E2179" s="4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3">
        <f>E2179/D2179</f>
        <v>1.0012000000000001</v>
      </c>
      <c r="P2179" s="4">
        <f>E2179/L2179</f>
        <v>65.868421052631575</v>
      </c>
      <c r="Q2179" t="s">
        <v>8320</v>
      </c>
      <c r="R2179" t="s">
        <v>8331</v>
      </c>
      <c r="S2179" s="12">
        <f>(((J2179/60)/60)/24)+DATE(1970,1,1)</f>
        <v>42502.250775462962</v>
      </c>
      <c r="T2179" s="12">
        <f>(((I2179/60)/60)/24)+DATE(1970,1,1)</f>
        <v>42527.250775462962</v>
      </c>
    </row>
    <row r="2180" spans="1:20" ht="43.2" x14ac:dyDescent="0.3">
      <c r="A2180">
        <v>2178</v>
      </c>
      <c r="B2180" s="1" t="s">
        <v>2179</v>
      </c>
      <c r="C2180" s="1" t="s">
        <v>6288</v>
      </c>
      <c r="D2180" s="4">
        <v>25000</v>
      </c>
      <c r="E2180" s="4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3">
        <f>E2180/D2180</f>
        <v>1.3864000000000001</v>
      </c>
      <c r="P2180" s="4">
        <f>E2180/L2180</f>
        <v>40.349243306169967</v>
      </c>
      <c r="Q2180" t="s">
        <v>8320</v>
      </c>
      <c r="R2180" t="s">
        <v>8331</v>
      </c>
      <c r="S2180" s="12">
        <f>(((J2180/60)/60)/24)+DATE(1970,1,1)</f>
        <v>42723.63653935185</v>
      </c>
      <c r="T2180" s="12">
        <f>(((I2180/60)/60)/24)+DATE(1970,1,1)</f>
        <v>42753.63653935185</v>
      </c>
    </row>
    <row r="2181" spans="1:20" ht="28.8" x14ac:dyDescent="0.3">
      <c r="A2181">
        <v>2179</v>
      </c>
      <c r="B2181" s="1" t="s">
        <v>2180</v>
      </c>
      <c r="C2181" s="1" t="s">
        <v>6289</v>
      </c>
      <c r="D2181" s="4">
        <v>1000</v>
      </c>
      <c r="E2181" s="4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3">
        <f>E2181/D2181</f>
        <v>1.6140000000000001</v>
      </c>
      <c r="P2181" s="4">
        <f>E2181/L2181</f>
        <v>76.857142857142861</v>
      </c>
      <c r="Q2181" t="s">
        <v>8320</v>
      </c>
      <c r="R2181" t="s">
        <v>8331</v>
      </c>
      <c r="S2181" s="12">
        <f>(((J2181/60)/60)/24)+DATE(1970,1,1)</f>
        <v>42075.171203703707</v>
      </c>
      <c r="T2181" s="12">
        <f>(((I2181/60)/60)/24)+DATE(1970,1,1)</f>
        <v>42105.171203703707</v>
      </c>
    </row>
    <row r="2182" spans="1:20" ht="28.8" x14ac:dyDescent="0.3">
      <c r="A2182">
        <v>2180</v>
      </c>
      <c r="B2182" s="1" t="s">
        <v>2181</v>
      </c>
      <c r="C2182" s="1" t="s">
        <v>6290</v>
      </c>
      <c r="D2182" s="4">
        <v>5000</v>
      </c>
      <c r="E2182" s="4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3">
        <f>E2182/D2182</f>
        <v>1.071842</v>
      </c>
      <c r="P2182" s="4">
        <f>E2182/L2182</f>
        <v>68.707820512820518</v>
      </c>
      <c r="Q2182" t="s">
        <v>8320</v>
      </c>
      <c r="R2182" t="s">
        <v>8331</v>
      </c>
      <c r="S2182" s="12">
        <f>(((J2182/60)/60)/24)+DATE(1970,1,1)</f>
        <v>42279.669768518521</v>
      </c>
      <c r="T2182" s="12">
        <f>(((I2182/60)/60)/24)+DATE(1970,1,1)</f>
        <v>42321.711435185185</v>
      </c>
    </row>
    <row r="2183" spans="1:20" ht="43.2" x14ac:dyDescent="0.3">
      <c r="A2183">
        <v>2181</v>
      </c>
      <c r="B2183" s="1" t="s">
        <v>2182</v>
      </c>
      <c r="C2183" s="1" t="s">
        <v>6291</v>
      </c>
      <c r="D2183" s="4">
        <v>2000</v>
      </c>
      <c r="E2183" s="4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3">
        <f>E2183/D2183</f>
        <v>1.5309999999999999</v>
      </c>
      <c r="P2183" s="4">
        <f>E2183/L2183</f>
        <v>57.773584905660378</v>
      </c>
      <c r="Q2183" t="s">
        <v>8318</v>
      </c>
      <c r="R2183" t="s">
        <v>8348</v>
      </c>
      <c r="S2183" s="12">
        <f>(((J2183/60)/60)/24)+DATE(1970,1,1)</f>
        <v>42773.005243055552</v>
      </c>
      <c r="T2183" s="12">
        <f>(((I2183/60)/60)/24)+DATE(1970,1,1)</f>
        <v>42787.005243055552</v>
      </c>
    </row>
    <row r="2184" spans="1:20" ht="28.8" x14ac:dyDescent="0.3">
      <c r="A2184">
        <v>2182</v>
      </c>
      <c r="B2184" s="1" t="s">
        <v>2183</v>
      </c>
      <c r="C2184" s="1" t="s">
        <v>6292</v>
      </c>
      <c r="D2184" s="4">
        <v>3000</v>
      </c>
      <c r="E2184" s="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3">
        <f>E2184/D2184</f>
        <v>5.2416666666666663</v>
      </c>
      <c r="P2184" s="4">
        <f>E2184/L2184</f>
        <v>44.171348314606739</v>
      </c>
      <c r="Q2184" t="s">
        <v>8318</v>
      </c>
      <c r="R2184" t="s">
        <v>8348</v>
      </c>
      <c r="S2184" s="12">
        <f>(((J2184/60)/60)/24)+DATE(1970,1,1)</f>
        <v>41879.900752314818</v>
      </c>
      <c r="T2184" s="12">
        <f>(((I2184/60)/60)/24)+DATE(1970,1,1)</f>
        <v>41914.900752314818</v>
      </c>
    </row>
    <row r="2185" spans="1:20" ht="43.2" x14ac:dyDescent="0.3">
      <c r="A2185">
        <v>2183</v>
      </c>
      <c r="B2185" s="1" t="s">
        <v>2184</v>
      </c>
      <c r="C2185" s="1" t="s">
        <v>6293</v>
      </c>
      <c r="D2185" s="4">
        <v>1800</v>
      </c>
      <c r="E2185" s="4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3">
        <f>E2185/D2185</f>
        <v>4.8927777777777779</v>
      </c>
      <c r="P2185" s="4">
        <f>E2185/L2185</f>
        <v>31.566308243727597</v>
      </c>
      <c r="Q2185" t="s">
        <v>8318</v>
      </c>
      <c r="R2185" t="s">
        <v>8348</v>
      </c>
      <c r="S2185" s="12">
        <f>(((J2185/60)/60)/24)+DATE(1970,1,1)</f>
        <v>42745.365474537044</v>
      </c>
      <c r="T2185" s="12">
        <f>(((I2185/60)/60)/24)+DATE(1970,1,1)</f>
        <v>42775.208333333328</v>
      </c>
    </row>
    <row r="2186" spans="1:20" ht="43.2" x14ac:dyDescent="0.3">
      <c r="A2186">
        <v>2184</v>
      </c>
      <c r="B2186" s="1" t="s">
        <v>2185</v>
      </c>
      <c r="C2186" s="1" t="s">
        <v>6294</v>
      </c>
      <c r="D2186" s="4">
        <v>10000</v>
      </c>
      <c r="E2186" s="4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3">
        <f>E2186/D2186</f>
        <v>2.8473999999999999</v>
      </c>
      <c r="P2186" s="4">
        <f>E2186/L2186</f>
        <v>107.04511278195488</v>
      </c>
      <c r="Q2186" t="s">
        <v>8318</v>
      </c>
      <c r="R2186" t="s">
        <v>8348</v>
      </c>
      <c r="S2186" s="12">
        <f>(((J2186/60)/60)/24)+DATE(1970,1,1)</f>
        <v>42380.690289351856</v>
      </c>
      <c r="T2186" s="12">
        <f>(((I2186/60)/60)/24)+DATE(1970,1,1)</f>
        <v>42394.666666666672</v>
      </c>
    </row>
    <row r="2187" spans="1:20" ht="43.2" x14ac:dyDescent="0.3">
      <c r="A2187">
        <v>2185</v>
      </c>
      <c r="B2187" s="1" t="s">
        <v>2186</v>
      </c>
      <c r="C2187" s="1" t="s">
        <v>6295</v>
      </c>
      <c r="D2187" s="4">
        <v>5000</v>
      </c>
      <c r="E2187" s="4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3">
        <f>E2187/D2187</f>
        <v>18.569700000000001</v>
      </c>
      <c r="P2187" s="4">
        <f>E2187/L2187</f>
        <v>149.03451043338683</v>
      </c>
      <c r="Q2187" t="s">
        <v>8318</v>
      </c>
      <c r="R2187" t="s">
        <v>8348</v>
      </c>
      <c r="S2187" s="12">
        <f>(((J2187/60)/60)/24)+DATE(1970,1,1)</f>
        <v>41319.349988425929</v>
      </c>
      <c r="T2187" s="12">
        <f>(((I2187/60)/60)/24)+DATE(1970,1,1)</f>
        <v>41359.349988425929</v>
      </c>
    </row>
    <row r="2188" spans="1:20" ht="28.8" x14ac:dyDescent="0.3">
      <c r="A2188">
        <v>2186</v>
      </c>
      <c r="B2188" s="1" t="s">
        <v>2187</v>
      </c>
      <c r="C2188" s="1" t="s">
        <v>6296</v>
      </c>
      <c r="D2188" s="4">
        <v>20000</v>
      </c>
      <c r="E2188" s="4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3">
        <f>E2188/D2188</f>
        <v>1.0967499999999999</v>
      </c>
      <c r="P2188" s="4">
        <f>E2188/L2188</f>
        <v>55.956632653061227</v>
      </c>
      <c r="Q2188" t="s">
        <v>8318</v>
      </c>
      <c r="R2188" t="s">
        <v>8348</v>
      </c>
      <c r="S2188" s="12">
        <f>(((J2188/60)/60)/24)+DATE(1970,1,1)</f>
        <v>42583.615081018521</v>
      </c>
      <c r="T2188" s="12">
        <f>(((I2188/60)/60)/24)+DATE(1970,1,1)</f>
        <v>42620.083333333328</v>
      </c>
    </row>
    <row r="2189" spans="1:20" ht="43.2" x14ac:dyDescent="0.3">
      <c r="A2189">
        <v>2187</v>
      </c>
      <c r="B2189" s="1" t="s">
        <v>2188</v>
      </c>
      <c r="C2189" s="1" t="s">
        <v>6297</v>
      </c>
      <c r="D2189" s="4">
        <v>20000</v>
      </c>
      <c r="E2189" s="4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3">
        <f>E2189/D2189</f>
        <v>10.146425000000001</v>
      </c>
      <c r="P2189" s="4">
        <f>E2189/L2189</f>
        <v>56.970381807973048</v>
      </c>
      <c r="Q2189" t="s">
        <v>8318</v>
      </c>
      <c r="R2189" t="s">
        <v>8348</v>
      </c>
      <c r="S2189" s="12">
        <f>(((J2189/60)/60)/24)+DATE(1970,1,1)</f>
        <v>42068.209097222221</v>
      </c>
      <c r="T2189" s="12">
        <f>(((I2189/60)/60)/24)+DATE(1970,1,1)</f>
        <v>42097.165972222225</v>
      </c>
    </row>
    <row r="2190" spans="1:20" ht="28.8" x14ac:dyDescent="0.3">
      <c r="A2190">
        <v>2188</v>
      </c>
      <c r="B2190" s="1" t="s">
        <v>2189</v>
      </c>
      <c r="C2190" s="1" t="s">
        <v>6298</v>
      </c>
      <c r="D2190" s="4">
        <v>5494</v>
      </c>
      <c r="E2190" s="4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3">
        <f>E2190/D2190</f>
        <v>4.1217692027666546</v>
      </c>
      <c r="P2190" s="4">
        <f>E2190/L2190</f>
        <v>44.056420233463037</v>
      </c>
      <c r="Q2190" t="s">
        <v>8318</v>
      </c>
      <c r="R2190" t="s">
        <v>8348</v>
      </c>
      <c r="S2190" s="12">
        <f>(((J2190/60)/60)/24)+DATE(1970,1,1)</f>
        <v>42633.586122685185</v>
      </c>
      <c r="T2190" s="12">
        <f>(((I2190/60)/60)/24)+DATE(1970,1,1)</f>
        <v>42668.708333333328</v>
      </c>
    </row>
    <row r="2191" spans="1:20" ht="43.2" x14ac:dyDescent="0.3">
      <c r="A2191">
        <v>2189</v>
      </c>
      <c r="B2191" s="1" t="s">
        <v>2190</v>
      </c>
      <c r="C2191" s="1" t="s">
        <v>6299</v>
      </c>
      <c r="D2191" s="4">
        <v>1200</v>
      </c>
      <c r="E2191" s="4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3">
        <f>E2191/D2191</f>
        <v>5.0324999999999998</v>
      </c>
      <c r="P2191" s="4">
        <f>E2191/L2191</f>
        <v>68.625</v>
      </c>
      <c r="Q2191" t="s">
        <v>8318</v>
      </c>
      <c r="R2191" t="s">
        <v>8348</v>
      </c>
      <c r="S2191" s="12">
        <f>(((J2191/60)/60)/24)+DATE(1970,1,1)</f>
        <v>42467.788194444445</v>
      </c>
      <c r="T2191" s="12">
        <f>(((I2191/60)/60)/24)+DATE(1970,1,1)</f>
        <v>42481.916666666672</v>
      </c>
    </row>
    <row r="2192" spans="1:20" ht="28.8" x14ac:dyDescent="0.3">
      <c r="A2192">
        <v>2190</v>
      </c>
      <c r="B2192" s="1" t="s">
        <v>2191</v>
      </c>
      <c r="C2192" s="1" t="s">
        <v>6300</v>
      </c>
      <c r="D2192" s="4">
        <v>19000</v>
      </c>
      <c r="E2192" s="4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3">
        <f>E2192/D2192</f>
        <v>1.8461052631578947</v>
      </c>
      <c r="P2192" s="4">
        <f>E2192/L2192</f>
        <v>65.318435754189949</v>
      </c>
      <c r="Q2192" t="s">
        <v>8318</v>
      </c>
      <c r="R2192" t="s">
        <v>8348</v>
      </c>
      <c r="S2192" s="12">
        <f>(((J2192/60)/60)/24)+DATE(1970,1,1)</f>
        <v>42417.625046296293</v>
      </c>
      <c r="T2192" s="12">
        <f>(((I2192/60)/60)/24)+DATE(1970,1,1)</f>
        <v>42452.290972222225</v>
      </c>
    </row>
    <row r="2193" spans="1:20" ht="43.2" x14ac:dyDescent="0.3">
      <c r="A2193">
        <v>2191</v>
      </c>
      <c r="B2193" s="1" t="s">
        <v>2192</v>
      </c>
      <c r="C2193" s="1" t="s">
        <v>6301</v>
      </c>
      <c r="D2193" s="4">
        <v>750</v>
      </c>
      <c r="E2193" s="4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3">
        <f>E2193/D2193</f>
        <v>1.1973333333333334</v>
      </c>
      <c r="P2193" s="4">
        <f>E2193/L2193</f>
        <v>35.92</v>
      </c>
      <c r="Q2193" t="s">
        <v>8318</v>
      </c>
      <c r="R2193" t="s">
        <v>8348</v>
      </c>
      <c r="S2193" s="12">
        <f>(((J2193/60)/60)/24)+DATE(1970,1,1)</f>
        <v>42768.833645833336</v>
      </c>
      <c r="T2193" s="12">
        <f>(((I2193/60)/60)/24)+DATE(1970,1,1)</f>
        <v>42780.833645833336</v>
      </c>
    </row>
    <row r="2194" spans="1:20" ht="43.2" x14ac:dyDescent="0.3">
      <c r="A2194">
        <v>2192</v>
      </c>
      <c r="B2194" s="1" t="s">
        <v>2193</v>
      </c>
      <c r="C2194" s="1" t="s">
        <v>6302</v>
      </c>
      <c r="D2194" s="4">
        <v>12000</v>
      </c>
      <c r="E2194" s="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3">
        <f>E2194/D2194</f>
        <v>10.812401666666668</v>
      </c>
      <c r="P2194" s="4">
        <f>E2194/L2194</f>
        <v>40.070667078443485</v>
      </c>
      <c r="Q2194" t="s">
        <v>8318</v>
      </c>
      <c r="R2194" t="s">
        <v>8348</v>
      </c>
      <c r="S2194" s="12">
        <f>(((J2194/60)/60)/24)+DATE(1970,1,1)</f>
        <v>42691.8512037037</v>
      </c>
      <c r="T2194" s="12">
        <f>(((I2194/60)/60)/24)+DATE(1970,1,1)</f>
        <v>42719.958333333328</v>
      </c>
    </row>
    <row r="2195" spans="1:20" ht="43.2" x14ac:dyDescent="0.3">
      <c r="A2195">
        <v>2193</v>
      </c>
      <c r="B2195" s="1" t="s">
        <v>2194</v>
      </c>
      <c r="C2195" s="1" t="s">
        <v>6303</v>
      </c>
      <c r="D2195" s="4">
        <v>15000</v>
      </c>
      <c r="E2195" s="4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3">
        <f>E2195/D2195</f>
        <v>4.5237333333333334</v>
      </c>
      <c r="P2195" s="4">
        <f>E2195/L2195</f>
        <v>75.647714604236342</v>
      </c>
      <c r="Q2195" t="s">
        <v>8318</v>
      </c>
      <c r="R2195" t="s">
        <v>8348</v>
      </c>
      <c r="S2195" s="12">
        <f>(((J2195/60)/60)/24)+DATE(1970,1,1)</f>
        <v>42664.405925925923</v>
      </c>
      <c r="T2195" s="12">
        <f>(((I2195/60)/60)/24)+DATE(1970,1,1)</f>
        <v>42695.207638888889</v>
      </c>
    </row>
    <row r="2196" spans="1:20" ht="43.2" x14ac:dyDescent="0.3">
      <c r="A2196">
        <v>2194</v>
      </c>
      <c r="B2196" s="1" t="s">
        <v>2195</v>
      </c>
      <c r="C2196" s="1" t="s">
        <v>6304</v>
      </c>
      <c r="D2196" s="4">
        <v>10000</v>
      </c>
      <c r="E2196" s="4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3">
        <f>E2196/D2196</f>
        <v>5.3737000000000004</v>
      </c>
      <c r="P2196" s="4">
        <f>E2196/L2196</f>
        <v>61.203872437357631</v>
      </c>
      <c r="Q2196" t="s">
        <v>8318</v>
      </c>
      <c r="R2196" t="s">
        <v>8348</v>
      </c>
      <c r="S2196" s="12">
        <f>(((J2196/60)/60)/24)+DATE(1970,1,1)</f>
        <v>42425.757986111115</v>
      </c>
      <c r="T2196" s="12">
        <f>(((I2196/60)/60)/24)+DATE(1970,1,1)</f>
        <v>42455.716319444444</v>
      </c>
    </row>
    <row r="2197" spans="1:20" ht="28.8" x14ac:dyDescent="0.3">
      <c r="A2197">
        <v>2195</v>
      </c>
      <c r="B2197" s="1" t="s">
        <v>2196</v>
      </c>
      <c r="C2197" s="1" t="s">
        <v>6305</v>
      </c>
      <c r="D2197" s="4">
        <v>4600</v>
      </c>
      <c r="E2197" s="4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3">
        <f>E2197/D2197</f>
        <v>1.2032608695652174</v>
      </c>
      <c r="P2197" s="4">
        <f>E2197/L2197</f>
        <v>48.130434782608695</v>
      </c>
      <c r="Q2197" t="s">
        <v>8318</v>
      </c>
      <c r="R2197" t="s">
        <v>8348</v>
      </c>
      <c r="S2197" s="12">
        <f>(((J2197/60)/60)/24)+DATE(1970,1,1)</f>
        <v>42197.771990740745</v>
      </c>
      <c r="T2197" s="12">
        <f>(((I2197/60)/60)/24)+DATE(1970,1,1)</f>
        <v>42227.771990740745</v>
      </c>
    </row>
    <row r="2198" spans="1:20" x14ac:dyDescent="0.3">
      <c r="A2198">
        <v>2196</v>
      </c>
      <c r="B2198" s="1" t="s">
        <v>2197</v>
      </c>
      <c r="C2198" s="1" t="s">
        <v>6306</v>
      </c>
      <c r="D2198" s="4">
        <v>14000</v>
      </c>
      <c r="E2198" s="4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3">
        <f>E2198/D2198</f>
        <v>1.1383571428571428</v>
      </c>
      <c r="P2198" s="4">
        <f>E2198/L2198</f>
        <v>68.106837606837601</v>
      </c>
      <c r="Q2198" t="s">
        <v>8318</v>
      </c>
      <c r="R2198" t="s">
        <v>8348</v>
      </c>
      <c r="S2198" s="12">
        <f>(((J2198/60)/60)/24)+DATE(1970,1,1)</f>
        <v>42675.487291666665</v>
      </c>
      <c r="T2198" s="12">
        <f>(((I2198/60)/60)/24)+DATE(1970,1,1)</f>
        <v>42706.291666666672</v>
      </c>
    </row>
    <row r="2199" spans="1:20" ht="28.8" x14ac:dyDescent="0.3">
      <c r="A2199">
        <v>2197</v>
      </c>
      <c r="B2199" s="1" t="s">
        <v>2198</v>
      </c>
      <c r="C2199" s="1" t="s">
        <v>6307</v>
      </c>
      <c r="D2199" s="4">
        <v>30000</v>
      </c>
      <c r="E2199" s="4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3">
        <f>E2199/D2199</f>
        <v>9.5103109999999997</v>
      </c>
      <c r="P2199" s="4">
        <f>E2199/L2199</f>
        <v>65.891300230946882</v>
      </c>
      <c r="Q2199" t="s">
        <v>8318</v>
      </c>
      <c r="R2199" t="s">
        <v>8348</v>
      </c>
      <c r="S2199" s="12">
        <f>(((J2199/60)/60)/24)+DATE(1970,1,1)</f>
        <v>42033.584016203706</v>
      </c>
      <c r="T2199" s="12">
        <f>(((I2199/60)/60)/24)+DATE(1970,1,1)</f>
        <v>42063.584016203706</v>
      </c>
    </row>
    <row r="2200" spans="1:20" ht="43.2" x14ac:dyDescent="0.3">
      <c r="A2200">
        <v>2198</v>
      </c>
      <c r="B2200" s="1" t="s">
        <v>2199</v>
      </c>
      <c r="C2200" s="1" t="s">
        <v>6308</v>
      </c>
      <c r="D2200" s="4">
        <v>40000</v>
      </c>
      <c r="E2200" s="4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3">
        <f>E2200/D2200</f>
        <v>1.3289249999999999</v>
      </c>
      <c r="P2200" s="4">
        <f>E2200/L2200</f>
        <v>81.654377880184327</v>
      </c>
      <c r="Q2200" t="s">
        <v>8318</v>
      </c>
      <c r="R2200" t="s">
        <v>8348</v>
      </c>
      <c r="S2200" s="12">
        <f>(((J2200/60)/60)/24)+DATE(1970,1,1)</f>
        <v>42292.513888888891</v>
      </c>
      <c r="T2200" s="12">
        <f>(((I2200/60)/60)/24)+DATE(1970,1,1)</f>
        <v>42322.555555555555</v>
      </c>
    </row>
    <row r="2201" spans="1:20" ht="28.8" x14ac:dyDescent="0.3">
      <c r="A2201">
        <v>2199</v>
      </c>
      <c r="B2201" s="1" t="s">
        <v>2200</v>
      </c>
      <c r="C2201" s="1" t="s">
        <v>6309</v>
      </c>
      <c r="D2201" s="4">
        <v>9000</v>
      </c>
      <c r="E2201" s="4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3">
        <f>E2201/D2201</f>
        <v>1.4697777777777778</v>
      </c>
      <c r="P2201" s="4">
        <f>E2201/L2201</f>
        <v>52.701195219123505</v>
      </c>
      <c r="Q2201" t="s">
        <v>8318</v>
      </c>
      <c r="R2201" t="s">
        <v>8348</v>
      </c>
      <c r="S2201" s="12">
        <f>(((J2201/60)/60)/24)+DATE(1970,1,1)</f>
        <v>42262.416643518518</v>
      </c>
      <c r="T2201" s="12">
        <f>(((I2201/60)/60)/24)+DATE(1970,1,1)</f>
        <v>42292.416643518518</v>
      </c>
    </row>
    <row r="2202" spans="1:20" ht="43.2" x14ac:dyDescent="0.3">
      <c r="A2202">
        <v>2200</v>
      </c>
      <c r="B2202" s="1" t="s">
        <v>2201</v>
      </c>
      <c r="C2202" s="1" t="s">
        <v>6310</v>
      </c>
      <c r="D2202" s="4">
        <v>2000</v>
      </c>
      <c r="E2202" s="4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3">
        <f>E2202/D2202</f>
        <v>5.4215</v>
      </c>
      <c r="P2202" s="4">
        <f>E2202/L2202</f>
        <v>41.228136882129277</v>
      </c>
      <c r="Q2202" t="s">
        <v>8318</v>
      </c>
      <c r="R2202" t="s">
        <v>8348</v>
      </c>
      <c r="S2202" s="12">
        <f>(((J2202/60)/60)/24)+DATE(1970,1,1)</f>
        <v>42163.625787037032</v>
      </c>
      <c r="T2202" s="12">
        <f>(((I2202/60)/60)/24)+DATE(1970,1,1)</f>
        <v>42191.125</v>
      </c>
    </row>
    <row r="2203" spans="1:20" ht="43.2" x14ac:dyDescent="0.3">
      <c r="A2203">
        <v>2201</v>
      </c>
      <c r="B2203" s="1" t="s">
        <v>2202</v>
      </c>
      <c r="C2203" s="1" t="s">
        <v>6311</v>
      </c>
      <c r="D2203" s="4">
        <v>110</v>
      </c>
      <c r="E2203" s="4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3">
        <f>E2203/D2203</f>
        <v>3.8271818181818182</v>
      </c>
      <c r="P2203" s="4">
        <f>E2203/L2203</f>
        <v>15.035357142857142</v>
      </c>
      <c r="Q2203" t="s">
        <v>8320</v>
      </c>
      <c r="R2203" t="s">
        <v>8345</v>
      </c>
      <c r="S2203" s="12">
        <f>(((J2203/60)/60)/24)+DATE(1970,1,1)</f>
        <v>41276.846817129634</v>
      </c>
      <c r="T2203" s="12">
        <f>(((I2203/60)/60)/24)+DATE(1970,1,1)</f>
        <v>41290.846817129634</v>
      </c>
    </row>
    <row r="2204" spans="1:20" ht="28.8" x14ac:dyDescent="0.3">
      <c r="A2204">
        <v>2202</v>
      </c>
      <c r="B2204" s="1" t="s">
        <v>2203</v>
      </c>
      <c r="C2204" s="1" t="s">
        <v>6312</v>
      </c>
      <c r="D2204" s="4">
        <v>4000</v>
      </c>
      <c r="E2204" s="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3">
        <f>E2204/D2204</f>
        <v>7.0418124999999998</v>
      </c>
      <c r="P2204" s="4">
        <f>E2204/L2204</f>
        <v>39.066920943134534</v>
      </c>
      <c r="Q2204" t="s">
        <v>8320</v>
      </c>
      <c r="R2204" t="s">
        <v>8345</v>
      </c>
      <c r="S2204" s="12">
        <f>(((J2204/60)/60)/24)+DATE(1970,1,1)</f>
        <v>41184.849166666667</v>
      </c>
      <c r="T2204" s="12">
        <f>(((I2204/60)/60)/24)+DATE(1970,1,1)</f>
        <v>41214.849166666667</v>
      </c>
    </row>
    <row r="2205" spans="1:20" ht="43.2" x14ac:dyDescent="0.3">
      <c r="A2205">
        <v>2203</v>
      </c>
      <c r="B2205" s="1" t="s">
        <v>2204</v>
      </c>
      <c r="C2205" s="1" t="s">
        <v>6313</v>
      </c>
      <c r="D2205" s="4">
        <v>2000</v>
      </c>
      <c r="E2205" s="4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3">
        <f>E2205/D2205</f>
        <v>1.0954999999999999</v>
      </c>
      <c r="P2205" s="4">
        <f>E2205/L2205</f>
        <v>43.82</v>
      </c>
      <c r="Q2205" t="s">
        <v>8320</v>
      </c>
      <c r="R2205" t="s">
        <v>8345</v>
      </c>
      <c r="S2205" s="12">
        <f>(((J2205/60)/60)/24)+DATE(1970,1,1)</f>
        <v>42241.85974537037</v>
      </c>
      <c r="T2205" s="12">
        <f>(((I2205/60)/60)/24)+DATE(1970,1,1)</f>
        <v>42271.85974537037</v>
      </c>
    </row>
    <row r="2206" spans="1:20" ht="28.8" x14ac:dyDescent="0.3">
      <c r="A2206">
        <v>2204</v>
      </c>
      <c r="B2206" s="1" t="s">
        <v>2205</v>
      </c>
      <c r="C2206" s="1" t="s">
        <v>6314</v>
      </c>
      <c r="D2206" s="4">
        <v>1500</v>
      </c>
      <c r="E2206" s="4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3">
        <f>E2206/D2206</f>
        <v>1.3286666666666667</v>
      </c>
      <c r="P2206" s="4">
        <f>E2206/L2206</f>
        <v>27.301369863013697</v>
      </c>
      <c r="Q2206" t="s">
        <v>8320</v>
      </c>
      <c r="R2206" t="s">
        <v>8345</v>
      </c>
      <c r="S2206" s="12">
        <f>(((J2206/60)/60)/24)+DATE(1970,1,1)</f>
        <v>41312.311562499999</v>
      </c>
      <c r="T2206" s="12">
        <f>(((I2206/60)/60)/24)+DATE(1970,1,1)</f>
        <v>41342.311562499999</v>
      </c>
    </row>
    <row r="2207" spans="1:20" ht="43.2" x14ac:dyDescent="0.3">
      <c r="A2207">
        <v>2205</v>
      </c>
      <c r="B2207" s="1" t="s">
        <v>2206</v>
      </c>
      <c r="C2207" s="1" t="s">
        <v>6315</v>
      </c>
      <c r="D2207" s="4">
        <v>750</v>
      </c>
      <c r="E2207" s="4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3">
        <f>E2207/D2207</f>
        <v>1.52</v>
      </c>
      <c r="P2207" s="4">
        <f>E2207/L2207</f>
        <v>42.222222222222221</v>
      </c>
      <c r="Q2207" t="s">
        <v>8320</v>
      </c>
      <c r="R2207" t="s">
        <v>8345</v>
      </c>
      <c r="S2207" s="12">
        <f>(((J2207/60)/60)/24)+DATE(1970,1,1)</f>
        <v>41031.82163194444</v>
      </c>
      <c r="T2207" s="12">
        <f>(((I2207/60)/60)/24)+DATE(1970,1,1)</f>
        <v>41061.82163194444</v>
      </c>
    </row>
    <row r="2208" spans="1:20" ht="43.2" x14ac:dyDescent="0.3">
      <c r="A2208">
        <v>2206</v>
      </c>
      <c r="B2208" s="1" t="s">
        <v>2207</v>
      </c>
      <c r="C2208" s="1" t="s">
        <v>6316</v>
      </c>
      <c r="D2208" s="4">
        <v>1100</v>
      </c>
      <c r="E2208" s="4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3">
        <f>E2208/D2208</f>
        <v>1.0272727272727273</v>
      </c>
      <c r="P2208" s="4">
        <f>E2208/L2208</f>
        <v>33.235294117647058</v>
      </c>
      <c r="Q2208" t="s">
        <v>8320</v>
      </c>
      <c r="R2208" t="s">
        <v>8345</v>
      </c>
      <c r="S2208" s="12">
        <f>(((J2208/60)/60)/24)+DATE(1970,1,1)</f>
        <v>40997.257222222222</v>
      </c>
      <c r="T2208" s="12">
        <f>(((I2208/60)/60)/24)+DATE(1970,1,1)</f>
        <v>41015.257222222222</v>
      </c>
    </row>
    <row r="2209" spans="1:20" ht="28.8" x14ac:dyDescent="0.3">
      <c r="A2209">
        <v>2207</v>
      </c>
      <c r="B2209" s="1" t="s">
        <v>2208</v>
      </c>
      <c r="C2209" s="1" t="s">
        <v>6317</v>
      </c>
      <c r="D2209" s="4">
        <v>2000</v>
      </c>
      <c r="E2209" s="4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3">
        <f>E2209/D2209</f>
        <v>1</v>
      </c>
      <c r="P2209" s="4">
        <f>E2209/L2209</f>
        <v>285.71428571428572</v>
      </c>
      <c r="Q2209" t="s">
        <v>8320</v>
      </c>
      <c r="R2209" t="s">
        <v>8345</v>
      </c>
      <c r="S2209" s="12">
        <f>(((J2209/60)/60)/24)+DATE(1970,1,1)</f>
        <v>41564.194131944445</v>
      </c>
      <c r="T2209" s="12">
        <f>(((I2209/60)/60)/24)+DATE(1970,1,1)</f>
        <v>41594.235798611109</v>
      </c>
    </row>
    <row r="2210" spans="1:20" ht="43.2" x14ac:dyDescent="0.3">
      <c r="A2210">
        <v>2208</v>
      </c>
      <c r="B2210" s="1" t="s">
        <v>2209</v>
      </c>
      <c r="C2210" s="1" t="s">
        <v>6318</v>
      </c>
      <c r="D2210" s="4">
        <v>1000</v>
      </c>
      <c r="E2210" s="4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3">
        <f>E2210/D2210</f>
        <v>1.016</v>
      </c>
      <c r="P2210" s="4">
        <f>E2210/L2210</f>
        <v>42.333333333333336</v>
      </c>
      <c r="Q2210" t="s">
        <v>8320</v>
      </c>
      <c r="R2210" t="s">
        <v>8345</v>
      </c>
      <c r="S2210" s="12">
        <f>(((J2210/60)/60)/24)+DATE(1970,1,1)</f>
        <v>40946.882245370369</v>
      </c>
      <c r="T2210" s="12">
        <f>(((I2210/60)/60)/24)+DATE(1970,1,1)</f>
        <v>41006.166666666664</v>
      </c>
    </row>
    <row r="2211" spans="1:20" ht="28.8" x14ac:dyDescent="0.3">
      <c r="A2211">
        <v>2209</v>
      </c>
      <c r="B2211" s="1" t="s">
        <v>2210</v>
      </c>
      <c r="C2211" s="1" t="s">
        <v>6319</v>
      </c>
      <c r="D2211" s="4">
        <v>500</v>
      </c>
      <c r="E2211" s="4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3">
        <f>E2211/D2211</f>
        <v>1.508</v>
      </c>
      <c r="P2211" s="4">
        <f>E2211/L2211</f>
        <v>50.266666666666666</v>
      </c>
      <c r="Q2211" t="s">
        <v>8320</v>
      </c>
      <c r="R2211" t="s">
        <v>8345</v>
      </c>
      <c r="S2211" s="12">
        <f>(((J2211/60)/60)/24)+DATE(1970,1,1)</f>
        <v>41732.479675925926</v>
      </c>
      <c r="T2211" s="12">
        <f>(((I2211/60)/60)/24)+DATE(1970,1,1)</f>
        <v>41743.958333333336</v>
      </c>
    </row>
    <row r="2212" spans="1:20" ht="43.2" x14ac:dyDescent="0.3">
      <c r="A2212">
        <v>2210</v>
      </c>
      <c r="B2212" s="1" t="s">
        <v>2211</v>
      </c>
      <c r="C2212" s="1" t="s">
        <v>6320</v>
      </c>
      <c r="D2212" s="4">
        <v>4000</v>
      </c>
      <c r="E2212" s="4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3">
        <f>E2212/D2212</f>
        <v>1.11425</v>
      </c>
      <c r="P2212" s="4">
        <f>E2212/L2212</f>
        <v>61.902777777777779</v>
      </c>
      <c r="Q2212" t="s">
        <v>8320</v>
      </c>
      <c r="R2212" t="s">
        <v>8345</v>
      </c>
      <c r="S2212" s="12">
        <f>(((J2212/60)/60)/24)+DATE(1970,1,1)</f>
        <v>40956.066087962965</v>
      </c>
      <c r="T2212" s="12">
        <f>(((I2212/60)/60)/24)+DATE(1970,1,1)</f>
        <v>41013.73333333333</v>
      </c>
    </row>
    <row r="2213" spans="1:20" ht="43.2" x14ac:dyDescent="0.3">
      <c r="A2213">
        <v>2211</v>
      </c>
      <c r="B2213" s="1" t="s">
        <v>2212</v>
      </c>
      <c r="C2213" s="1" t="s">
        <v>6321</v>
      </c>
      <c r="D2213" s="4">
        <v>2500</v>
      </c>
      <c r="E2213" s="4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3">
        <f>E2213/D2213</f>
        <v>1.956</v>
      </c>
      <c r="P2213" s="4">
        <f>E2213/L2213</f>
        <v>40.75</v>
      </c>
      <c r="Q2213" t="s">
        <v>8320</v>
      </c>
      <c r="R2213" t="s">
        <v>8345</v>
      </c>
      <c r="S2213" s="12">
        <f>(((J2213/60)/60)/24)+DATE(1970,1,1)</f>
        <v>41716.785011574073</v>
      </c>
      <c r="T2213" s="12">
        <f>(((I2213/60)/60)/24)+DATE(1970,1,1)</f>
        <v>41739.290972222225</v>
      </c>
    </row>
    <row r="2214" spans="1:20" ht="43.2" x14ac:dyDescent="0.3">
      <c r="A2214">
        <v>2212</v>
      </c>
      <c r="B2214" s="1" t="s">
        <v>2213</v>
      </c>
      <c r="C2214" s="1" t="s">
        <v>6322</v>
      </c>
      <c r="D2214" s="4">
        <v>6000</v>
      </c>
      <c r="E2214" s="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3">
        <f>E2214/D2214</f>
        <v>1.1438333333333333</v>
      </c>
      <c r="P2214" s="4">
        <f>E2214/L2214</f>
        <v>55.796747967479675</v>
      </c>
      <c r="Q2214" t="s">
        <v>8320</v>
      </c>
      <c r="R2214" t="s">
        <v>8345</v>
      </c>
      <c r="S2214" s="12">
        <f>(((J2214/60)/60)/24)+DATE(1970,1,1)</f>
        <v>41548.747418981482</v>
      </c>
      <c r="T2214" s="12">
        <f>(((I2214/60)/60)/24)+DATE(1970,1,1)</f>
        <v>41582.041666666664</v>
      </c>
    </row>
    <row r="2215" spans="1:20" ht="43.2" x14ac:dyDescent="0.3">
      <c r="A2215">
        <v>2213</v>
      </c>
      <c r="B2215" s="1" t="s">
        <v>2214</v>
      </c>
      <c r="C2215" s="1" t="s">
        <v>6323</v>
      </c>
      <c r="D2215" s="4">
        <v>5</v>
      </c>
      <c r="E2215" s="4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3">
        <f>E2215/D2215</f>
        <v>2</v>
      </c>
      <c r="P2215" s="4">
        <f>E2215/L2215</f>
        <v>10</v>
      </c>
      <c r="Q2215" t="s">
        <v>8320</v>
      </c>
      <c r="R2215" t="s">
        <v>8345</v>
      </c>
      <c r="S2215" s="12">
        <f>(((J2215/60)/60)/24)+DATE(1970,1,1)</f>
        <v>42109.826145833329</v>
      </c>
      <c r="T2215" s="12">
        <f>(((I2215/60)/60)/24)+DATE(1970,1,1)</f>
        <v>42139.826145833329</v>
      </c>
    </row>
    <row r="2216" spans="1:20" ht="28.8" x14ac:dyDescent="0.3">
      <c r="A2216">
        <v>2214</v>
      </c>
      <c r="B2216" s="1" t="s">
        <v>2215</v>
      </c>
      <c r="C2216" s="1" t="s">
        <v>6324</v>
      </c>
      <c r="D2216" s="4">
        <v>600</v>
      </c>
      <c r="E2216" s="4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3">
        <f>E2216/D2216</f>
        <v>2.9250166666666666</v>
      </c>
      <c r="P2216" s="4">
        <f>E2216/L2216</f>
        <v>73.125416666666666</v>
      </c>
      <c r="Q2216" t="s">
        <v>8320</v>
      </c>
      <c r="R2216" t="s">
        <v>8345</v>
      </c>
      <c r="S2216" s="12">
        <f>(((J2216/60)/60)/24)+DATE(1970,1,1)</f>
        <v>41646.792222222226</v>
      </c>
      <c r="T2216" s="12">
        <f>(((I2216/60)/60)/24)+DATE(1970,1,1)</f>
        <v>41676.792222222226</v>
      </c>
    </row>
    <row r="2217" spans="1:20" ht="28.8" x14ac:dyDescent="0.3">
      <c r="A2217">
        <v>2215</v>
      </c>
      <c r="B2217" s="1" t="s">
        <v>2216</v>
      </c>
      <c r="C2217" s="1" t="s">
        <v>6325</v>
      </c>
      <c r="D2217" s="4">
        <v>550</v>
      </c>
      <c r="E2217" s="4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3">
        <f>E2217/D2217</f>
        <v>1.5636363636363637</v>
      </c>
      <c r="P2217" s="4">
        <f>E2217/L2217</f>
        <v>26.060606060606062</v>
      </c>
      <c r="Q2217" t="s">
        <v>8320</v>
      </c>
      <c r="R2217" t="s">
        <v>8345</v>
      </c>
      <c r="S2217" s="12">
        <f>(((J2217/60)/60)/24)+DATE(1970,1,1)</f>
        <v>40958.717268518521</v>
      </c>
      <c r="T2217" s="12">
        <f>(((I2217/60)/60)/24)+DATE(1970,1,1)</f>
        <v>40981.290972222225</v>
      </c>
    </row>
    <row r="2218" spans="1:20" ht="43.2" x14ac:dyDescent="0.3">
      <c r="A2218">
        <v>2216</v>
      </c>
      <c r="B2218" s="1" t="s">
        <v>2217</v>
      </c>
      <c r="C2218" s="1" t="s">
        <v>6326</v>
      </c>
      <c r="D2218" s="4">
        <v>300</v>
      </c>
      <c r="E2218" s="4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3">
        <f>E2218/D2218</f>
        <v>1.0566666666666666</v>
      </c>
      <c r="P2218" s="4">
        <f>E2218/L2218</f>
        <v>22.642857142857142</v>
      </c>
      <c r="Q2218" t="s">
        <v>8320</v>
      </c>
      <c r="R2218" t="s">
        <v>8345</v>
      </c>
      <c r="S2218" s="12">
        <f>(((J2218/60)/60)/24)+DATE(1970,1,1)</f>
        <v>42194.751678240747</v>
      </c>
      <c r="T2218" s="12">
        <f>(((I2218/60)/60)/24)+DATE(1970,1,1)</f>
        <v>42208.751678240747</v>
      </c>
    </row>
    <row r="2219" spans="1:20" ht="43.2" x14ac:dyDescent="0.3">
      <c r="A2219">
        <v>2217</v>
      </c>
      <c r="B2219" s="1" t="s">
        <v>2218</v>
      </c>
      <c r="C2219" s="1" t="s">
        <v>6327</v>
      </c>
      <c r="D2219" s="4">
        <v>420</v>
      </c>
      <c r="E2219" s="4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3">
        <f>E2219/D2219</f>
        <v>1.0119047619047619</v>
      </c>
      <c r="P2219" s="4">
        <f>E2219/L2219</f>
        <v>47.222222222222221</v>
      </c>
      <c r="Q2219" t="s">
        <v>8320</v>
      </c>
      <c r="R2219" t="s">
        <v>8345</v>
      </c>
      <c r="S2219" s="12">
        <f>(((J2219/60)/60)/24)+DATE(1970,1,1)</f>
        <v>42299.776770833334</v>
      </c>
      <c r="T2219" s="12">
        <f>(((I2219/60)/60)/24)+DATE(1970,1,1)</f>
        <v>42310.333333333328</v>
      </c>
    </row>
    <row r="2220" spans="1:20" ht="43.2" x14ac:dyDescent="0.3">
      <c r="A2220">
        <v>2218</v>
      </c>
      <c r="B2220" s="1" t="s">
        <v>2219</v>
      </c>
      <c r="C2220" s="1" t="s">
        <v>6328</v>
      </c>
      <c r="D2220" s="4">
        <v>2000</v>
      </c>
      <c r="E2220" s="4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3">
        <f>E2220/D2220</f>
        <v>1.2283299999999999</v>
      </c>
      <c r="P2220" s="4">
        <f>E2220/L2220</f>
        <v>32.324473684210524</v>
      </c>
      <c r="Q2220" t="s">
        <v>8320</v>
      </c>
      <c r="R2220" t="s">
        <v>8345</v>
      </c>
      <c r="S2220" s="12">
        <f>(((J2220/60)/60)/24)+DATE(1970,1,1)</f>
        <v>41127.812303240738</v>
      </c>
      <c r="T2220" s="12">
        <f>(((I2220/60)/60)/24)+DATE(1970,1,1)</f>
        <v>41150</v>
      </c>
    </row>
    <row r="2221" spans="1:20" ht="28.8" x14ac:dyDescent="0.3">
      <c r="A2221">
        <v>2219</v>
      </c>
      <c r="B2221" s="1" t="s">
        <v>2220</v>
      </c>
      <c r="C2221" s="1" t="s">
        <v>6329</v>
      </c>
      <c r="D2221" s="4">
        <v>1000</v>
      </c>
      <c r="E2221" s="4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3">
        <f>E2221/D2221</f>
        <v>1.0149999999999999</v>
      </c>
      <c r="P2221" s="4">
        <f>E2221/L2221</f>
        <v>53.421052631578945</v>
      </c>
      <c r="Q2221" t="s">
        <v>8320</v>
      </c>
      <c r="R2221" t="s">
        <v>8345</v>
      </c>
      <c r="S2221" s="12">
        <f>(((J2221/60)/60)/24)+DATE(1970,1,1)</f>
        <v>42205.718888888892</v>
      </c>
      <c r="T2221" s="12">
        <f>(((I2221/60)/60)/24)+DATE(1970,1,1)</f>
        <v>42235.718888888892</v>
      </c>
    </row>
    <row r="2222" spans="1:20" ht="28.8" x14ac:dyDescent="0.3">
      <c r="A2222">
        <v>2220</v>
      </c>
      <c r="B2222" s="1" t="s">
        <v>2221</v>
      </c>
      <c r="C2222" s="1" t="s">
        <v>6330</v>
      </c>
      <c r="D2222" s="4">
        <v>3500</v>
      </c>
      <c r="E2222" s="4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3">
        <f>E2222/D2222</f>
        <v>1.0114285714285713</v>
      </c>
      <c r="P2222" s="4">
        <f>E2222/L2222</f>
        <v>51.304347826086953</v>
      </c>
      <c r="Q2222" t="s">
        <v>8320</v>
      </c>
      <c r="R2222" t="s">
        <v>8345</v>
      </c>
      <c r="S2222" s="12">
        <f>(((J2222/60)/60)/24)+DATE(1970,1,1)</f>
        <v>41452.060601851852</v>
      </c>
      <c r="T2222" s="12">
        <f>(((I2222/60)/60)/24)+DATE(1970,1,1)</f>
        <v>41482.060601851852</v>
      </c>
    </row>
    <row r="2223" spans="1:20" ht="43.2" x14ac:dyDescent="0.3">
      <c r="A2223">
        <v>2221</v>
      </c>
      <c r="B2223" s="1" t="s">
        <v>2222</v>
      </c>
      <c r="C2223" s="1" t="s">
        <v>6331</v>
      </c>
      <c r="D2223" s="4">
        <v>7500</v>
      </c>
      <c r="E2223" s="4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3">
        <f>E2223/D2223</f>
        <v>1.0811999999999999</v>
      </c>
      <c r="P2223" s="4">
        <f>E2223/L2223</f>
        <v>37.197247706422019</v>
      </c>
      <c r="Q2223" t="s">
        <v>8318</v>
      </c>
      <c r="R2223" t="s">
        <v>8348</v>
      </c>
      <c r="S2223" s="12">
        <f>(((J2223/60)/60)/24)+DATE(1970,1,1)</f>
        <v>42452.666770833333</v>
      </c>
      <c r="T2223" s="12">
        <f>(((I2223/60)/60)/24)+DATE(1970,1,1)</f>
        <v>42483</v>
      </c>
    </row>
    <row r="2224" spans="1:20" ht="43.2" x14ac:dyDescent="0.3">
      <c r="A2224">
        <v>2222</v>
      </c>
      <c r="B2224" s="1" t="s">
        <v>2223</v>
      </c>
      <c r="C2224" s="1" t="s">
        <v>6332</v>
      </c>
      <c r="D2224" s="4">
        <v>500</v>
      </c>
      <c r="E2224" s="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3">
        <f>E2224/D2224</f>
        <v>1.6259999999999999</v>
      </c>
      <c r="P2224" s="4">
        <f>E2224/L2224</f>
        <v>27.1</v>
      </c>
      <c r="Q2224" t="s">
        <v>8318</v>
      </c>
      <c r="R2224" t="s">
        <v>8348</v>
      </c>
      <c r="S2224" s="12">
        <f>(((J2224/60)/60)/24)+DATE(1970,1,1)</f>
        <v>40906.787581018521</v>
      </c>
      <c r="T2224" s="12">
        <f>(((I2224/60)/60)/24)+DATE(1970,1,1)</f>
        <v>40936.787581018521</v>
      </c>
    </row>
    <row r="2225" spans="1:20" ht="43.2" x14ac:dyDescent="0.3">
      <c r="A2225">
        <v>2223</v>
      </c>
      <c r="B2225" s="1" t="s">
        <v>2224</v>
      </c>
      <c r="C2225" s="1" t="s">
        <v>6333</v>
      </c>
      <c r="D2225" s="4">
        <v>19500</v>
      </c>
      <c r="E2225" s="4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3">
        <f>E2225/D2225</f>
        <v>1.0580000000000001</v>
      </c>
      <c r="P2225" s="4">
        <f>E2225/L2225</f>
        <v>206.31</v>
      </c>
      <c r="Q2225" t="s">
        <v>8318</v>
      </c>
      <c r="R2225" t="s">
        <v>8348</v>
      </c>
      <c r="S2225" s="12">
        <f>(((J2225/60)/60)/24)+DATE(1970,1,1)</f>
        <v>42152.640833333338</v>
      </c>
      <c r="T2225" s="12">
        <f>(((I2225/60)/60)/24)+DATE(1970,1,1)</f>
        <v>42182.640833333338</v>
      </c>
    </row>
    <row r="2226" spans="1:20" ht="43.2" x14ac:dyDescent="0.3">
      <c r="A2226">
        <v>2224</v>
      </c>
      <c r="B2226" s="1" t="s">
        <v>2225</v>
      </c>
      <c r="C2226" s="1" t="s">
        <v>6334</v>
      </c>
      <c r="D2226" s="4">
        <v>10000</v>
      </c>
      <c r="E2226" s="4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3">
        <f>E2226/D2226</f>
        <v>2.4315000000000002</v>
      </c>
      <c r="P2226" s="4">
        <f>E2226/L2226</f>
        <v>82.145270270270274</v>
      </c>
      <c r="Q2226" t="s">
        <v>8318</v>
      </c>
      <c r="R2226" t="s">
        <v>8348</v>
      </c>
      <c r="S2226" s="12">
        <f>(((J2226/60)/60)/24)+DATE(1970,1,1)</f>
        <v>42644.667534722219</v>
      </c>
      <c r="T2226" s="12">
        <f>(((I2226/60)/60)/24)+DATE(1970,1,1)</f>
        <v>42672.791666666672</v>
      </c>
    </row>
    <row r="2227" spans="1:20" ht="43.2" x14ac:dyDescent="0.3">
      <c r="A2227">
        <v>2225</v>
      </c>
      <c r="B2227" s="1" t="s">
        <v>2226</v>
      </c>
      <c r="C2227" s="1" t="s">
        <v>6335</v>
      </c>
      <c r="D2227" s="4">
        <v>21000</v>
      </c>
      <c r="E2227" s="4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3">
        <f>E2227/D2227</f>
        <v>9.4483338095238096</v>
      </c>
      <c r="P2227" s="4">
        <f>E2227/L2227</f>
        <v>164.79651993355483</v>
      </c>
      <c r="Q2227" t="s">
        <v>8318</v>
      </c>
      <c r="R2227" t="s">
        <v>8348</v>
      </c>
      <c r="S2227" s="12">
        <f>(((J2227/60)/60)/24)+DATE(1970,1,1)</f>
        <v>41873.79184027778</v>
      </c>
      <c r="T2227" s="12">
        <f>(((I2227/60)/60)/24)+DATE(1970,1,1)</f>
        <v>41903.79184027778</v>
      </c>
    </row>
    <row r="2228" spans="1:20" ht="43.2" x14ac:dyDescent="0.3">
      <c r="A2228">
        <v>2226</v>
      </c>
      <c r="B2228" s="1" t="s">
        <v>2227</v>
      </c>
      <c r="C2228" s="1" t="s">
        <v>6336</v>
      </c>
      <c r="D2228" s="4">
        <v>18000</v>
      </c>
      <c r="E2228" s="4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3">
        <f>E2228/D2228</f>
        <v>1.0846283333333333</v>
      </c>
      <c r="P2228" s="4">
        <f>E2228/L2228</f>
        <v>60.820280373831778</v>
      </c>
      <c r="Q2228" t="s">
        <v>8318</v>
      </c>
      <c r="R2228" t="s">
        <v>8348</v>
      </c>
      <c r="S2228" s="12">
        <f>(((J2228/60)/60)/24)+DATE(1970,1,1)</f>
        <v>42381.79886574074</v>
      </c>
      <c r="T2228" s="12">
        <f>(((I2228/60)/60)/24)+DATE(1970,1,1)</f>
        <v>42412.207638888889</v>
      </c>
    </row>
    <row r="2229" spans="1:20" ht="43.2" x14ac:dyDescent="0.3">
      <c r="A2229">
        <v>2227</v>
      </c>
      <c r="B2229" s="1" t="s">
        <v>2228</v>
      </c>
      <c r="C2229" s="1" t="s">
        <v>6337</v>
      </c>
      <c r="D2229" s="4">
        <v>13000</v>
      </c>
      <c r="E2229" s="4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3">
        <f>E2229/D2229</f>
        <v>1.5737692307692308</v>
      </c>
      <c r="P2229" s="4">
        <f>E2229/L2229</f>
        <v>67.970099667774093</v>
      </c>
      <c r="Q2229" t="s">
        <v>8318</v>
      </c>
      <c r="R2229" t="s">
        <v>8348</v>
      </c>
      <c r="S2229" s="12">
        <f>(((J2229/60)/60)/24)+DATE(1970,1,1)</f>
        <v>41561.807349537034</v>
      </c>
      <c r="T2229" s="12">
        <f>(((I2229/60)/60)/24)+DATE(1970,1,1)</f>
        <v>41591.849016203705</v>
      </c>
    </row>
    <row r="2230" spans="1:20" ht="43.2" x14ac:dyDescent="0.3">
      <c r="A2230">
        <v>2228</v>
      </c>
      <c r="B2230" s="1" t="s">
        <v>2229</v>
      </c>
      <c r="C2230" s="1" t="s">
        <v>6338</v>
      </c>
      <c r="D2230" s="4">
        <v>1000</v>
      </c>
      <c r="E2230" s="4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3">
        <f>E2230/D2230</f>
        <v>11.744899999999999</v>
      </c>
      <c r="P2230" s="4">
        <f>E2230/L2230</f>
        <v>81.561805555555551</v>
      </c>
      <c r="Q2230" t="s">
        <v>8318</v>
      </c>
      <c r="R2230" t="s">
        <v>8348</v>
      </c>
      <c r="S2230" s="12">
        <f>(((J2230/60)/60)/24)+DATE(1970,1,1)</f>
        <v>42202.278194444443</v>
      </c>
      <c r="T2230" s="12">
        <f>(((I2230/60)/60)/24)+DATE(1970,1,1)</f>
        <v>42232.278194444443</v>
      </c>
    </row>
    <row r="2231" spans="1:20" ht="43.2" x14ac:dyDescent="0.3">
      <c r="A2231">
        <v>2229</v>
      </c>
      <c r="B2231" s="1" t="s">
        <v>2230</v>
      </c>
      <c r="C2231" s="1" t="s">
        <v>6339</v>
      </c>
      <c r="D2231" s="4">
        <v>8012</v>
      </c>
      <c r="E2231" s="4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3">
        <f>E2231/D2231</f>
        <v>1.7104755366949576</v>
      </c>
      <c r="P2231" s="4">
        <f>E2231/L2231</f>
        <v>25.42547309833024</v>
      </c>
      <c r="Q2231" t="s">
        <v>8318</v>
      </c>
      <c r="R2231" t="s">
        <v>8348</v>
      </c>
      <c r="S2231" s="12">
        <f>(((J2231/60)/60)/24)+DATE(1970,1,1)</f>
        <v>41484.664247685185</v>
      </c>
      <c r="T2231" s="12">
        <f>(((I2231/60)/60)/24)+DATE(1970,1,1)</f>
        <v>41520.166666666664</v>
      </c>
    </row>
    <row r="2232" spans="1:20" ht="43.2" x14ac:dyDescent="0.3">
      <c r="A2232">
        <v>2230</v>
      </c>
      <c r="B2232" s="1" t="s">
        <v>2231</v>
      </c>
      <c r="C2232" s="1" t="s">
        <v>6340</v>
      </c>
      <c r="D2232" s="4">
        <v>8500</v>
      </c>
      <c r="E2232" s="4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3">
        <f>E2232/D2232</f>
        <v>1.2595294117647058</v>
      </c>
      <c r="P2232" s="4">
        <f>E2232/L2232</f>
        <v>21.497991967871485</v>
      </c>
      <c r="Q2232" t="s">
        <v>8318</v>
      </c>
      <c r="R2232" t="s">
        <v>8348</v>
      </c>
      <c r="S2232" s="12">
        <f>(((J2232/60)/60)/24)+DATE(1970,1,1)</f>
        <v>41724.881099537037</v>
      </c>
      <c r="T2232" s="12">
        <f>(((I2232/60)/60)/24)+DATE(1970,1,1)</f>
        <v>41754.881099537037</v>
      </c>
    </row>
    <row r="2233" spans="1:20" ht="43.2" x14ac:dyDescent="0.3">
      <c r="A2233">
        <v>2231</v>
      </c>
      <c r="B2233" s="1" t="s">
        <v>2232</v>
      </c>
      <c r="C2233" s="1" t="s">
        <v>6341</v>
      </c>
      <c r="D2233" s="4">
        <v>2500</v>
      </c>
      <c r="E2233" s="4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3">
        <f>E2233/D2233</f>
        <v>12.121296000000001</v>
      </c>
      <c r="P2233" s="4">
        <f>E2233/L2233</f>
        <v>27.226630727762803</v>
      </c>
      <c r="Q2233" t="s">
        <v>8318</v>
      </c>
      <c r="R2233" t="s">
        <v>8348</v>
      </c>
      <c r="S2233" s="12">
        <f>(((J2233/60)/60)/24)+DATE(1970,1,1)</f>
        <v>41423.910891203705</v>
      </c>
      <c r="T2233" s="12">
        <f>(((I2233/60)/60)/24)+DATE(1970,1,1)</f>
        <v>41450.208333333336</v>
      </c>
    </row>
    <row r="2234" spans="1:20" ht="43.2" x14ac:dyDescent="0.3">
      <c r="A2234">
        <v>2232</v>
      </c>
      <c r="B2234" s="1" t="s">
        <v>2233</v>
      </c>
      <c r="C2234" s="1" t="s">
        <v>6342</v>
      </c>
      <c r="D2234" s="4">
        <v>5000</v>
      </c>
      <c r="E2234" s="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3">
        <f>E2234/D2234</f>
        <v>4.9580000000000002</v>
      </c>
      <c r="P2234" s="4">
        <f>E2234/L2234</f>
        <v>25.091093117408906</v>
      </c>
      <c r="Q2234" t="s">
        <v>8318</v>
      </c>
      <c r="R2234" t="s">
        <v>8348</v>
      </c>
      <c r="S2234" s="12">
        <f>(((J2234/60)/60)/24)+DATE(1970,1,1)</f>
        <v>41806.794074074074</v>
      </c>
      <c r="T2234" s="12">
        <f>(((I2234/60)/60)/24)+DATE(1970,1,1)</f>
        <v>41839.125</v>
      </c>
    </row>
    <row r="2235" spans="1:20" ht="28.8" x14ac:dyDescent="0.3">
      <c r="A2235">
        <v>2233</v>
      </c>
      <c r="B2235" s="1" t="s">
        <v>2234</v>
      </c>
      <c r="C2235" s="1" t="s">
        <v>6343</v>
      </c>
      <c r="D2235" s="4">
        <v>2500</v>
      </c>
      <c r="E2235" s="4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3">
        <f>E2235/D2235</f>
        <v>3.3203999999999998</v>
      </c>
      <c r="P2235" s="4">
        <f>E2235/L2235</f>
        <v>21.230179028132991</v>
      </c>
      <c r="Q2235" t="s">
        <v>8318</v>
      </c>
      <c r="R2235" t="s">
        <v>8348</v>
      </c>
      <c r="S2235" s="12">
        <f>(((J2235/60)/60)/24)+DATE(1970,1,1)</f>
        <v>42331.378923611104</v>
      </c>
      <c r="T2235" s="12">
        <f>(((I2235/60)/60)/24)+DATE(1970,1,1)</f>
        <v>42352</v>
      </c>
    </row>
    <row r="2236" spans="1:20" ht="43.2" x14ac:dyDescent="0.3">
      <c r="A2236">
        <v>2234</v>
      </c>
      <c r="B2236" s="1" t="s">
        <v>2235</v>
      </c>
      <c r="C2236" s="1" t="s">
        <v>6344</v>
      </c>
      <c r="D2236" s="4">
        <v>100</v>
      </c>
      <c r="E2236" s="4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3">
        <f>E2236/D2236</f>
        <v>11.65</v>
      </c>
      <c r="P2236" s="4">
        <f>E2236/L2236</f>
        <v>41.607142857142854</v>
      </c>
      <c r="Q2236" t="s">
        <v>8318</v>
      </c>
      <c r="R2236" t="s">
        <v>8348</v>
      </c>
      <c r="S2236" s="12">
        <f>(((J2236/60)/60)/24)+DATE(1970,1,1)</f>
        <v>42710.824618055558</v>
      </c>
      <c r="T2236" s="12">
        <f>(((I2236/60)/60)/24)+DATE(1970,1,1)</f>
        <v>42740.824618055558</v>
      </c>
    </row>
    <row r="2237" spans="1:20" ht="28.8" x14ac:dyDescent="0.3">
      <c r="A2237">
        <v>2235</v>
      </c>
      <c r="B2237" s="1" t="s">
        <v>2236</v>
      </c>
      <c r="C2237" s="1" t="s">
        <v>6345</v>
      </c>
      <c r="D2237" s="4">
        <v>13000</v>
      </c>
      <c r="E2237" s="4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3">
        <f>E2237/D2237</f>
        <v>1.5331538461538461</v>
      </c>
      <c r="P2237" s="4">
        <f>E2237/L2237</f>
        <v>135.58503401360545</v>
      </c>
      <c r="Q2237" t="s">
        <v>8318</v>
      </c>
      <c r="R2237" t="s">
        <v>8348</v>
      </c>
      <c r="S2237" s="12">
        <f>(((J2237/60)/60)/24)+DATE(1970,1,1)</f>
        <v>42062.022118055553</v>
      </c>
      <c r="T2237" s="12">
        <f>(((I2237/60)/60)/24)+DATE(1970,1,1)</f>
        <v>42091.980451388896</v>
      </c>
    </row>
    <row r="2238" spans="1:20" ht="28.8" x14ac:dyDescent="0.3">
      <c r="A2238">
        <v>2236</v>
      </c>
      <c r="B2238" s="1" t="s">
        <v>2237</v>
      </c>
      <c r="C2238" s="1" t="s">
        <v>6346</v>
      </c>
      <c r="D2238" s="4">
        <v>2800</v>
      </c>
      <c r="E2238" s="4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3">
        <f>E2238/D2238</f>
        <v>5.3710714285714287</v>
      </c>
      <c r="P2238" s="4">
        <f>E2238/L2238</f>
        <v>22.116176470588236</v>
      </c>
      <c r="Q2238" t="s">
        <v>8318</v>
      </c>
      <c r="R2238" t="s">
        <v>8348</v>
      </c>
      <c r="S2238" s="12">
        <f>(((J2238/60)/60)/24)+DATE(1970,1,1)</f>
        <v>42371.617164351846</v>
      </c>
      <c r="T2238" s="12">
        <f>(((I2238/60)/60)/24)+DATE(1970,1,1)</f>
        <v>42401.617164351846</v>
      </c>
    </row>
    <row r="2239" spans="1:20" ht="43.2" x14ac:dyDescent="0.3">
      <c r="A2239">
        <v>2237</v>
      </c>
      <c r="B2239" s="1" t="s">
        <v>2238</v>
      </c>
      <c r="C2239" s="1" t="s">
        <v>6347</v>
      </c>
      <c r="D2239" s="4">
        <v>18000</v>
      </c>
      <c r="E2239" s="4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3">
        <f>E2239/D2239</f>
        <v>3.5292777777777777</v>
      </c>
      <c r="P2239" s="4">
        <f>E2239/L2239</f>
        <v>64.625635808748726</v>
      </c>
      <c r="Q2239" t="s">
        <v>8318</v>
      </c>
      <c r="R2239" t="s">
        <v>8348</v>
      </c>
      <c r="S2239" s="12">
        <f>(((J2239/60)/60)/24)+DATE(1970,1,1)</f>
        <v>41915.003275462965</v>
      </c>
      <c r="T2239" s="12">
        <f>(((I2239/60)/60)/24)+DATE(1970,1,1)</f>
        <v>41955.332638888889</v>
      </c>
    </row>
    <row r="2240" spans="1:20" ht="28.8" x14ac:dyDescent="0.3">
      <c r="A2240">
        <v>2238</v>
      </c>
      <c r="B2240" s="1" t="s">
        <v>2239</v>
      </c>
      <c r="C2240" s="1" t="s">
        <v>6348</v>
      </c>
      <c r="D2240" s="4">
        <v>4000</v>
      </c>
      <c r="E2240" s="4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3">
        <f>E2240/D2240</f>
        <v>1.3740000000000001</v>
      </c>
      <c r="P2240" s="4">
        <f>E2240/L2240</f>
        <v>69.569620253164558</v>
      </c>
      <c r="Q2240" t="s">
        <v>8318</v>
      </c>
      <c r="R2240" t="s">
        <v>8348</v>
      </c>
      <c r="S2240" s="12">
        <f>(((J2240/60)/60)/24)+DATE(1970,1,1)</f>
        <v>42774.621712962966</v>
      </c>
      <c r="T2240" s="12">
        <f>(((I2240/60)/60)/24)+DATE(1970,1,1)</f>
        <v>42804.621712962966</v>
      </c>
    </row>
    <row r="2241" spans="1:20" ht="28.8" x14ac:dyDescent="0.3">
      <c r="A2241">
        <v>2239</v>
      </c>
      <c r="B2241" s="1" t="s">
        <v>2240</v>
      </c>
      <c r="C2241" s="1" t="s">
        <v>6349</v>
      </c>
      <c r="D2241" s="4">
        <v>25000</v>
      </c>
      <c r="E2241" s="4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3">
        <f>E2241/D2241</f>
        <v>1.2802667999999999</v>
      </c>
      <c r="P2241" s="4">
        <f>E2241/L2241</f>
        <v>75.133028169014082</v>
      </c>
      <c r="Q2241" t="s">
        <v>8318</v>
      </c>
      <c r="R2241" t="s">
        <v>8348</v>
      </c>
      <c r="S2241" s="12">
        <f>(((J2241/60)/60)/24)+DATE(1970,1,1)</f>
        <v>41572.958495370374</v>
      </c>
      <c r="T2241" s="12">
        <f>(((I2241/60)/60)/24)+DATE(1970,1,1)</f>
        <v>41609.168055555558</v>
      </c>
    </row>
    <row r="2242" spans="1:20" ht="43.2" x14ac:dyDescent="0.3">
      <c r="A2242">
        <v>2240</v>
      </c>
      <c r="B2242" s="1" t="s">
        <v>2241</v>
      </c>
      <c r="C2242" s="1" t="s">
        <v>6350</v>
      </c>
      <c r="D2242" s="4">
        <v>5000</v>
      </c>
      <c r="E2242" s="4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3">
        <f>E2242/D2242</f>
        <v>2.7067999999999999</v>
      </c>
      <c r="P2242" s="4">
        <f>E2242/L2242</f>
        <v>140.97916666666666</v>
      </c>
      <c r="Q2242" t="s">
        <v>8318</v>
      </c>
      <c r="R2242" t="s">
        <v>8348</v>
      </c>
      <c r="S2242" s="12">
        <f>(((J2242/60)/60)/24)+DATE(1970,1,1)</f>
        <v>42452.825740740736</v>
      </c>
      <c r="T2242" s="12">
        <f>(((I2242/60)/60)/24)+DATE(1970,1,1)</f>
        <v>42482.825740740736</v>
      </c>
    </row>
    <row r="2243" spans="1:20" ht="43.2" x14ac:dyDescent="0.3">
      <c r="A2243">
        <v>2241</v>
      </c>
      <c r="B2243" s="1" t="s">
        <v>2242</v>
      </c>
      <c r="C2243" s="1" t="s">
        <v>6351</v>
      </c>
      <c r="D2243" s="4">
        <v>1000</v>
      </c>
      <c r="E2243" s="4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3">
        <f>E2243/D2243</f>
        <v>8.0640000000000001</v>
      </c>
      <c r="P2243" s="4">
        <f>E2243/L2243</f>
        <v>49.472392638036808</v>
      </c>
      <c r="Q2243" t="s">
        <v>8318</v>
      </c>
      <c r="R2243" t="s">
        <v>8348</v>
      </c>
      <c r="S2243" s="12">
        <f>(((J2243/60)/60)/24)+DATE(1970,1,1)</f>
        <v>42766.827546296292</v>
      </c>
      <c r="T2243" s="12">
        <f>(((I2243/60)/60)/24)+DATE(1970,1,1)</f>
        <v>42796.827546296292</v>
      </c>
    </row>
    <row r="2244" spans="1:20" ht="28.8" x14ac:dyDescent="0.3">
      <c r="A2244">
        <v>2242</v>
      </c>
      <c r="B2244" s="1" t="s">
        <v>2243</v>
      </c>
      <c r="C2244" s="1" t="s">
        <v>6352</v>
      </c>
      <c r="D2244" s="4">
        <v>10000</v>
      </c>
      <c r="E2244" s="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3">
        <f>E2244/D2244</f>
        <v>13.600976000000001</v>
      </c>
      <c r="P2244" s="4">
        <f>E2244/L2244</f>
        <v>53.865251485148519</v>
      </c>
      <c r="Q2244" t="s">
        <v>8318</v>
      </c>
      <c r="R2244" t="s">
        <v>8348</v>
      </c>
      <c r="S2244" s="12">
        <f>(((J2244/60)/60)/24)+DATE(1970,1,1)</f>
        <v>41569.575613425928</v>
      </c>
      <c r="T2244" s="12">
        <f>(((I2244/60)/60)/24)+DATE(1970,1,1)</f>
        <v>41605.126388888886</v>
      </c>
    </row>
    <row r="2245" spans="1:20" ht="43.2" x14ac:dyDescent="0.3">
      <c r="A2245">
        <v>2243</v>
      </c>
      <c r="B2245" s="1" t="s">
        <v>2244</v>
      </c>
      <c r="C2245" s="1" t="s">
        <v>6353</v>
      </c>
      <c r="D2245" s="4">
        <v>1</v>
      </c>
      <c r="E2245" s="4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3">
        <f>E2245/D2245</f>
        <v>9302.5</v>
      </c>
      <c r="P2245" s="4">
        <f>E2245/L2245</f>
        <v>4.5712530712530715</v>
      </c>
      <c r="Q2245" t="s">
        <v>8318</v>
      </c>
      <c r="R2245" t="s">
        <v>8348</v>
      </c>
      <c r="S2245" s="12">
        <f>(((J2245/60)/60)/24)+DATE(1970,1,1)</f>
        <v>42800.751041666663</v>
      </c>
      <c r="T2245" s="12">
        <f>(((I2245/60)/60)/24)+DATE(1970,1,1)</f>
        <v>42807.125</v>
      </c>
    </row>
    <row r="2246" spans="1:20" ht="43.2" x14ac:dyDescent="0.3">
      <c r="A2246">
        <v>2244</v>
      </c>
      <c r="B2246" s="1" t="s">
        <v>2245</v>
      </c>
      <c r="C2246" s="1" t="s">
        <v>6354</v>
      </c>
      <c r="D2246" s="4">
        <v>5000</v>
      </c>
      <c r="E2246" s="4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3">
        <f>E2246/D2246</f>
        <v>3.7702</v>
      </c>
      <c r="P2246" s="4">
        <f>E2246/L2246</f>
        <v>65.00344827586207</v>
      </c>
      <c r="Q2246" t="s">
        <v>8318</v>
      </c>
      <c r="R2246" t="s">
        <v>8348</v>
      </c>
      <c r="S2246" s="12">
        <f>(((J2246/60)/60)/24)+DATE(1970,1,1)</f>
        <v>42647.818819444445</v>
      </c>
      <c r="T2246" s="12">
        <f>(((I2246/60)/60)/24)+DATE(1970,1,1)</f>
        <v>42659.854166666672</v>
      </c>
    </row>
    <row r="2247" spans="1:20" ht="28.8" x14ac:dyDescent="0.3">
      <c r="A2247">
        <v>2245</v>
      </c>
      <c r="B2247" s="1" t="s">
        <v>2246</v>
      </c>
      <c r="C2247" s="1" t="s">
        <v>6355</v>
      </c>
      <c r="D2247" s="4">
        <v>4000</v>
      </c>
      <c r="E2247" s="4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3">
        <f>E2247/D2247</f>
        <v>26.47025</v>
      </c>
      <c r="P2247" s="4">
        <f>E2247/L2247</f>
        <v>53.475252525252522</v>
      </c>
      <c r="Q2247" t="s">
        <v>8318</v>
      </c>
      <c r="R2247" t="s">
        <v>8348</v>
      </c>
      <c r="S2247" s="12">
        <f>(((J2247/60)/60)/24)+DATE(1970,1,1)</f>
        <v>41660.708530092597</v>
      </c>
      <c r="T2247" s="12">
        <f>(((I2247/60)/60)/24)+DATE(1970,1,1)</f>
        <v>41691.75</v>
      </c>
    </row>
    <row r="2248" spans="1:20" ht="43.2" x14ac:dyDescent="0.3">
      <c r="A2248">
        <v>2246</v>
      </c>
      <c r="B2248" s="1" t="s">
        <v>2247</v>
      </c>
      <c r="C2248" s="1" t="s">
        <v>6356</v>
      </c>
      <c r="D2248" s="4">
        <v>2500</v>
      </c>
      <c r="E2248" s="4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3">
        <f>E2248/D2248</f>
        <v>1.0012000000000001</v>
      </c>
      <c r="P2248" s="4">
        <f>E2248/L2248</f>
        <v>43.912280701754383</v>
      </c>
      <c r="Q2248" t="s">
        <v>8318</v>
      </c>
      <c r="R2248" t="s">
        <v>8348</v>
      </c>
      <c r="S2248" s="12">
        <f>(((J2248/60)/60)/24)+DATE(1970,1,1)</f>
        <v>42221.79178240741</v>
      </c>
      <c r="T2248" s="12">
        <f>(((I2248/60)/60)/24)+DATE(1970,1,1)</f>
        <v>42251.79178240741</v>
      </c>
    </row>
    <row r="2249" spans="1:20" ht="28.8" x14ac:dyDescent="0.3">
      <c r="A2249">
        <v>2247</v>
      </c>
      <c r="B2249" s="1" t="s">
        <v>2248</v>
      </c>
      <c r="C2249" s="1" t="s">
        <v>6357</v>
      </c>
      <c r="D2249" s="4">
        <v>18500</v>
      </c>
      <c r="E2249" s="4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3">
        <f>E2249/D2249</f>
        <v>1.0445405405405406</v>
      </c>
      <c r="P2249" s="4">
        <f>E2249/L2249</f>
        <v>50.852631578947367</v>
      </c>
      <c r="Q2249" t="s">
        <v>8318</v>
      </c>
      <c r="R2249" t="s">
        <v>8348</v>
      </c>
      <c r="S2249" s="12">
        <f>(((J2249/60)/60)/24)+DATE(1970,1,1)</f>
        <v>42200.666261574079</v>
      </c>
      <c r="T2249" s="12">
        <f>(((I2249/60)/60)/24)+DATE(1970,1,1)</f>
        <v>42214.666261574079</v>
      </c>
    </row>
    <row r="2250" spans="1:20" ht="43.2" x14ac:dyDescent="0.3">
      <c r="A2250">
        <v>2248</v>
      </c>
      <c r="B2250" s="1" t="s">
        <v>2249</v>
      </c>
      <c r="C2250" s="1" t="s">
        <v>6358</v>
      </c>
      <c r="D2250" s="4">
        <v>7000</v>
      </c>
      <c r="E2250" s="4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3">
        <f>E2250/D2250</f>
        <v>1.0721428571428571</v>
      </c>
      <c r="P2250" s="4">
        <f>E2250/L2250</f>
        <v>58.6328125</v>
      </c>
      <c r="Q2250" t="s">
        <v>8318</v>
      </c>
      <c r="R2250" t="s">
        <v>8348</v>
      </c>
      <c r="S2250" s="12">
        <f>(((J2250/60)/60)/24)+DATE(1970,1,1)</f>
        <v>42688.875902777778</v>
      </c>
      <c r="T2250" s="12">
        <f>(((I2250/60)/60)/24)+DATE(1970,1,1)</f>
        <v>42718.875902777778</v>
      </c>
    </row>
    <row r="2251" spans="1:20" ht="28.8" x14ac:dyDescent="0.3">
      <c r="A2251">
        <v>2249</v>
      </c>
      <c r="B2251" s="1" t="s">
        <v>2250</v>
      </c>
      <c r="C2251" s="1" t="s">
        <v>6359</v>
      </c>
      <c r="D2251" s="4">
        <v>3500</v>
      </c>
      <c r="E2251" s="4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3">
        <f>E2251/D2251</f>
        <v>1.6877142857142857</v>
      </c>
      <c r="P2251" s="4">
        <f>E2251/L2251</f>
        <v>32.81666666666667</v>
      </c>
      <c r="Q2251" t="s">
        <v>8318</v>
      </c>
      <c r="R2251" t="s">
        <v>8348</v>
      </c>
      <c r="S2251" s="12">
        <f>(((J2251/60)/60)/24)+DATE(1970,1,1)</f>
        <v>41336.703298611108</v>
      </c>
      <c r="T2251" s="12">
        <f>(((I2251/60)/60)/24)+DATE(1970,1,1)</f>
        <v>41366.661631944444</v>
      </c>
    </row>
    <row r="2252" spans="1:20" ht="43.2" x14ac:dyDescent="0.3">
      <c r="A2252">
        <v>2250</v>
      </c>
      <c r="B2252" s="1" t="s">
        <v>2251</v>
      </c>
      <c r="C2252" s="1" t="s">
        <v>6360</v>
      </c>
      <c r="D2252" s="4">
        <v>25000</v>
      </c>
      <c r="E2252" s="4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3">
        <f>E2252/D2252</f>
        <v>9.7511200000000002</v>
      </c>
      <c r="P2252" s="4">
        <f>E2252/L2252</f>
        <v>426.93169877408059</v>
      </c>
      <c r="Q2252" t="s">
        <v>8318</v>
      </c>
      <c r="R2252" t="s">
        <v>8348</v>
      </c>
      <c r="S2252" s="12">
        <f>(((J2252/60)/60)/24)+DATE(1970,1,1)</f>
        <v>42677.005474537036</v>
      </c>
      <c r="T2252" s="12">
        <f>(((I2252/60)/60)/24)+DATE(1970,1,1)</f>
        <v>42707.0471412037</v>
      </c>
    </row>
    <row r="2253" spans="1:20" ht="28.8" x14ac:dyDescent="0.3">
      <c r="A2253">
        <v>2251</v>
      </c>
      <c r="B2253" s="1" t="s">
        <v>2252</v>
      </c>
      <c r="C2253" s="1" t="s">
        <v>6361</v>
      </c>
      <c r="D2253" s="4">
        <v>8500</v>
      </c>
      <c r="E2253" s="4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3">
        <f>E2253/D2253</f>
        <v>1.3444929411764706</v>
      </c>
      <c r="P2253" s="4">
        <f>E2253/L2253</f>
        <v>23.808729166666669</v>
      </c>
      <c r="Q2253" t="s">
        <v>8318</v>
      </c>
      <c r="R2253" t="s">
        <v>8348</v>
      </c>
      <c r="S2253" s="12">
        <f>(((J2253/60)/60)/24)+DATE(1970,1,1)</f>
        <v>41846.34579861111</v>
      </c>
      <c r="T2253" s="12">
        <f>(((I2253/60)/60)/24)+DATE(1970,1,1)</f>
        <v>41867.34579861111</v>
      </c>
    </row>
    <row r="2254" spans="1:20" ht="43.2" x14ac:dyDescent="0.3">
      <c r="A2254">
        <v>2252</v>
      </c>
      <c r="B2254" s="1" t="s">
        <v>2253</v>
      </c>
      <c r="C2254" s="1" t="s">
        <v>6362</v>
      </c>
      <c r="D2254" s="4">
        <v>9000</v>
      </c>
      <c r="E2254" s="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3">
        <f>E2254/D2254</f>
        <v>2.722777777777778</v>
      </c>
      <c r="P2254" s="4">
        <f>E2254/L2254</f>
        <v>98.413654618473899</v>
      </c>
      <c r="Q2254" t="s">
        <v>8318</v>
      </c>
      <c r="R2254" t="s">
        <v>8348</v>
      </c>
      <c r="S2254" s="12">
        <f>(((J2254/60)/60)/24)+DATE(1970,1,1)</f>
        <v>42573.327986111108</v>
      </c>
      <c r="T2254" s="12">
        <f>(((I2254/60)/60)/24)+DATE(1970,1,1)</f>
        <v>42588.327986111108</v>
      </c>
    </row>
    <row r="2255" spans="1:20" ht="43.2" x14ac:dyDescent="0.3">
      <c r="A2255">
        <v>2253</v>
      </c>
      <c r="B2255" s="1" t="s">
        <v>2254</v>
      </c>
      <c r="C2255" s="1" t="s">
        <v>6363</v>
      </c>
      <c r="D2255" s="4">
        <v>8000</v>
      </c>
      <c r="E2255" s="4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3">
        <f>E2255/D2255</f>
        <v>1.1268750000000001</v>
      </c>
      <c r="P2255" s="4">
        <f>E2255/L2255</f>
        <v>107.32142857142857</v>
      </c>
      <c r="Q2255" t="s">
        <v>8318</v>
      </c>
      <c r="R2255" t="s">
        <v>8348</v>
      </c>
      <c r="S2255" s="12">
        <f>(((J2255/60)/60)/24)+DATE(1970,1,1)</f>
        <v>42296.631331018521</v>
      </c>
      <c r="T2255" s="12">
        <f>(((I2255/60)/60)/24)+DATE(1970,1,1)</f>
        <v>42326.672997685186</v>
      </c>
    </row>
    <row r="2256" spans="1:20" ht="28.8" x14ac:dyDescent="0.3">
      <c r="A2256">
        <v>2254</v>
      </c>
      <c r="B2256" s="1" t="s">
        <v>2255</v>
      </c>
      <c r="C2256" s="1" t="s">
        <v>6364</v>
      </c>
      <c r="D2256" s="4">
        <v>500</v>
      </c>
      <c r="E2256" s="4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3">
        <f>E2256/D2256</f>
        <v>4.5979999999999999</v>
      </c>
      <c r="P2256" s="4">
        <f>E2256/L2256</f>
        <v>11.67005076142132</v>
      </c>
      <c r="Q2256" t="s">
        <v>8318</v>
      </c>
      <c r="R2256" t="s">
        <v>8348</v>
      </c>
      <c r="S2256" s="12">
        <f>(((J2256/60)/60)/24)+DATE(1970,1,1)</f>
        <v>42752.647777777776</v>
      </c>
      <c r="T2256" s="12">
        <f>(((I2256/60)/60)/24)+DATE(1970,1,1)</f>
        <v>42759.647777777776</v>
      </c>
    </row>
    <row r="2257" spans="1:20" ht="28.8" x14ac:dyDescent="0.3">
      <c r="A2257">
        <v>2255</v>
      </c>
      <c r="B2257" s="1" t="s">
        <v>2256</v>
      </c>
      <c r="C2257" s="1" t="s">
        <v>6365</v>
      </c>
      <c r="D2257" s="4">
        <v>3950</v>
      </c>
      <c r="E2257" s="4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3">
        <f>E2257/D2257</f>
        <v>2.8665822784810127</v>
      </c>
      <c r="P2257" s="4">
        <f>E2257/L2257</f>
        <v>41.782287822878232</v>
      </c>
      <c r="Q2257" t="s">
        <v>8318</v>
      </c>
      <c r="R2257" t="s">
        <v>8348</v>
      </c>
      <c r="S2257" s="12">
        <f>(((J2257/60)/60)/24)+DATE(1970,1,1)</f>
        <v>42467.951979166668</v>
      </c>
      <c r="T2257" s="12">
        <f>(((I2257/60)/60)/24)+DATE(1970,1,1)</f>
        <v>42497.951979166668</v>
      </c>
    </row>
    <row r="2258" spans="1:20" ht="43.2" x14ac:dyDescent="0.3">
      <c r="A2258">
        <v>2256</v>
      </c>
      <c r="B2258" s="1" t="s">
        <v>2257</v>
      </c>
      <c r="C2258" s="1" t="s">
        <v>6366</v>
      </c>
      <c r="D2258" s="4">
        <v>480</v>
      </c>
      <c r="E2258" s="4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3">
        <f>E2258/D2258</f>
        <v>2.2270833333333333</v>
      </c>
      <c r="P2258" s="4">
        <f>E2258/L2258</f>
        <v>21.38</v>
      </c>
      <c r="Q2258" t="s">
        <v>8318</v>
      </c>
      <c r="R2258" t="s">
        <v>8348</v>
      </c>
      <c r="S2258" s="12">
        <f>(((J2258/60)/60)/24)+DATE(1970,1,1)</f>
        <v>42682.451921296291</v>
      </c>
      <c r="T2258" s="12">
        <f>(((I2258/60)/60)/24)+DATE(1970,1,1)</f>
        <v>42696.451921296291</v>
      </c>
    </row>
    <row r="2259" spans="1:20" ht="43.2" x14ac:dyDescent="0.3">
      <c r="A2259">
        <v>2257</v>
      </c>
      <c r="B2259" s="1" t="s">
        <v>2258</v>
      </c>
      <c r="C2259" s="1" t="s">
        <v>6367</v>
      </c>
      <c r="D2259" s="4">
        <v>2500</v>
      </c>
      <c r="E2259" s="4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3">
        <f>E2259/D2259</f>
        <v>6.3613999999999997</v>
      </c>
      <c r="P2259" s="4">
        <f>E2259/L2259</f>
        <v>94.103550295857985</v>
      </c>
      <c r="Q2259" t="s">
        <v>8318</v>
      </c>
      <c r="R2259" t="s">
        <v>8348</v>
      </c>
      <c r="S2259" s="12">
        <f>(((J2259/60)/60)/24)+DATE(1970,1,1)</f>
        <v>42505.936678240745</v>
      </c>
      <c r="T2259" s="12">
        <f>(((I2259/60)/60)/24)+DATE(1970,1,1)</f>
        <v>42540.958333333328</v>
      </c>
    </row>
    <row r="2260" spans="1:20" ht="28.8" x14ac:dyDescent="0.3">
      <c r="A2260">
        <v>2258</v>
      </c>
      <c r="B2260" s="1" t="s">
        <v>2259</v>
      </c>
      <c r="C2260" s="1" t="s">
        <v>6368</v>
      </c>
      <c r="D2260" s="4">
        <v>2200</v>
      </c>
      <c r="E2260" s="4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3">
        <f>E2260/D2260</f>
        <v>1.4650000000000001</v>
      </c>
      <c r="P2260" s="4">
        <f>E2260/L2260</f>
        <v>15.721951219512196</v>
      </c>
      <c r="Q2260" t="s">
        <v>8318</v>
      </c>
      <c r="R2260" t="s">
        <v>8348</v>
      </c>
      <c r="S2260" s="12">
        <f>(((J2260/60)/60)/24)+DATE(1970,1,1)</f>
        <v>42136.75100694444</v>
      </c>
      <c r="T2260" s="12">
        <f>(((I2260/60)/60)/24)+DATE(1970,1,1)</f>
        <v>42166.75100694444</v>
      </c>
    </row>
    <row r="2261" spans="1:20" ht="43.2" x14ac:dyDescent="0.3">
      <c r="A2261">
        <v>2259</v>
      </c>
      <c r="B2261" s="1" t="s">
        <v>2260</v>
      </c>
      <c r="C2261" s="1" t="s">
        <v>6369</v>
      </c>
      <c r="D2261" s="4">
        <v>1000</v>
      </c>
      <c r="E2261" s="4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3">
        <f>E2261/D2261</f>
        <v>18.670999999999999</v>
      </c>
      <c r="P2261" s="4">
        <f>E2261/L2261</f>
        <v>90.635922330097088</v>
      </c>
      <c r="Q2261" t="s">
        <v>8318</v>
      </c>
      <c r="R2261" t="s">
        <v>8348</v>
      </c>
      <c r="S2261" s="12">
        <f>(((J2261/60)/60)/24)+DATE(1970,1,1)</f>
        <v>42702.804814814815</v>
      </c>
      <c r="T2261" s="12">
        <f>(((I2261/60)/60)/24)+DATE(1970,1,1)</f>
        <v>42712.804814814815</v>
      </c>
    </row>
    <row r="2262" spans="1:20" ht="43.2" x14ac:dyDescent="0.3">
      <c r="A2262">
        <v>2260</v>
      </c>
      <c r="B2262" s="1" t="s">
        <v>2261</v>
      </c>
      <c r="C2262" s="1" t="s">
        <v>6370</v>
      </c>
      <c r="D2262" s="4">
        <v>2500</v>
      </c>
      <c r="E2262" s="4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3">
        <f>E2262/D2262</f>
        <v>3.2692000000000001</v>
      </c>
      <c r="P2262" s="4">
        <f>E2262/L2262</f>
        <v>97.297619047619051</v>
      </c>
      <c r="Q2262" t="s">
        <v>8318</v>
      </c>
      <c r="R2262" t="s">
        <v>8348</v>
      </c>
      <c r="S2262" s="12">
        <f>(((J2262/60)/60)/24)+DATE(1970,1,1)</f>
        <v>41695.016782407409</v>
      </c>
      <c r="T2262" s="12">
        <f>(((I2262/60)/60)/24)+DATE(1970,1,1)</f>
        <v>41724.975115740745</v>
      </c>
    </row>
    <row r="2263" spans="1:20" ht="43.2" x14ac:dyDescent="0.3">
      <c r="A2263">
        <v>2261</v>
      </c>
      <c r="B2263" s="1" t="s">
        <v>2262</v>
      </c>
      <c r="C2263" s="1" t="s">
        <v>6371</v>
      </c>
      <c r="D2263" s="4">
        <v>1000</v>
      </c>
      <c r="E2263" s="4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3">
        <f>E2263/D2263</f>
        <v>7.7949999999999999</v>
      </c>
      <c r="P2263" s="4">
        <f>E2263/L2263</f>
        <v>37.11904761904762</v>
      </c>
      <c r="Q2263" t="s">
        <v>8318</v>
      </c>
      <c r="R2263" t="s">
        <v>8348</v>
      </c>
      <c r="S2263" s="12">
        <f>(((J2263/60)/60)/24)+DATE(1970,1,1)</f>
        <v>42759.724768518514</v>
      </c>
      <c r="T2263" s="12">
        <f>(((I2263/60)/60)/24)+DATE(1970,1,1)</f>
        <v>42780.724768518514</v>
      </c>
    </row>
    <row r="2264" spans="1:20" ht="28.8" x14ac:dyDescent="0.3">
      <c r="A2264">
        <v>2262</v>
      </c>
      <c r="B2264" s="1" t="s">
        <v>2263</v>
      </c>
      <c r="C2264" s="1" t="s">
        <v>6372</v>
      </c>
      <c r="D2264" s="4">
        <v>3300</v>
      </c>
      <c r="E2264" s="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3">
        <f>E2264/D2264</f>
        <v>1.5415151515151515</v>
      </c>
      <c r="P2264" s="4">
        <f>E2264/L2264</f>
        <v>28.104972375690608</v>
      </c>
      <c r="Q2264" t="s">
        <v>8318</v>
      </c>
      <c r="R2264" t="s">
        <v>8348</v>
      </c>
      <c r="S2264" s="12">
        <f>(((J2264/60)/60)/24)+DATE(1970,1,1)</f>
        <v>41926.585162037038</v>
      </c>
      <c r="T2264" s="12">
        <f>(((I2264/60)/60)/24)+DATE(1970,1,1)</f>
        <v>41961</v>
      </c>
    </row>
    <row r="2265" spans="1:20" ht="28.8" x14ac:dyDescent="0.3">
      <c r="A2265">
        <v>2263</v>
      </c>
      <c r="B2265" s="1" t="s">
        <v>2264</v>
      </c>
      <c r="C2265" s="1" t="s">
        <v>6373</v>
      </c>
      <c r="D2265" s="4">
        <v>7500</v>
      </c>
      <c r="E2265" s="4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3">
        <f>E2265/D2265</f>
        <v>1.1554666666666666</v>
      </c>
      <c r="P2265" s="4">
        <f>E2265/L2265</f>
        <v>144.43333333333334</v>
      </c>
      <c r="Q2265" t="s">
        <v>8318</v>
      </c>
      <c r="R2265" t="s">
        <v>8348</v>
      </c>
      <c r="S2265" s="12">
        <f>(((J2265/60)/60)/24)+DATE(1970,1,1)</f>
        <v>42014.832326388889</v>
      </c>
      <c r="T2265" s="12">
        <f>(((I2265/60)/60)/24)+DATE(1970,1,1)</f>
        <v>42035.832326388889</v>
      </c>
    </row>
    <row r="2266" spans="1:20" ht="43.2" x14ac:dyDescent="0.3">
      <c r="A2266">
        <v>2264</v>
      </c>
      <c r="B2266" s="1" t="s">
        <v>2265</v>
      </c>
      <c r="C2266" s="1" t="s">
        <v>6374</v>
      </c>
      <c r="D2266" s="4">
        <v>6000</v>
      </c>
      <c r="E2266" s="4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3">
        <f>E2266/D2266</f>
        <v>1.8003333333333333</v>
      </c>
      <c r="P2266" s="4">
        <f>E2266/L2266</f>
        <v>24.274157303370785</v>
      </c>
      <c r="Q2266" t="s">
        <v>8318</v>
      </c>
      <c r="R2266" t="s">
        <v>8348</v>
      </c>
      <c r="S2266" s="12">
        <f>(((J2266/60)/60)/24)+DATE(1970,1,1)</f>
        <v>42496.582337962958</v>
      </c>
      <c r="T2266" s="12">
        <f>(((I2266/60)/60)/24)+DATE(1970,1,1)</f>
        <v>42513.125</v>
      </c>
    </row>
    <row r="2267" spans="1:20" ht="43.2" x14ac:dyDescent="0.3">
      <c r="A2267">
        <v>2265</v>
      </c>
      <c r="B2267" s="1" t="s">
        <v>2266</v>
      </c>
      <c r="C2267" s="1" t="s">
        <v>6375</v>
      </c>
      <c r="D2267" s="4">
        <v>200</v>
      </c>
      <c r="E2267" s="4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3">
        <f>E2267/D2267</f>
        <v>2.9849999999999999</v>
      </c>
      <c r="P2267" s="4">
        <f>E2267/L2267</f>
        <v>35.117647058823529</v>
      </c>
      <c r="Q2267" t="s">
        <v>8318</v>
      </c>
      <c r="R2267" t="s">
        <v>8348</v>
      </c>
      <c r="S2267" s="12">
        <f>(((J2267/60)/60)/24)+DATE(1970,1,1)</f>
        <v>42689.853090277778</v>
      </c>
      <c r="T2267" s="12">
        <f>(((I2267/60)/60)/24)+DATE(1970,1,1)</f>
        <v>42696.853090277778</v>
      </c>
    </row>
    <row r="2268" spans="1:20" ht="28.8" x14ac:dyDescent="0.3">
      <c r="A2268">
        <v>2266</v>
      </c>
      <c r="B2268" s="1" t="s">
        <v>2267</v>
      </c>
      <c r="C2268" s="1" t="s">
        <v>6376</v>
      </c>
      <c r="D2268" s="4">
        <v>1500</v>
      </c>
      <c r="E2268" s="4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3">
        <f>E2268/D2268</f>
        <v>3.2026666666666666</v>
      </c>
      <c r="P2268" s="4">
        <f>E2268/L2268</f>
        <v>24.762886597938145</v>
      </c>
      <c r="Q2268" t="s">
        <v>8318</v>
      </c>
      <c r="R2268" t="s">
        <v>8348</v>
      </c>
      <c r="S2268" s="12">
        <f>(((J2268/60)/60)/24)+DATE(1970,1,1)</f>
        <v>42469.874907407408</v>
      </c>
      <c r="T2268" s="12">
        <f>(((I2268/60)/60)/24)+DATE(1970,1,1)</f>
        <v>42487.083333333328</v>
      </c>
    </row>
    <row r="2269" spans="1:20" ht="43.2" x14ac:dyDescent="0.3">
      <c r="A2269">
        <v>2267</v>
      </c>
      <c r="B2269" s="1" t="s">
        <v>2268</v>
      </c>
      <c r="C2269" s="1" t="s">
        <v>6377</v>
      </c>
      <c r="D2269" s="4">
        <v>20000</v>
      </c>
      <c r="E2269" s="4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3">
        <f>E2269/D2269</f>
        <v>3.80525</v>
      </c>
      <c r="P2269" s="4">
        <f>E2269/L2269</f>
        <v>188.37871287128712</v>
      </c>
      <c r="Q2269" t="s">
        <v>8318</v>
      </c>
      <c r="R2269" t="s">
        <v>8348</v>
      </c>
      <c r="S2269" s="12">
        <f>(((J2269/60)/60)/24)+DATE(1970,1,1)</f>
        <v>41968.829826388886</v>
      </c>
      <c r="T2269" s="12">
        <f>(((I2269/60)/60)/24)+DATE(1970,1,1)</f>
        <v>41994.041666666672</v>
      </c>
    </row>
    <row r="2270" spans="1:20" ht="43.2" x14ac:dyDescent="0.3">
      <c r="A2270">
        <v>2268</v>
      </c>
      <c r="B2270" s="1" t="s">
        <v>2269</v>
      </c>
      <c r="C2270" s="1" t="s">
        <v>6378</v>
      </c>
      <c r="D2270" s="4">
        <v>28000</v>
      </c>
      <c r="E2270" s="4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3">
        <f>E2270/D2270</f>
        <v>1.026</v>
      </c>
      <c r="P2270" s="4">
        <f>E2270/L2270</f>
        <v>148.08247422680412</v>
      </c>
      <c r="Q2270" t="s">
        <v>8318</v>
      </c>
      <c r="R2270" t="s">
        <v>8348</v>
      </c>
      <c r="S2270" s="12">
        <f>(((J2270/60)/60)/24)+DATE(1970,1,1)</f>
        <v>42776.082349537035</v>
      </c>
      <c r="T2270" s="12">
        <f>(((I2270/60)/60)/24)+DATE(1970,1,1)</f>
        <v>42806.082349537035</v>
      </c>
    </row>
    <row r="2271" spans="1:20" ht="43.2" x14ac:dyDescent="0.3">
      <c r="A2271">
        <v>2269</v>
      </c>
      <c r="B2271" s="1" t="s">
        <v>2270</v>
      </c>
      <c r="C2271" s="1" t="s">
        <v>6379</v>
      </c>
      <c r="D2271" s="4">
        <v>2500</v>
      </c>
      <c r="E2271" s="4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3">
        <f>E2271/D2271</f>
        <v>18.016400000000001</v>
      </c>
      <c r="P2271" s="4">
        <f>E2271/L2271</f>
        <v>49.934589800443462</v>
      </c>
      <c r="Q2271" t="s">
        <v>8318</v>
      </c>
      <c r="R2271" t="s">
        <v>8348</v>
      </c>
      <c r="S2271" s="12">
        <f>(((J2271/60)/60)/24)+DATE(1970,1,1)</f>
        <v>42776.704432870371</v>
      </c>
      <c r="T2271" s="12">
        <f>(((I2271/60)/60)/24)+DATE(1970,1,1)</f>
        <v>42801.208333333328</v>
      </c>
    </row>
    <row r="2272" spans="1:20" ht="43.2" x14ac:dyDescent="0.3">
      <c r="A2272">
        <v>2270</v>
      </c>
      <c r="B2272" s="1" t="s">
        <v>2271</v>
      </c>
      <c r="C2272" s="1" t="s">
        <v>6380</v>
      </c>
      <c r="D2272" s="4">
        <v>25000</v>
      </c>
      <c r="E2272" s="4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3">
        <f>E2272/D2272</f>
        <v>7.2024800000000004</v>
      </c>
      <c r="P2272" s="4">
        <f>E2272/L2272</f>
        <v>107.82155688622754</v>
      </c>
      <c r="Q2272" t="s">
        <v>8318</v>
      </c>
      <c r="R2272" t="s">
        <v>8348</v>
      </c>
      <c r="S2272" s="12">
        <f>(((J2272/60)/60)/24)+DATE(1970,1,1)</f>
        <v>42725.869363425925</v>
      </c>
      <c r="T2272" s="12">
        <f>(((I2272/60)/60)/24)+DATE(1970,1,1)</f>
        <v>42745.915972222225</v>
      </c>
    </row>
    <row r="2273" spans="1:20" ht="43.2" x14ac:dyDescent="0.3">
      <c r="A2273">
        <v>2271</v>
      </c>
      <c r="B2273" s="1" t="s">
        <v>2272</v>
      </c>
      <c r="C2273" s="1" t="s">
        <v>6381</v>
      </c>
      <c r="D2273" s="4">
        <v>20000</v>
      </c>
      <c r="E2273" s="4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3">
        <f>E2273/D2273</f>
        <v>2.8309000000000002</v>
      </c>
      <c r="P2273" s="4">
        <f>E2273/L2273</f>
        <v>42.63403614457831</v>
      </c>
      <c r="Q2273" t="s">
        <v>8318</v>
      </c>
      <c r="R2273" t="s">
        <v>8348</v>
      </c>
      <c r="S2273" s="12">
        <f>(((J2273/60)/60)/24)+DATE(1970,1,1)</f>
        <v>42684.000046296293</v>
      </c>
      <c r="T2273" s="12">
        <f>(((I2273/60)/60)/24)+DATE(1970,1,1)</f>
        <v>42714.000046296293</v>
      </c>
    </row>
    <row r="2274" spans="1:20" ht="28.8" x14ac:dyDescent="0.3">
      <c r="A2274">
        <v>2272</v>
      </c>
      <c r="B2274" s="1" t="s">
        <v>2273</v>
      </c>
      <c r="C2274" s="1" t="s">
        <v>6382</v>
      </c>
      <c r="D2274" s="4">
        <v>1000</v>
      </c>
      <c r="E2274" s="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3">
        <f>E2274/D2274</f>
        <v>13.566000000000001</v>
      </c>
      <c r="P2274" s="4">
        <f>E2274/L2274</f>
        <v>14.370762711864407</v>
      </c>
      <c r="Q2274" t="s">
        <v>8318</v>
      </c>
      <c r="R2274" t="s">
        <v>8348</v>
      </c>
      <c r="S2274" s="12">
        <f>(((J2274/60)/60)/24)+DATE(1970,1,1)</f>
        <v>42315.699490740735</v>
      </c>
      <c r="T2274" s="12">
        <f>(((I2274/60)/60)/24)+DATE(1970,1,1)</f>
        <v>42345.699490740735</v>
      </c>
    </row>
    <row r="2275" spans="1:20" ht="43.2" x14ac:dyDescent="0.3">
      <c r="A2275">
        <v>2273</v>
      </c>
      <c r="B2275" s="1" t="s">
        <v>2274</v>
      </c>
      <c r="C2275" s="1" t="s">
        <v>6383</v>
      </c>
      <c r="D2275" s="4">
        <v>2500</v>
      </c>
      <c r="E2275" s="4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3">
        <f>E2275/D2275</f>
        <v>2.2035999999999998</v>
      </c>
      <c r="P2275" s="4">
        <f>E2275/L2275</f>
        <v>37.476190476190474</v>
      </c>
      <c r="Q2275" t="s">
        <v>8318</v>
      </c>
      <c r="R2275" t="s">
        <v>8348</v>
      </c>
      <c r="S2275" s="12">
        <f>(((J2275/60)/60)/24)+DATE(1970,1,1)</f>
        <v>42781.549097222218</v>
      </c>
      <c r="T2275" s="12">
        <f>(((I2275/60)/60)/24)+DATE(1970,1,1)</f>
        <v>42806.507430555561</v>
      </c>
    </row>
    <row r="2276" spans="1:20" ht="43.2" x14ac:dyDescent="0.3">
      <c r="A2276">
        <v>2274</v>
      </c>
      <c r="B2276" s="1" t="s">
        <v>2275</v>
      </c>
      <c r="C2276" s="1" t="s">
        <v>6384</v>
      </c>
      <c r="D2276" s="4">
        <v>2500</v>
      </c>
      <c r="E2276" s="4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3">
        <f>E2276/D2276</f>
        <v>1.196</v>
      </c>
      <c r="P2276" s="4">
        <f>E2276/L2276</f>
        <v>30.202020202020201</v>
      </c>
      <c r="Q2276" t="s">
        <v>8318</v>
      </c>
      <c r="R2276" t="s">
        <v>8348</v>
      </c>
      <c r="S2276" s="12">
        <f>(((J2276/60)/60)/24)+DATE(1970,1,1)</f>
        <v>41663.500659722224</v>
      </c>
      <c r="T2276" s="12">
        <f>(((I2276/60)/60)/24)+DATE(1970,1,1)</f>
        <v>41693.500659722224</v>
      </c>
    </row>
    <row r="2277" spans="1:20" ht="43.2" x14ac:dyDescent="0.3">
      <c r="A2277">
        <v>2275</v>
      </c>
      <c r="B2277" s="1" t="s">
        <v>2276</v>
      </c>
      <c r="C2277" s="1" t="s">
        <v>6385</v>
      </c>
      <c r="D2277" s="4">
        <v>650</v>
      </c>
      <c r="E2277" s="4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3">
        <f>E2277/D2277</f>
        <v>4.0776923076923079</v>
      </c>
      <c r="P2277" s="4">
        <f>E2277/L2277</f>
        <v>33.550632911392405</v>
      </c>
      <c r="Q2277" t="s">
        <v>8318</v>
      </c>
      <c r="R2277" t="s">
        <v>8348</v>
      </c>
      <c r="S2277" s="12">
        <f>(((J2277/60)/60)/24)+DATE(1970,1,1)</f>
        <v>41965.616655092599</v>
      </c>
      <c r="T2277" s="12">
        <f>(((I2277/60)/60)/24)+DATE(1970,1,1)</f>
        <v>41995.616655092599</v>
      </c>
    </row>
    <row r="2278" spans="1:20" ht="43.2" x14ac:dyDescent="0.3">
      <c r="A2278">
        <v>2276</v>
      </c>
      <c r="B2278" s="1" t="s">
        <v>2277</v>
      </c>
      <c r="C2278" s="1" t="s">
        <v>6386</v>
      </c>
      <c r="D2278" s="4">
        <v>4589</v>
      </c>
      <c r="E2278" s="4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3">
        <f>E2278/D2278</f>
        <v>1.0581826105905425</v>
      </c>
      <c r="P2278" s="4">
        <f>E2278/L2278</f>
        <v>64.74666666666667</v>
      </c>
      <c r="Q2278" t="s">
        <v>8318</v>
      </c>
      <c r="R2278" t="s">
        <v>8348</v>
      </c>
      <c r="S2278" s="12">
        <f>(((J2278/60)/60)/24)+DATE(1970,1,1)</f>
        <v>41614.651493055557</v>
      </c>
      <c r="T2278" s="12">
        <f>(((I2278/60)/60)/24)+DATE(1970,1,1)</f>
        <v>41644.651493055557</v>
      </c>
    </row>
    <row r="2279" spans="1:20" ht="43.2" x14ac:dyDescent="0.3">
      <c r="A2279">
        <v>2277</v>
      </c>
      <c r="B2279" s="1" t="s">
        <v>2278</v>
      </c>
      <c r="C2279" s="1" t="s">
        <v>6387</v>
      </c>
      <c r="D2279" s="4">
        <v>8500</v>
      </c>
      <c r="E2279" s="4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3">
        <f>E2279/D2279</f>
        <v>1.4108235294117648</v>
      </c>
      <c r="P2279" s="4">
        <f>E2279/L2279</f>
        <v>57.932367149758456</v>
      </c>
      <c r="Q2279" t="s">
        <v>8318</v>
      </c>
      <c r="R2279" t="s">
        <v>8348</v>
      </c>
      <c r="S2279" s="12">
        <f>(((J2279/60)/60)/24)+DATE(1970,1,1)</f>
        <v>40936.678506944445</v>
      </c>
      <c r="T2279" s="12">
        <f>(((I2279/60)/60)/24)+DATE(1970,1,1)</f>
        <v>40966.678506944445</v>
      </c>
    </row>
    <row r="2280" spans="1:20" ht="28.8" x14ac:dyDescent="0.3">
      <c r="A2280">
        <v>2278</v>
      </c>
      <c r="B2280" s="1" t="s">
        <v>2279</v>
      </c>
      <c r="C2280" s="1" t="s">
        <v>6388</v>
      </c>
      <c r="D2280" s="4">
        <v>2000</v>
      </c>
      <c r="E2280" s="4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3">
        <f>E2280/D2280</f>
        <v>2.7069999999999999</v>
      </c>
      <c r="P2280" s="4">
        <f>E2280/L2280</f>
        <v>53.078431372549019</v>
      </c>
      <c r="Q2280" t="s">
        <v>8318</v>
      </c>
      <c r="R2280" t="s">
        <v>8348</v>
      </c>
      <c r="S2280" s="12">
        <f>(((J2280/60)/60)/24)+DATE(1970,1,1)</f>
        <v>42338.709108796291</v>
      </c>
      <c r="T2280" s="12">
        <f>(((I2280/60)/60)/24)+DATE(1970,1,1)</f>
        <v>42372.957638888889</v>
      </c>
    </row>
    <row r="2281" spans="1:20" ht="43.2" x14ac:dyDescent="0.3">
      <c r="A2281">
        <v>2279</v>
      </c>
      <c r="B2281" s="1" t="s">
        <v>2280</v>
      </c>
      <c r="C2281" s="1" t="s">
        <v>6389</v>
      </c>
      <c r="D2281" s="4">
        <v>1000</v>
      </c>
      <c r="E2281" s="4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3">
        <f>E2281/D2281</f>
        <v>1.538</v>
      </c>
      <c r="P2281" s="4">
        <f>E2281/L2281</f>
        <v>48.0625</v>
      </c>
      <c r="Q2281" t="s">
        <v>8318</v>
      </c>
      <c r="R2281" t="s">
        <v>8348</v>
      </c>
      <c r="S2281" s="12">
        <f>(((J2281/60)/60)/24)+DATE(1970,1,1)</f>
        <v>42020.806701388887</v>
      </c>
      <c r="T2281" s="12">
        <f>(((I2281/60)/60)/24)+DATE(1970,1,1)</f>
        <v>42039.166666666672</v>
      </c>
    </row>
    <row r="2282" spans="1:20" ht="43.2" x14ac:dyDescent="0.3">
      <c r="A2282">
        <v>2280</v>
      </c>
      <c r="B2282" s="1" t="s">
        <v>2281</v>
      </c>
      <c r="C2282" s="1" t="s">
        <v>6390</v>
      </c>
      <c r="D2282" s="4">
        <v>9800</v>
      </c>
      <c r="E2282" s="4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3">
        <f>E2282/D2282</f>
        <v>4.0357653061224488</v>
      </c>
      <c r="P2282" s="4">
        <f>E2282/L2282</f>
        <v>82.396874999999994</v>
      </c>
      <c r="Q2282" t="s">
        <v>8318</v>
      </c>
      <c r="R2282" t="s">
        <v>8348</v>
      </c>
      <c r="S2282" s="12">
        <f>(((J2282/60)/60)/24)+DATE(1970,1,1)</f>
        <v>42234.624895833331</v>
      </c>
      <c r="T2282" s="12">
        <f>(((I2282/60)/60)/24)+DATE(1970,1,1)</f>
        <v>42264.624895833331</v>
      </c>
    </row>
    <row r="2283" spans="1:20" ht="43.2" x14ac:dyDescent="0.3">
      <c r="A2283">
        <v>2281</v>
      </c>
      <c r="B2283" s="1" t="s">
        <v>2282</v>
      </c>
      <c r="C2283" s="1" t="s">
        <v>6391</v>
      </c>
      <c r="D2283" s="4">
        <v>300</v>
      </c>
      <c r="E2283" s="4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3">
        <f>E2283/D2283</f>
        <v>1.85</v>
      </c>
      <c r="P2283" s="4">
        <f>E2283/L2283</f>
        <v>50.454545454545453</v>
      </c>
      <c r="Q2283" t="s">
        <v>8320</v>
      </c>
      <c r="R2283" t="s">
        <v>8331</v>
      </c>
      <c r="S2283" s="12">
        <f>(((J2283/60)/60)/24)+DATE(1970,1,1)</f>
        <v>40687.285844907405</v>
      </c>
      <c r="T2283" s="12">
        <f>(((I2283/60)/60)/24)+DATE(1970,1,1)</f>
        <v>40749.284722222219</v>
      </c>
    </row>
    <row r="2284" spans="1:20" ht="28.8" x14ac:dyDescent="0.3">
      <c r="A2284">
        <v>2282</v>
      </c>
      <c r="B2284" s="1" t="s">
        <v>2283</v>
      </c>
      <c r="C2284" s="1" t="s">
        <v>6392</v>
      </c>
      <c r="D2284" s="4">
        <v>750</v>
      </c>
      <c r="E2284" s="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3">
        <f>E2284/D2284</f>
        <v>1.8533333333333333</v>
      </c>
      <c r="P2284" s="4">
        <f>E2284/L2284</f>
        <v>115.83333333333333</v>
      </c>
      <c r="Q2284" t="s">
        <v>8320</v>
      </c>
      <c r="R2284" t="s">
        <v>8331</v>
      </c>
      <c r="S2284" s="12">
        <f>(((J2284/60)/60)/24)+DATE(1970,1,1)</f>
        <v>42323.17460648148</v>
      </c>
      <c r="T2284" s="12">
        <f>(((I2284/60)/60)/24)+DATE(1970,1,1)</f>
        <v>42383.17460648148</v>
      </c>
    </row>
    <row r="2285" spans="1:20" ht="43.2" x14ac:dyDescent="0.3">
      <c r="A2285">
        <v>2283</v>
      </c>
      <c r="B2285" s="1" t="s">
        <v>2284</v>
      </c>
      <c r="C2285" s="1" t="s">
        <v>6393</v>
      </c>
      <c r="D2285" s="4">
        <v>3000</v>
      </c>
      <c r="E2285" s="4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3">
        <f>E2285/D2285</f>
        <v>1.0085533333333332</v>
      </c>
      <c r="P2285" s="4">
        <f>E2285/L2285</f>
        <v>63.03458333333333</v>
      </c>
      <c r="Q2285" t="s">
        <v>8320</v>
      </c>
      <c r="R2285" t="s">
        <v>8331</v>
      </c>
      <c r="S2285" s="12">
        <f>(((J2285/60)/60)/24)+DATE(1970,1,1)</f>
        <v>40978.125046296293</v>
      </c>
      <c r="T2285" s="12">
        <f>(((I2285/60)/60)/24)+DATE(1970,1,1)</f>
        <v>41038.083379629628</v>
      </c>
    </row>
    <row r="2286" spans="1:20" x14ac:dyDescent="0.3">
      <c r="A2286">
        <v>2284</v>
      </c>
      <c r="B2286" s="1" t="s">
        <v>2285</v>
      </c>
      <c r="C2286" s="1" t="s">
        <v>6394</v>
      </c>
      <c r="D2286" s="4">
        <v>6000</v>
      </c>
      <c r="E2286" s="4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3">
        <f>E2286/D2286</f>
        <v>1.0622116666666668</v>
      </c>
      <c r="P2286" s="4">
        <f>E2286/L2286</f>
        <v>108.02152542372882</v>
      </c>
      <c r="Q2286" t="s">
        <v>8320</v>
      </c>
      <c r="R2286" t="s">
        <v>8331</v>
      </c>
      <c r="S2286" s="12">
        <f>(((J2286/60)/60)/24)+DATE(1970,1,1)</f>
        <v>40585.796817129631</v>
      </c>
      <c r="T2286" s="12">
        <f>(((I2286/60)/60)/24)+DATE(1970,1,1)</f>
        <v>40614.166666666664</v>
      </c>
    </row>
    <row r="2287" spans="1:20" ht="43.2" x14ac:dyDescent="0.3">
      <c r="A2287">
        <v>2285</v>
      </c>
      <c r="B2287" s="1" t="s">
        <v>2286</v>
      </c>
      <c r="C2287" s="1" t="s">
        <v>6395</v>
      </c>
      <c r="D2287" s="4">
        <v>3000</v>
      </c>
      <c r="E2287" s="4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3">
        <f>E2287/D2287</f>
        <v>1.2136666666666667</v>
      </c>
      <c r="P2287" s="4">
        <f>E2287/L2287</f>
        <v>46.088607594936711</v>
      </c>
      <c r="Q2287" t="s">
        <v>8320</v>
      </c>
      <c r="R2287" t="s">
        <v>8331</v>
      </c>
      <c r="S2287" s="12">
        <f>(((J2287/60)/60)/24)+DATE(1970,1,1)</f>
        <v>41059.185682870368</v>
      </c>
      <c r="T2287" s="12">
        <f>(((I2287/60)/60)/24)+DATE(1970,1,1)</f>
        <v>41089.185682870368</v>
      </c>
    </row>
    <row r="2288" spans="1:20" ht="43.2" x14ac:dyDescent="0.3">
      <c r="A2288">
        <v>2286</v>
      </c>
      <c r="B2288" s="1" t="s">
        <v>2287</v>
      </c>
      <c r="C2288" s="1" t="s">
        <v>6396</v>
      </c>
      <c r="D2288" s="4">
        <v>1500</v>
      </c>
      <c r="E2288" s="4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3">
        <f>E2288/D2288</f>
        <v>1.0006666666666666</v>
      </c>
      <c r="P2288" s="4">
        <f>E2288/L2288</f>
        <v>107.21428571428571</v>
      </c>
      <c r="Q2288" t="s">
        <v>8320</v>
      </c>
      <c r="R2288" t="s">
        <v>8331</v>
      </c>
      <c r="S2288" s="12">
        <f>(((J2288/60)/60)/24)+DATE(1970,1,1)</f>
        <v>41494.963587962964</v>
      </c>
      <c r="T2288" s="12">
        <f>(((I2288/60)/60)/24)+DATE(1970,1,1)</f>
        <v>41523.165972222225</v>
      </c>
    </row>
    <row r="2289" spans="1:20" ht="28.8" x14ac:dyDescent="0.3">
      <c r="A2289">
        <v>2287</v>
      </c>
      <c r="B2289" s="1" t="s">
        <v>2288</v>
      </c>
      <c r="C2289" s="1" t="s">
        <v>6397</v>
      </c>
      <c r="D2289" s="4">
        <v>4500</v>
      </c>
      <c r="E2289" s="4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3">
        <f>E2289/D2289</f>
        <v>1.1997755555555556</v>
      </c>
      <c r="P2289" s="4">
        <f>E2289/L2289</f>
        <v>50.9338679245283</v>
      </c>
      <c r="Q2289" t="s">
        <v>8320</v>
      </c>
      <c r="R2289" t="s">
        <v>8331</v>
      </c>
      <c r="S2289" s="12">
        <f>(((J2289/60)/60)/24)+DATE(1970,1,1)</f>
        <v>41792.667361111111</v>
      </c>
      <c r="T2289" s="12">
        <f>(((I2289/60)/60)/24)+DATE(1970,1,1)</f>
        <v>41813.667361111111</v>
      </c>
    </row>
    <row r="2290" spans="1:20" ht="43.2" x14ac:dyDescent="0.3">
      <c r="A2290">
        <v>2288</v>
      </c>
      <c r="B2290" s="1" t="s">
        <v>2289</v>
      </c>
      <c r="C2290" s="1" t="s">
        <v>6398</v>
      </c>
      <c r="D2290" s="4">
        <v>1000</v>
      </c>
      <c r="E2290" s="4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3">
        <f>E2290/D2290</f>
        <v>1.0009999999999999</v>
      </c>
      <c r="P2290" s="4">
        <f>E2290/L2290</f>
        <v>40.04</v>
      </c>
      <c r="Q2290" t="s">
        <v>8320</v>
      </c>
      <c r="R2290" t="s">
        <v>8331</v>
      </c>
      <c r="S2290" s="12">
        <f>(((J2290/60)/60)/24)+DATE(1970,1,1)</f>
        <v>41067.827418981484</v>
      </c>
      <c r="T2290" s="12">
        <f>(((I2290/60)/60)/24)+DATE(1970,1,1)</f>
        <v>41086.75</v>
      </c>
    </row>
    <row r="2291" spans="1:20" ht="43.2" x14ac:dyDescent="0.3">
      <c r="A2291">
        <v>2289</v>
      </c>
      <c r="B2291" s="1" t="s">
        <v>2290</v>
      </c>
      <c r="C2291" s="1" t="s">
        <v>6399</v>
      </c>
      <c r="D2291" s="4">
        <v>1500</v>
      </c>
      <c r="E2291" s="4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3">
        <f>E2291/D2291</f>
        <v>1.0740000000000001</v>
      </c>
      <c r="P2291" s="4">
        <f>E2291/L2291</f>
        <v>64.44</v>
      </c>
      <c r="Q2291" t="s">
        <v>8320</v>
      </c>
      <c r="R2291" t="s">
        <v>8331</v>
      </c>
      <c r="S2291" s="12">
        <f>(((J2291/60)/60)/24)+DATE(1970,1,1)</f>
        <v>41571.998379629629</v>
      </c>
      <c r="T2291" s="12">
        <f>(((I2291/60)/60)/24)+DATE(1970,1,1)</f>
        <v>41614.973611111112</v>
      </c>
    </row>
    <row r="2292" spans="1:20" ht="28.8" x14ac:dyDescent="0.3">
      <c r="A2292">
        <v>2290</v>
      </c>
      <c r="B2292" s="1" t="s">
        <v>2291</v>
      </c>
      <c r="C2292" s="1" t="s">
        <v>6400</v>
      </c>
      <c r="D2292" s="4">
        <v>1500</v>
      </c>
      <c r="E2292" s="4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3">
        <f>E2292/D2292</f>
        <v>1.0406666666666666</v>
      </c>
      <c r="P2292" s="4">
        <f>E2292/L2292</f>
        <v>53.827586206896555</v>
      </c>
      <c r="Q2292" t="s">
        <v>8320</v>
      </c>
      <c r="R2292" t="s">
        <v>8331</v>
      </c>
      <c r="S2292" s="12">
        <f>(((J2292/60)/60)/24)+DATE(1970,1,1)</f>
        <v>40070.253819444442</v>
      </c>
      <c r="T2292" s="12">
        <f>(((I2292/60)/60)/24)+DATE(1970,1,1)</f>
        <v>40148.708333333336</v>
      </c>
    </row>
    <row r="2293" spans="1:20" ht="43.2" x14ac:dyDescent="0.3">
      <c r="A2293">
        <v>2291</v>
      </c>
      <c r="B2293" s="1" t="s">
        <v>2292</v>
      </c>
      <c r="C2293" s="1" t="s">
        <v>6401</v>
      </c>
      <c r="D2293" s="4">
        <v>2500</v>
      </c>
      <c r="E2293" s="4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3">
        <f>E2293/D2293</f>
        <v>1.728</v>
      </c>
      <c r="P2293" s="4">
        <f>E2293/L2293</f>
        <v>100.46511627906976</v>
      </c>
      <c r="Q2293" t="s">
        <v>8320</v>
      </c>
      <c r="R2293" t="s">
        <v>8331</v>
      </c>
      <c r="S2293" s="12">
        <f>(((J2293/60)/60)/24)+DATE(1970,1,1)</f>
        <v>40987.977060185185</v>
      </c>
      <c r="T2293" s="12">
        <f>(((I2293/60)/60)/24)+DATE(1970,1,1)</f>
        <v>41022.166666666664</v>
      </c>
    </row>
    <row r="2294" spans="1:20" ht="43.2" x14ac:dyDescent="0.3">
      <c r="A2294">
        <v>2292</v>
      </c>
      <c r="B2294" s="1" t="s">
        <v>2293</v>
      </c>
      <c r="C2294" s="1" t="s">
        <v>6402</v>
      </c>
      <c r="D2294" s="4">
        <v>2000</v>
      </c>
      <c r="E2294" s="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3">
        <f>E2294/D2294</f>
        <v>1.072505</v>
      </c>
      <c r="P2294" s="4">
        <f>E2294/L2294</f>
        <v>46.630652173913049</v>
      </c>
      <c r="Q2294" t="s">
        <v>8320</v>
      </c>
      <c r="R2294" t="s">
        <v>8331</v>
      </c>
      <c r="S2294" s="12">
        <f>(((J2294/60)/60)/24)+DATE(1970,1,1)</f>
        <v>40987.697638888887</v>
      </c>
      <c r="T2294" s="12">
        <f>(((I2294/60)/60)/24)+DATE(1970,1,1)</f>
        <v>41017.697638888887</v>
      </c>
    </row>
    <row r="2295" spans="1:20" ht="28.8" x14ac:dyDescent="0.3">
      <c r="A2295">
        <v>2293</v>
      </c>
      <c r="B2295" s="1" t="s">
        <v>2294</v>
      </c>
      <c r="C2295" s="1" t="s">
        <v>6403</v>
      </c>
      <c r="D2295" s="4">
        <v>850</v>
      </c>
      <c r="E2295" s="4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3">
        <f>E2295/D2295</f>
        <v>1.0823529411764705</v>
      </c>
      <c r="P2295" s="4">
        <f>E2295/L2295</f>
        <v>34.074074074074076</v>
      </c>
      <c r="Q2295" t="s">
        <v>8320</v>
      </c>
      <c r="R2295" t="s">
        <v>8331</v>
      </c>
      <c r="S2295" s="12">
        <f>(((J2295/60)/60)/24)+DATE(1970,1,1)</f>
        <v>41151.708321759259</v>
      </c>
      <c r="T2295" s="12">
        <f>(((I2295/60)/60)/24)+DATE(1970,1,1)</f>
        <v>41177.165972222225</v>
      </c>
    </row>
    <row r="2296" spans="1:20" ht="43.2" x14ac:dyDescent="0.3">
      <c r="A2296">
        <v>2294</v>
      </c>
      <c r="B2296" s="1" t="s">
        <v>2295</v>
      </c>
      <c r="C2296" s="1" t="s">
        <v>6404</v>
      </c>
      <c r="D2296" s="4">
        <v>5000</v>
      </c>
      <c r="E2296" s="4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3">
        <f>E2296/D2296</f>
        <v>1.4608079999999999</v>
      </c>
      <c r="P2296" s="4">
        <f>E2296/L2296</f>
        <v>65.214642857142863</v>
      </c>
      <c r="Q2296" t="s">
        <v>8320</v>
      </c>
      <c r="R2296" t="s">
        <v>8331</v>
      </c>
      <c r="S2296" s="12">
        <f>(((J2296/60)/60)/24)+DATE(1970,1,1)</f>
        <v>41264.72314814815</v>
      </c>
      <c r="T2296" s="12">
        <f>(((I2296/60)/60)/24)+DATE(1970,1,1)</f>
        <v>41294.72314814815</v>
      </c>
    </row>
    <row r="2297" spans="1:20" ht="43.2" x14ac:dyDescent="0.3">
      <c r="A2297">
        <v>2295</v>
      </c>
      <c r="B2297" s="1" t="s">
        <v>2296</v>
      </c>
      <c r="C2297" s="1" t="s">
        <v>6405</v>
      </c>
      <c r="D2297" s="4">
        <v>1200</v>
      </c>
      <c r="E2297" s="4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3">
        <f>E2297/D2297</f>
        <v>1.2524999999999999</v>
      </c>
      <c r="P2297" s="4">
        <f>E2297/L2297</f>
        <v>44.205882352941174</v>
      </c>
      <c r="Q2297" t="s">
        <v>8320</v>
      </c>
      <c r="R2297" t="s">
        <v>8331</v>
      </c>
      <c r="S2297" s="12">
        <f>(((J2297/60)/60)/24)+DATE(1970,1,1)</f>
        <v>41270.954351851848</v>
      </c>
      <c r="T2297" s="12">
        <f>(((I2297/60)/60)/24)+DATE(1970,1,1)</f>
        <v>41300.954351851848</v>
      </c>
    </row>
    <row r="2298" spans="1:20" ht="28.8" x14ac:dyDescent="0.3">
      <c r="A2298">
        <v>2296</v>
      </c>
      <c r="B2298" s="1" t="s">
        <v>2297</v>
      </c>
      <c r="C2298" s="1" t="s">
        <v>6406</v>
      </c>
      <c r="D2298" s="4">
        <v>7000</v>
      </c>
      <c r="E2298" s="4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3">
        <f>E2298/D2298</f>
        <v>1.4907142857142857</v>
      </c>
      <c r="P2298" s="4">
        <f>E2298/L2298</f>
        <v>71.965517241379317</v>
      </c>
      <c r="Q2298" t="s">
        <v>8320</v>
      </c>
      <c r="R2298" t="s">
        <v>8331</v>
      </c>
      <c r="S2298" s="12">
        <f>(((J2298/60)/60)/24)+DATE(1970,1,1)</f>
        <v>40927.731782407405</v>
      </c>
      <c r="T2298" s="12">
        <f>(((I2298/60)/60)/24)+DATE(1970,1,1)</f>
        <v>40962.731782407405</v>
      </c>
    </row>
    <row r="2299" spans="1:20" ht="28.8" x14ac:dyDescent="0.3">
      <c r="A2299">
        <v>2297</v>
      </c>
      <c r="B2299" s="1" t="s">
        <v>2298</v>
      </c>
      <c r="C2299" s="1" t="s">
        <v>6407</v>
      </c>
      <c r="D2299" s="4">
        <v>1000</v>
      </c>
      <c r="E2299" s="4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3">
        <f>E2299/D2299</f>
        <v>1.006</v>
      </c>
      <c r="P2299" s="4">
        <f>E2299/L2299</f>
        <v>52.94736842105263</v>
      </c>
      <c r="Q2299" t="s">
        <v>8320</v>
      </c>
      <c r="R2299" t="s">
        <v>8331</v>
      </c>
      <c r="S2299" s="12">
        <f>(((J2299/60)/60)/24)+DATE(1970,1,1)</f>
        <v>40948.042233796295</v>
      </c>
      <c r="T2299" s="12">
        <f>(((I2299/60)/60)/24)+DATE(1970,1,1)</f>
        <v>40982.165972222225</v>
      </c>
    </row>
    <row r="2300" spans="1:20" ht="28.8" x14ac:dyDescent="0.3">
      <c r="A2300">
        <v>2298</v>
      </c>
      <c r="B2300" s="1" t="s">
        <v>2299</v>
      </c>
      <c r="C2300" s="1" t="s">
        <v>6408</v>
      </c>
      <c r="D2300" s="4">
        <v>30000</v>
      </c>
      <c r="E2300" s="4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3">
        <f>E2300/D2300</f>
        <v>1.0507333333333333</v>
      </c>
      <c r="P2300" s="4">
        <f>E2300/L2300</f>
        <v>109.45138888888889</v>
      </c>
      <c r="Q2300" t="s">
        <v>8320</v>
      </c>
      <c r="R2300" t="s">
        <v>8331</v>
      </c>
      <c r="S2300" s="12">
        <f>(((J2300/60)/60)/24)+DATE(1970,1,1)</f>
        <v>41694.84065972222</v>
      </c>
      <c r="T2300" s="12">
        <f>(((I2300/60)/60)/24)+DATE(1970,1,1)</f>
        <v>41724.798993055556</v>
      </c>
    </row>
    <row r="2301" spans="1:20" ht="28.8" x14ac:dyDescent="0.3">
      <c r="A2301">
        <v>2299</v>
      </c>
      <c r="B2301" s="1" t="s">
        <v>2300</v>
      </c>
      <c r="C2301" s="1" t="s">
        <v>6409</v>
      </c>
      <c r="D2301" s="4">
        <v>300</v>
      </c>
      <c r="E2301" s="4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3">
        <f>E2301/D2301</f>
        <v>3.5016666666666665</v>
      </c>
      <c r="P2301" s="4">
        <f>E2301/L2301</f>
        <v>75.035714285714292</v>
      </c>
      <c r="Q2301" t="s">
        <v>8320</v>
      </c>
      <c r="R2301" t="s">
        <v>8331</v>
      </c>
      <c r="S2301" s="12">
        <f>(((J2301/60)/60)/24)+DATE(1970,1,1)</f>
        <v>40565.032511574071</v>
      </c>
      <c r="T2301" s="12">
        <f>(((I2301/60)/60)/24)+DATE(1970,1,1)</f>
        <v>40580.032511574071</v>
      </c>
    </row>
    <row r="2302" spans="1:20" ht="43.2" x14ac:dyDescent="0.3">
      <c r="A2302">
        <v>2300</v>
      </c>
      <c r="B2302" s="1" t="s">
        <v>2301</v>
      </c>
      <c r="C2302" s="1" t="s">
        <v>6410</v>
      </c>
      <c r="D2302" s="4">
        <v>800</v>
      </c>
      <c r="E2302" s="4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3">
        <f>E2302/D2302</f>
        <v>1.0125</v>
      </c>
      <c r="P2302" s="4">
        <f>E2302/L2302</f>
        <v>115.71428571428571</v>
      </c>
      <c r="Q2302" t="s">
        <v>8320</v>
      </c>
      <c r="R2302" t="s">
        <v>8331</v>
      </c>
      <c r="S2302" s="12">
        <f>(((J2302/60)/60)/24)+DATE(1970,1,1)</f>
        <v>41074.727037037039</v>
      </c>
      <c r="T2302" s="12">
        <f>(((I2302/60)/60)/24)+DATE(1970,1,1)</f>
        <v>41088.727037037039</v>
      </c>
    </row>
    <row r="2303" spans="1:20" ht="28.8" x14ac:dyDescent="0.3">
      <c r="A2303">
        <v>2301</v>
      </c>
      <c r="B2303" s="1" t="s">
        <v>2302</v>
      </c>
      <c r="C2303" s="1" t="s">
        <v>6411</v>
      </c>
      <c r="D2303" s="4">
        <v>5000</v>
      </c>
      <c r="E2303" s="4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3">
        <f>E2303/D2303</f>
        <v>1.336044</v>
      </c>
      <c r="P2303" s="4">
        <f>E2303/L2303</f>
        <v>31.659810426540286</v>
      </c>
      <c r="Q2303" t="s">
        <v>8320</v>
      </c>
      <c r="R2303" t="s">
        <v>8325</v>
      </c>
      <c r="S2303" s="12">
        <f>(((J2303/60)/60)/24)+DATE(1970,1,1)</f>
        <v>41416.146944444445</v>
      </c>
      <c r="T2303" s="12">
        <f>(((I2303/60)/60)/24)+DATE(1970,1,1)</f>
        <v>41446.146944444445</v>
      </c>
    </row>
    <row r="2304" spans="1:20" ht="28.8" x14ac:dyDescent="0.3">
      <c r="A2304">
        <v>2302</v>
      </c>
      <c r="B2304" s="1" t="s">
        <v>2303</v>
      </c>
      <c r="C2304" s="1" t="s">
        <v>6412</v>
      </c>
      <c r="D2304" s="4">
        <v>2300</v>
      </c>
      <c r="E2304" s="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3">
        <f>E2304/D2304</f>
        <v>1.7065217391304348</v>
      </c>
      <c r="P2304" s="4">
        <f>E2304/L2304</f>
        <v>46.176470588235297</v>
      </c>
      <c r="Q2304" t="s">
        <v>8320</v>
      </c>
      <c r="R2304" t="s">
        <v>8325</v>
      </c>
      <c r="S2304" s="12">
        <f>(((J2304/60)/60)/24)+DATE(1970,1,1)</f>
        <v>41605.868449074071</v>
      </c>
      <c r="T2304" s="12">
        <f>(((I2304/60)/60)/24)+DATE(1970,1,1)</f>
        <v>41639.291666666664</v>
      </c>
    </row>
    <row r="2305" spans="1:20" ht="43.2" x14ac:dyDescent="0.3">
      <c r="A2305">
        <v>2303</v>
      </c>
      <c r="B2305" s="1" t="s">
        <v>2304</v>
      </c>
      <c r="C2305" s="1" t="s">
        <v>6413</v>
      </c>
      <c r="D2305" s="4">
        <v>6450</v>
      </c>
      <c r="E2305" s="4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3">
        <f>E2305/D2305</f>
        <v>1.0935829457364341</v>
      </c>
      <c r="P2305" s="4">
        <f>E2305/L2305</f>
        <v>68.481650485436887</v>
      </c>
      <c r="Q2305" t="s">
        <v>8320</v>
      </c>
      <c r="R2305" t="s">
        <v>8325</v>
      </c>
      <c r="S2305" s="12">
        <f>(((J2305/60)/60)/24)+DATE(1970,1,1)</f>
        <v>40850.111064814817</v>
      </c>
      <c r="T2305" s="12">
        <f>(((I2305/60)/60)/24)+DATE(1970,1,1)</f>
        <v>40890.152731481481</v>
      </c>
    </row>
    <row r="2306" spans="1:20" ht="28.8" x14ac:dyDescent="0.3">
      <c r="A2306">
        <v>2304</v>
      </c>
      <c r="B2306" s="1" t="s">
        <v>2305</v>
      </c>
      <c r="C2306" s="1" t="s">
        <v>6414</v>
      </c>
      <c r="D2306" s="4">
        <v>6000</v>
      </c>
      <c r="E2306" s="4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3">
        <f>E2306/D2306</f>
        <v>1.0070033333333335</v>
      </c>
      <c r="P2306" s="4">
        <f>E2306/L2306</f>
        <v>53.469203539823013</v>
      </c>
      <c r="Q2306" t="s">
        <v>8320</v>
      </c>
      <c r="R2306" t="s">
        <v>8325</v>
      </c>
      <c r="S2306" s="12">
        <f>(((J2306/60)/60)/24)+DATE(1970,1,1)</f>
        <v>40502.815868055557</v>
      </c>
      <c r="T2306" s="12">
        <f>(((I2306/60)/60)/24)+DATE(1970,1,1)</f>
        <v>40544.207638888889</v>
      </c>
    </row>
    <row r="2307" spans="1:20" ht="43.2" x14ac:dyDescent="0.3">
      <c r="A2307">
        <v>2305</v>
      </c>
      <c r="B2307" s="1" t="s">
        <v>2306</v>
      </c>
      <c r="C2307" s="1" t="s">
        <v>6415</v>
      </c>
      <c r="D2307" s="4">
        <v>18000</v>
      </c>
      <c r="E2307" s="4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3">
        <f>E2307/D2307</f>
        <v>1.0122777777777778</v>
      </c>
      <c r="P2307" s="4">
        <f>E2307/L2307</f>
        <v>109.10778443113773</v>
      </c>
      <c r="Q2307" t="s">
        <v>8320</v>
      </c>
      <c r="R2307" t="s">
        <v>8325</v>
      </c>
      <c r="S2307" s="12">
        <f>(((J2307/60)/60)/24)+DATE(1970,1,1)</f>
        <v>41834.695277777777</v>
      </c>
      <c r="T2307" s="12">
        <f>(((I2307/60)/60)/24)+DATE(1970,1,1)</f>
        <v>41859.75</v>
      </c>
    </row>
    <row r="2308" spans="1:20" ht="43.2" x14ac:dyDescent="0.3">
      <c r="A2308">
        <v>2306</v>
      </c>
      <c r="B2308" s="1" t="s">
        <v>2307</v>
      </c>
      <c r="C2308" s="1" t="s">
        <v>6416</v>
      </c>
      <c r="D2308" s="4">
        <v>3500</v>
      </c>
      <c r="E2308" s="4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3">
        <f>E2308/D2308</f>
        <v>1.0675857142857144</v>
      </c>
      <c r="P2308" s="4">
        <f>E2308/L2308</f>
        <v>51.185616438356163</v>
      </c>
      <c r="Q2308" t="s">
        <v>8320</v>
      </c>
      <c r="R2308" t="s">
        <v>8325</v>
      </c>
      <c r="S2308" s="12">
        <f>(((J2308/60)/60)/24)+DATE(1970,1,1)</f>
        <v>40948.16815972222</v>
      </c>
      <c r="T2308" s="12">
        <f>(((I2308/60)/60)/24)+DATE(1970,1,1)</f>
        <v>40978.16815972222</v>
      </c>
    </row>
    <row r="2309" spans="1:20" ht="43.2" x14ac:dyDescent="0.3">
      <c r="A2309">
        <v>2307</v>
      </c>
      <c r="B2309" s="1" t="s">
        <v>2308</v>
      </c>
      <c r="C2309" s="1" t="s">
        <v>6417</v>
      </c>
      <c r="D2309" s="4">
        <v>1964.47</v>
      </c>
      <c r="E2309" s="4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3">
        <f>E2309/D2309</f>
        <v>1.0665777537961894</v>
      </c>
      <c r="P2309" s="4">
        <f>E2309/L2309</f>
        <v>27.936800000000002</v>
      </c>
      <c r="Q2309" t="s">
        <v>8320</v>
      </c>
      <c r="R2309" t="s">
        <v>8325</v>
      </c>
      <c r="S2309" s="12">
        <f>(((J2309/60)/60)/24)+DATE(1970,1,1)</f>
        <v>41004.802465277775</v>
      </c>
      <c r="T2309" s="12">
        <f>(((I2309/60)/60)/24)+DATE(1970,1,1)</f>
        <v>41034.802407407406</v>
      </c>
    </row>
    <row r="2310" spans="1:20" ht="43.2" x14ac:dyDescent="0.3">
      <c r="A2310">
        <v>2308</v>
      </c>
      <c r="B2310" s="1" t="s">
        <v>2309</v>
      </c>
      <c r="C2310" s="1" t="s">
        <v>6418</v>
      </c>
      <c r="D2310" s="4">
        <v>50000</v>
      </c>
      <c r="E2310" s="4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3">
        <f>E2310/D2310</f>
        <v>1.0130622</v>
      </c>
      <c r="P2310" s="4">
        <f>E2310/L2310</f>
        <v>82.496921824104234</v>
      </c>
      <c r="Q2310" t="s">
        <v>8320</v>
      </c>
      <c r="R2310" t="s">
        <v>8325</v>
      </c>
      <c r="S2310" s="12">
        <f>(((J2310/60)/60)/24)+DATE(1970,1,1)</f>
        <v>41851.962916666671</v>
      </c>
      <c r="T2310" s="12">
        <f>(((I2310/60)/60)/24)+DATE(1970,1,1)</f>
        <v>41880.041666666664</v>
      </c>
    </row>
    <row r="2311" spans="1:20" ht="43.2" x14ac:dyDescent="0.3">
      <c r="A2311">
        <v>2309</v>
      </c>
      <c r="B2311" s="1" t="s">
        <v>2310</v>
      </c>
      <c r="C2311" s="1" t="s">
        <v>6419</v>
      </c>
      <c r="D2311" s="4">
        <v>6000</v>
      </c>
      <c r="E2311" s="4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3">
        <f>E2311/D2311</f>
        <v>1.0667450000000001</v>
      </c>
      <c r="P2311" s="4">
        <f>E2311/L2311</f>
        <v>59.817476635514019</v>
      </c>
      <c r="Q2311" t="s">
        <v>8320</v>
      </c>
      <c r="R2311" t="s">
        <v>8325</v>
      </c>
      <c r="S2311" s="12">
        <f>(((J2311/60)/60)/24)+DATE(1970,1,1)</f>
        <v>41307.987696759257</v>
      </c>
      <c r="T2311" s="12">
        <f>(((I2311/60)/60)/24)+DATE(1970,1,1)</f>
        <v>41342.987696759257</v>
      </c>
    </row>
    <row r="2312" spans="1:20" ht="43.2" x14ac:dyDescent="0.3">
      <c r="A2312">
        <v>2310</v>
      </c>
      <c r="B2312" s="1" t="s">
        <v>2311</v>
      </c>
      <c r="C2312" s="1" t="s">
        <v>6420</v>
      </c>
      <c r="D2312" s="4">
        <v>18500</v>
      </c>
      <c r="E2312" s="4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3">
        <f>E2312/D2312</f>
        <v>4.288397837837838</v>
      </c>
      <c r="P2312" s="4">
        <f>E2312/L2312</f>
        <v>64.816470588235291</v>
      </c>
      <c r="Q2312" t="s">
        <v>8320</v>
      </c>
      <c r="R2312" t="s">
        <v>8325</v>
      </c>
      <c r="S2312" s="12">
        <f>(((J2312/60)/60)/24)+DATE(1970,1,1)</f>
        <v>41324.79415509259</v>
      </c>
      <c r="T2312" s="12">
        <f>(((I2312/60)/60)/24)+DATE(1970,1,1)</f>
        <v>41354.752488425926</v>
      </c>
    </row>
    <row r="2313" spans="1:20" ht="28.8" x14ac:dyDescent="0.3">
      <c r="A2313">
        <v>2311</v>
      </c>
      <c r="B2313" s="1" t="s">
        <v>2312</v>
      </c>
      <c r="C2313" s="1" t="s">
        <v>6421</v>
      </c>
      <c r="D2313" s="4">
        <v>9000</v>
      </c>
      <c r="E2313" s="4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3">
        <f>E2313/D2313</f>
        <v>1.0411111111111111</v>
      </c>
      <c r="P2313" s="4">
        <f>E2313/L2313</f>
        <v>90.09615384615384</v>
      </c>
      <c r="Q2313" t="s">
        <v>8320</v>
      </c>
      <c r="R2313" t="s">
        <v>8325</v>
      </c>
      <c r="S2313" s="12">
        <f>(((J2313/60)/60)/24)+DATE(1970,1,1)</f>
        <v>41736.004502314812</v>
      </c>
      <c r="T2313" s="12">
        <f>(((I2313/60)/60)/24)+DATE(1970,1,1)</f>
        <v>41766.004502314812</v>
      </c>
    </row>
    <row r="2314" spans="1:20" ht="28.8" x14ac:dyDescent="0.3">
      <c r="A2314">
        <v>2312</v>
      </c>
      <c r="B2314" s="1" t="s">
        <v>2313</v>
      </c>
      <c r="C2314" s="1" t="s">
        <v>6422</v>
      </c>
      <c r="D2314" s="4">
        <v>3000</v>
      </c>
      <c r="E2314" s="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3">
        <f>E2314/D2314</f>
        <v>1.0786666666666667</v>
      </c>
      <c r="P2314" s="4">
        <f>E2314/L2314</f>
        <v>40.962025316455694</v>
      </c>
      <c r="Q2314" t="s">
        <v>8320</v>
      </c>
      <c r="R2314" t="s">
        <v>8325</v>
      </c>
      <c r="S2314" s="12">
        <f>(((J2314/60)/60)/24)+DATE(1970,1,1)</f>
        <v>41716.632847222223</v>
      </c>
      <c r="T2314" s="12">
        <f>(((I2314/60)/60)/24)+DATE(1970,1,1)</f>
        <v>41747.958333333336</v>
      </c>
    </row>
    <row r="2315" spans="1:20" ht="28.8" x14ac:dyDescent="0.3">
      <c r="A2315">
        <v>2313</v>
      </c>
      <c r="B2315" s="1" t="s">
        <v>2314</v>
      </c>
      <c r="C2315" s="1" t="s">
        <v>6423</v>
      </c>
      <c r="D2315" s="4">
        <v>5000</v>
      </c>
      <c r="E2315" s="4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3">
        <f>E2315/D2315</f>
        <v>1.7584040000000001</v>
      </c>
      <c r="P2315" s="4">
        <f>E2315/L2315</f>
        <v>56.000127388535034</v>
      </c>
      <c r="Q2315" t="s">
        <v>8320</v>
      </c>
      <c r="R2315" t="s">
        <v>8325</v>
      </c>
      <c r="S2315" s="12">
        <f>(((J2315/60)/60)/24)+DATE(1970,1,1)</f>
        <v>41002.958634259259</v>
      </c>
      <c r="T2315" s="12">
        <f>(((I2315/60)/60)/24)+DATE(1970,1,1)</f>
        <v>41032.958634259259</v>
      </c>
    </row>
    <row r="2316" spans="1:20" ht="43.2" x14ac:dyDescent="0.3">
      <c r="A2316">
        <v>2314</v>
      </c>
      <c r="B2316" s="1" t="s">
        <v>2315</v>
      </c>
      <c r="C2316" s="1" t="s">
        <v>6424</v>
      </c>
      <c r="D2316" s="4">
        <v>1200</v>
      </c>
      <c r="E2316" s="4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3">
        <f>E2316/D2316</f>
        <v>1.5697000000000001</v>
      </c>
      <c r="P2316" s="4">
        <f>E2316/L2316</f>
        <v>37.672800000000002</v>
      </c>
      <c r="Q2316" t="s">
        <v>8320</v>
      </c>
      <c r="R2316" t="s">
        <v>8325</v>
      </c>
      <c r="S2316" s="12">
        <f>(((J2316/60)/60)/24)+DATE(1970,1,1)</f>
        <v>41037.551585648151</v>
      </c>
      <c r="T2316" s="12">
        <f>(((I2316/60)/60)/24)+DATE(1970,1,1)</f>
        <v>41067.551585648151</v>
      </c>
    </row>
    <row r="2317" spans="1:20" ht="28.8" x14ac:dyDescent="0.3">
      <c r="A2317">
        <v>2315</v>
      </c>
      <c r="B2317" s="1" t="s">
        <v>2316</v>
      </c>
      <c r="C2317" s="1" t="s">
        <v>6425</v>
      </c>
      <c r="D2317" s="4">
        <v>2500</v>
      </c>
      <c r="E2317" s="4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3">
        <f>E2317/D2317</f>
        <v>1.026</v>
      </c>
      <c r="P2317" s="4">
        <f>E2317/L2317</f>
        <v>40.078125</v>
      </c>
      <c r="Q2317" t="s">
        <v>8320</v>
      </c>
      <c r="R2317" t="s">
        <v>8325</v>
      </c>
      <c r="S2317" s="12">
        <f>(((J2317/60)/60)/24)+DATE(1970,1,1)</f>
        <v>41004.72619212963</v>
      </c>
      <c r="T2317" s="12">
        <f>(((I2317/60)/60)/24)+DATE(1970,1,1)</f>
        <v>41034.72619212963</v>
      </c>
    </row>
    <row r="2318" spans="1:20" ht="43.2" x14ac:dyDescent="0.3">
      <c r="A2318">
        <v>2316</v>
      </c>
      <c r="B2318" s="1" t="s">
        <v>2317</v>
      </c>
      <c r="C2318" s="1" t="s">
        <v>6426</v>
      </c>
      <c r="D2318" s="4">
        <v>15000</v>
      </c>
      <c r="E2318" s="4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3">
        <f>E2318/D2318</f>
        <v>1.0404266666666666</v>
      </c>
      <c r="P2318" s="4">
        <f>E2318/L2318</f>
        <v>78.031999999999996</v>
      </c>
      <c r="Q2318" t="s">
        <v>8320</v>
      </c>
      <c r="R2318" t="s">
        <v>8325</v>
      </c>
      <c r="S2318" s="12">
        <f>(((J2318/60)/60)/24)+DATE(1970,1,1)</f>
        <v>40079.725115740745</v>
      </c>
      <c r="T2318" s="12">
        <f>(((I2318/60)/60)/24)+DATE(1970,1,1)</f>
        <v>40156.76666666667</v>
      </c>
    </row>
    <row r="2319" spans="1:20" ht="43.2" x14ac:dyDescent="0.3">
      <c r="A2319">
        <v>2317</v>
      </c>
      <c r="B2319" s="1" t="s">
        <v>2318</v>
      </c>
      <c r="C2319" s="1" t="s">
        <v>6427</v>
      </c>
      <c r="D2319" s="4">
        <v>400</v>
      </c>
      <c r="E2319" s="4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3">
        <f>E2319/D2319</f>
        <v>1.04</v>
      </c>
      <c r="P2319" s="4">
        <f>E2319/L2319</f>
        <v>18.90909090909091</v>
      </c>
      <c r="Q2319" t="s">
        <v>8320</v>
      </c>
      <c r="R2319" t="s">
        <v>8325</v>
      </c>
      <c r="S2319" s="12">
        <f>(((J2319/60)/60)/24)+DATE(1970,1,1)</f>
        <v>40192.542233796295</v>
      </c>
      <c r="T2319" s="12">
        <f>(((I2319/60)/60)/24)+DATE(1970,1,1)</f>
        <v>40224.208333333336</v>
      </c>
    </row>
    <row r="2320" spans="1:20" ht="43.2" x14ac:dyDescent="0.3">
      <c r="A2320">
        <v>2318</v>
      </c>
      <c r="B2320" s="1" t="s">
        <v>2319</v>
      </c>
      <c r="C2320" s="1" t="s">
        <v>6428</v>
      </c>
      <c r="D2320" s="4">
        <v>5000</v>
      </c>
      <c r="E2320" s="4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3">
        <f>E2320/D2320</f>
        <v>1.2105999999999999</v>
      </c>
      <c r="P2320" s="4">
        <f>E2320/L2320</f>
        <v>37.134969325153371</v>
      </c>
      <c r="Q2320" t="s">
        <v>8320</v>
      </c>
      <c r="R2320" t="s">
        <v>8325</v>
      </c>
      <c r="S2320" s="12">
        <f>(((J2320/60)/60)/24)+DATE(1970,1,1)</f>
        <v>40050.643680555557</v>
      </c>
      <c r="T2320" s="12">
        <f>(((I2320/60)/60)/24)+DATE(1970,1,1)</f>
        <v>40082.165972222225</v>
      </c>
    </row>
    <row r="2321" spans="1:20" ht="28.8" x14ac:dyDescent="0.3">
      <c r="A2321">
        <v>2319</v>
      </c>
      <c r="B2321" s="1" t="s">
        <v>2320</v>
      </c>
      <c r="C2321" s="1" t="s">
        <v>6429</v>
      </c>
      <c r="D2321" s="4">
        <v>3000</v>
      </c>
      <c r="E2321" s="4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3">
        <f>E2321/D2321</f>
        <v>1.077</v>
      </c>
      <c r="P2321" s="4">
        <f>E2321/L2321</f>
        <v>41.961038961038959</v>
      </c>
      <c r="Q2321" t="s">
        <v>8320</v>
      </c>
      <c r="R2321" t="s">
        <v>8325</v>
      </c>
      <c r="S2321" s="12">
        <f>(((J2321/60)/60)/24)+DATE(1970,1,1)</f>
        <v>41593.082002314812</v>
      </c>
      <c r="T2321" s="12">
        <f>(((I2321/60)/60)/24)+DATE(1970,1,1)</f>
        <v>41623.082002314812</v>
      </c>
    </row>
    <row r="2322" spans="1:20" ht="43.2" x14ac:dyDescent="0.3">
      <c r="A2322">
        <v>2320</v>
      </c>
      <c r="B2322" s="1" t="s">
        <v>2321</v>
      </c>
      <c r="C2322" s="1" t="s">
        <v>6430</v>
      </c>
      <c r="D2322" s="4">
        <v>5000</v>
      </c>
      <c r="E2322" s="4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3">
        <f>E2322/D2322</f>
        <v>1.0866</v>
      </c>
      <c r="P2322" s="4">
        <f>E2322/L2322</f>
        <v>61.044943820224717</v>
      </c>
      <c r="Q2322" t="s">
        <v>8320</v>
      </c>
      <c r="R2322" t="s">
        <v>8325</v>
      </c>
      <c r="S2322" s="12">
        <f>(((J2322/60)/60)/24)+DATE(1970,1,1)</f>
        <v>41696.817129629628</v>
      </c>
      <c r="T2322" s="12">
        <f>(((I2322/60)/60)/24)+DATE(1970,1,1)</f>
        <v>41731.775462962964</v>
      </c>
    </row>
    <row r="2323" spans="1:20" ht="28.8" x14ac:dyDescent="0.3">
      <c r="A2323">
        <v>2321</v>
      </c>
      <c r="B2323" s="1" t="s">
        <v>2322</v>
      </c>
      <c r="C2323" s="1" t="s">
        <v>6431</v>
      </c>
      <c r="D2323" s="4">
        <v>10557</v>
      </c>
      <c r="E2323" s="4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3">
        <f>E2323/D2323</f>
        <v>0.39120962394619685</v>
      </c>
      <c r="P2323" s="4">
        <f>E2323/L2323</f>
        <v>64.53125</v>
      </c>
      <c r="Q2323" t="s">
        <v>8317</v>
      </c>
      <c r="R2323" t="s">
        <v>8359</v>
      </c>
      <c r="S2323" s="12">
        <f>(((J2323/60)/60)/24)+DATE(1970,1,1)</f>
        <v>42799.260428240741</v>
      </c>
      <c r="T2323" s="12">
        <f>(((I2323/60)/60)/24)+DATE(1970,1,1)</f>
        <v>42829.21876157407</v>
      </c>
    </row>
    <row r="2324" spans="1:20" ht="28.8" x14ac:dyDescent="0.3">
      <c r="A2324">
        <v>2322</v>
      </c>
      <c r="B2324" s="1" t="s">
        <v>2323</v>
      </c>
      <c r="C2324" s="1" t="s">
        <v>6432</v>
      </c>
      <c r="D2324" s="4">
        <v>2700</v>
      </c>
      <c r="E2324" s="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3">
        <f>E2324/D2324</f>
        <v>3.1481481481481478E-2</v>
      </c>
      <c r="P2324" s="4">
        <f>E2324/L2324</f>
        <v>21.25</v>
      </c>
      <c r="Q2324" t="s">
        <v>8317</v>
      </c>
      <c r="R2324" t="s">
        <v>8359</v>
      </c>
      <c r="S2324" s="12">
        <f>(((J2324/60)/60)/24)+DATE(1970,1,1)</f>
        <v>42804.895474537043</v>
      </c>
      <c r="T2324" s="12">
        <f>(((I2324/60)/60)/24)+DATE(1970,1,1)</f>
        <v>42834.853807870371</v>
      </c>
    </row>
    <row r="2325" spans="1:20" ht="28.8" x14ac:dyDescent="0.3">
      <c r="A2325">
        <v>2323</v>
      </c>
      <c r="B2325" s="1" t="s">
        <v>2324</v>
      </c>
      <c r="C2325" s="1" t="s">
        <v>6433</v>
      </c>
      <c r="D2325" s="4">
        <v>250</v>
      </c>
      <c r="E2325" s="4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3">
        <f>E2325/D2325</f>
        <v>0.48</v>
      </c>
      <c r="P2325" s="4">
        <f>E2325/L2325</f>
        <v>30</v>
      </c>
      <c r="Q2325" t="s">
        <v>8317</v>
      </c>
      <c r="R2325" t="s">
        <v>8359</v>
      </c>
      <c r="S2325" s="12">
        <f>(((J2325/60)/60)/24)+DATE(1970,1,1)</f>
        <v>42807.755173611105</v>
      </c>
      <c r="T2325" s="12">
        <f>(((I2325/60)/60)/24)+DATE(1970,1,1)</f>
        <v>42814.755173611105</v>
      </c>
    </row>
    <row r="2326" spans="1:20" ht="28.8" x14ac:dyDescent="0.3">
      <c r="A2326">
        <v>2324</v>
      </c>
      <c r="B2326" s="1" t="s">
        <v>2325</v>
      </c>
      <c r="C2326" s="1" t="s">
        <v>6434</v>
      </c>
      <c r="D2326" s="4">
        <v>7500</v>
      </c>
      <c r="E2326" s="4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3">
        <f>E2326/D2326</f>
        <v>0.20733333333333334</v>
      </c>
      <c r="P2326" s="4">
        <f>E2326/L2326</f>
        <v>25.491803278688526</v>
      </c>
      <c r="Q2326" t="s">
        <v>8317</v>
      </c>
      <c r="R2326" t="s">
        <v>8359</v>
      </c>
      <c r="S2326" s="12">
        <f>(((J2326/60)/60)/24)+DATE(1970,1,1)</f>
        <v>42790.885243055556</v>
      </c>
      <c r="T2326" s="12">
        <f>(((I2326/60)/60)/24)+DATE(1970,1,1)</f>
        <v>42820.843576388885</v>
      </c>
    </row>
    <row r="2327" spans="1:20" ht="43.2" x14ac:dyDescent="0.3">
      <c r="A2327">
        <v>2325</v>
      </c>
      <c r="B2327" s="1" t="s">
        <v>2326</v>
      </c>
      <c r="C2327" s="1" t="s">
        <v>6435</v>
      </c>
      <c r="D2327" s="4">
        <v>1000</v>
      </c>
      <c r="E2327" s="4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3">
        <f>E2327/D2327</f>
        <v>0.08</v>
      </c>
      <c r="P2327" s="4">
        <f>E2327/L2327</f>
        <v>11.428571428571429</v>
      </c>
      <c r="Q2327" t="s">
        <v>8317</v>
      </c>
      <c r="R2327" t="s">
        <v>8359</v>
      </c>
      <c r="S2327" s="12">
        <f>(((J2327/60)/60)/24)+DATE(1970,1,1)</f>
        <v>42794.022349537037</v>
      </c>
      <c r="T2327" s="12">
        <f>(((I2327/60)/60)/24)+DATE(1970,1,1)</f>
        <v>42823.980682870373</v>
      </c>
    </row>
    <row r="2328" spans="1:20" ht="43.2" x14ac:dyDescent="0.3">
      <c r="A2328">
        <v>2326</v>
      </c>
      <c r="B2328" s="1" t="s">
        <v>2327</v>
      </c>
      <c r="C2328" s="1" t="s">
        <v>6436</v>
      </c>
      <c r="D2328" s="4">
        <v>15000</v>
      </c>
      <c r="E2328" s="4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3">
        <f>E2328/D2328</f>
        <v>7.1999999999999998E-3</v>
      </c>
      <c r="P2328" s="4">
        <f>E2328/L2328</f>
        <v>108</v>
      </c>
      <c r="Q2328" t="s">
        <v>8317</v>
      </c>
      <c r="R2328" t="s">
        <v>8359</v>
      </c>
      <c r="S2328" s="12">
        <f>(((J2328/60)/60)/24)+DATE(1970,1,1)</f>
        <v>42804.034120370372</v>
      </c>
      <c r="T2328" s="12">
        <f>(((I2328/60)/60)/24)+DATE(1970,1,1)</f>
        <v>42855.708333333328</v>
      </c>
    </row>
    <row r="2329" spans="1:20" ht="28.8" x14ac:dyDescent="0.3">
      <c r="A2329">
        <v>2327</v>
      </c>
      <c r="B2329" s="1" t="s">
        <v>2328</v>
      </c>
      <c r="C2329" s="1" t="s">
        <v>6437</v>
      </c>
      <c r="D2329" s="4">
        <v>35000</v>
      </c>
      <c r="E2329" s="4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3">
        <f>E2329/D2329</f>
        <v>5.2609431428571432</v>
      </c>
      <c r="P2329" s="4">
        <f>E2329/L2329</f>
        <v>54.883162444113267</v>
      </c>
      <c r="Q2329" t="s">
        <v>8317</v>
      </c>
      <c r="R2329" t="s">
        <v>8359</v>
      </c>
      <c r="S2329" s="12">
        <f>(((J2329/60)/60)/24)+DATE(1970,1,1)</f>
        <v>41842.917129629634</v>
      </c>
      <c r="T2329" s="12">
        <f>(((I2329/60)/60)/24)+DATE(1970,1,1)</f>
        <v>41877.917129629634</v>
      </c>
    </row>
    <row r="2330" spans="1:20" ht="57.6" x14ac:dyDescent="0.3">
      <c r="A2330">
        <v>2328</v>
      </c>
      <c r="B2330" s="1" t="s">
        <v>2329</v>
      </c>
      <c r="C2330" s="1" t="s">
        <v>6438</v>
      </c>
      <c r="D2330" s="4">
        <v>10000</v>
      </c>
      <c r="E2330" s="4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3">
        <f>E2330/D2330</f>
        <v>2.5445000000000002</v>
      </c>
      <c r="P2330" s="4">
        <f>E2330/L2330</f>
        <v>47.383612662942269</v>
      </c>
      <c r="Q2330" t="s">
        <v>8317</v>
      </c>
      <c r="R2330" t="s">
        <v>8359</v>
      </c>
      <c r="S2330" s="12">
        <f>(((J2330/60)/60)/24)+DATE(1970,1,1)</f>
        <v>42139.781678240746</v>
      </c>
      <c r="T2330" s="12">
        <f>(((I2330/60)/60)/24)+DATE(1970,1,1)</f>
        <v>42169.781678240746</v>
      </c>
    </row>
    <row r="2331" spans="1:20" ht="43.2" x14ac:dyDescent="0.3">
      <c r="A2331">
        <v>2329</v>
      </c>
      <c r="B2331" s="1" t="s">
        <v>2330</v>
      </c>
      <c r="C2331" s="1" t="s">
        <v>6439</v>
      </c>
      <c r="D2331" s="4">
        <v>25000</v>
      </c>
      <c r="E2331" s="4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3">
        <f>E2331/D2331</f>
        <v>1.0591999999999999</v>
      </c>
      <c r="P2331" s="4">
        <f>E2331/L2331</f>
        <v>211.84</v>
      </c>
      <c r="Q2331" t="s">
        <v>8317</v>
      </c>
      <c r="R2331" t="s">
        <v>8359</v>
      </c>
      <c r="S2331" s="12">
        <f>(((J2331/60)/60)/24)+DATE(1970,1,1)</f>
        <v>41807.624374999999</v>
      </c>
      <c r="T2331" s="12">
        <f>(((I2331/60)/60)/24)+DATE(1970,1,1)</f>
        <v>41837.624374999999</v>
      </c>
    </row>
    <row r="2332" spans="1:20" ht="43.2" x14ac:dyDescent="0.3">
      <c r="A2332">
        <v>2330</v>
      </c>
      <c r="B2332" s="1" t="s">
        <v>2331</v>
      </c>
      <c r="C2332" s="1" t="s">
        <v>6440</v>
      </c>
      <c r="D2332" s="4">
        <v>35000</v>
      </c>
      <c r="E2332" s="4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3">
        <f>E2332/D2332</f>
        <v>1.0242285714285715</v>
      </c>
      <c r="P2332" s="4">
        <f>E2332/L2332</f>
        <v>219.92638036809817</v>
      </c>
      <c r="Q2332" t="s">
        <v>8317</v>
      </c>
      <c r="R2332" t="s">
        <v>8359</v>
      </c>
      <c r="S2332" s="12">
        <f>(((J2332/60)/60)/24)+DATE(1970,1,1)</f>
        <v>42332.89980324074</v>
      </c>
      <c r="T2332" s="12">
        <f>(((I2332/60)/60)/24)+DATE(1970,1,1)</f>
        <v>42363</v>
      </c>
    </row>
    <row r="2333" spans="1:20" ht="28.8" x14ac:dyDescent="0.3">
      <c r="A2333">
        <v>2331</v>
      </c>
      <c r="B2333" s="1" t="s">
        <v>2332</v>
      </c>
      <c r="C2333" s="1" t="s">
        <v>6441</v>
      </c>
      <c r="D2333" s="4">
        <v>8000</v>
      </c>
      <c r="E2333" s="4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3">
        <f>E2333/D2333</f>
        <v>1.4431375</v>
      </c>
      <c r="P2333" s="4">
        <f>E2333/L2333</f>
        <v>40.795406360424032</v>
      </c>
      <c r="Q2333" t="s">
        <v>8317</v>
      </c>
      <c r="R2333" t="s">
        <v>8359</v>
      </c>
      <c r="S2333" s="12">
        <f>(((J2333/60)/60)/24)+DATE(1970,1,1)</f>
        <v>41839.005671296298</v>
      </c>
      <c r="T2333" s="12">
        <f>(((I2333/60)/60)/24)+DATE(1970,1,1)</f>
        <v>41869.005671296298</v>
      </c>
    </row>
    <row r="2334" spans="1:20" ht="43.2" x14ac:dyDescent="0.3">
      <c r="A2334">
        <v>2332</v>
      </c>
      <c r="B2334" s="1" t="s">
        <v>2333</v>
      </c>
      <c r="C2334" s="1" t="s">
        <v>6442</v>
      </c>
      <c r="D2334" s="4">
        <v>25000</v>
      </c>
      <c r="E2334" s="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3">
        <f>E2334/D2334</f>
        <v>1.06308</v>
      </c>
      <c r="P2334" s="4">
        <f>E2334/L2334</f>
        <v>75.502840909090907</v>
      </c>
      <c r="Q2334" t="s">
        <v>8317</v>
      </c>
      <c r="R2334" t="s">
        <v>8359</v>
      </c>
      <c r="S2334" s="12">
        <f>(((J2334/60)/60)/24)+DATE(1970,1,1)</f>
        <v>42011.628136574072</v>
      </c>
      <c r="T2334" s="12">
        <f>(((I2334/60)/60)/24)+DATE(1970,1,1)</f>
        <v>42041.628136574072</v>
      </c>
    </row>
    <row r="2335" spans="1:20" ht="43.2" x14ac:dyDescent="0.3">
      <c r="A2335">
        <v>2333</v>
      </c>
      <c r="B2335" s="1" t="s">
        <v>2334</v>
      </c>
      <c r="C2335" s="1" t="s">
        <v>6443</v>
      </c>
      <c r="D2335" s="4">
        <v>600</v>
      </c>
      <c r="E2335" s="4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3">
        <f>E2335/D2335</f>
        <v>2.1216666666666666</v>
      </c>
      <c r="P2335" s="4">
        <f>E2335/L2335</f>
        <v>13.542553191489361</v>
      </c>
      <c r="Q2335" t="s">
        <v>8317</v>
      </c>
      <c r="R2335" t="s">
        <v>8359</v>
      </c>
      <c r="S2335" s="12">
        <f>(((J2335/60)/60)/24)+DATE(1970,1,1)</f>
        <v>41767.650347222225</v>
      </c>
      <c r="T2335" s="12">
        <f>(((I2335/60)/60)/24)+DATE(1970,1,1)</f>
        <v>41788.743055555555</v>
      </c>
    </row>
    <row r="2336" spans="1:20" ht="28.8" x14ac:dyDescent="0.3">
      <c r="A2336">
        <v>2334</v>
      </c>
      <c r="B2336" s="1" t="s">
        <v>2335</v>
      </c>
      <c r="C2336" s="1" t="s">
        <v>6444</v>
      </c>
      <c r="D2336" s="4">
        <v>4000</v>
      </c>
      <c r="E2336" s="4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3">
        <f>E2336/D2336</f>
        <v>1.0195000000000001</v>
      </c>
      <c r="P2336" s="4">
        <f>E2336/L2336</f>
        <v>60.865671641791046</v>
      </c>
      <c r="Q2336" t="s">
        <v>8317</v>
      </c>
      <c r="R2336" t="s">
        <v>8359</v>
      </c>
      <c r="S2336" s="12">
        <f>(((J2336/60)/60)/24)+DATE(1970,1,1)</f>
        <v>41918.670115740737</v>
      </c>
      <c r="T2336" s="12">
        <f>(((I2336/60)/60)/24)+DATE(1970,1,1)</f>
        <v>41948.731944444444</v>
      </c>
    </row>
    <row r="2337" spans="1:20" ht="43.2" x14ac:dyDescent="0.3">
      <c r="A2337">
        <v>2335</v>
      </c>
      <c r="B2337" s="1" t="s">
        <v>2336</v>
      </c>
      <c r="C2337" s="1" t="s">
        <v>6445</v>
      </c>
      <c r="D2337" s="4">
        <v>25000</v>
      </c>
      <c r="E2337" s="4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3">
        <f>E2337/D2337</f>
        <v>1.0227200000000001</v>
      </c>
      <c r="P2337" s="4">
        <f>E2337/L2337</f>
        <v>115.69230769230769</v>
      </c>
      <c r="Q2337" t="s">
        <v>8317</v>
      </c>
      <c r="R2337" t="s">
        <v>8359</v>
      </c>
      <c r="S2337" s="12">
        <f>(((J2337/60)/60)/24)+DATE(1970,1,1)</f>
        <v>41771.572256944448</v>
      </c>
      <c r="T2337" s="12">
        <f>(((I2337/60)/60)/24)+DATE(1970,1,1)</f>
        <v>41801.572256944448</v>
      </c>
    </row>
    <row r="2338" spans="1:20" ht="28.8" x14ac:dyDescent="0.3">
      <c r="A2338">
        <v>2336</v>
      </c>
      <c r="B2338" s="1" t="s">
        <v>2337</v>
      </c>
      <c r="C2338" s="1" t="s">
        <v>6446</v>
      </c>
      <c r="D2338" s="4">
        <v>20000</v>
      </c>
      <c r="E2338" s="4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3">
        <f>E2338/D2338</f>
        <v>5.2073254999999996</v>
      </c>
      <c r="P2338" s="4">
        <f>E2338/L2338</f>
        <v>48.104623556581984</v>
      </c>
      <c r="Q2338" t="s">
        <v>8317</v>
      </c>
      <c r="R2338" t="s">
        <v>8359</v>
      </c>
      <c r="S2338" s="12">
        <f>(((J2338/60)/60)/24)+DATE(1970,1,1)</f>
        <v>41666.924710648149</v>
      </c>
      <c r="T2338" s="12">
        <f>(((I2338/60)/60)/24)+DATE(1970,1,1)</f>
        <v>41706.924710648149</v>
      </c>
    </row>
    <row r="2339" spans="1:20" ht="28.8" x14ac:dyDescent="0.3">
      <c r="A2339">
        <v>2337</v>
      </c>
      <c r="B2339" s="1" t="s">
        <v>2338</v>
      </c>
      <c r="C2339" s="1" t="s">
        <v>6447</v>
      </c>
      <c r="D2339" s="4">
        <v>12000</v>
      </c>
      <c r="E2339" s="4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3">
        <f>E2339/D2339</f>
        <v>1.1065833333333333</v>
      </c>
      <c r="P2339" s="4">
        <f>E2339/L2339</f>
        <v>74.184357541899445</v>
      </c>
      <c r="Q2339" t="s">
        <v>8317</v>
      </c>
      <c r="R2339" t="s">
        <v>8359</v>
      </c>
      <c r="S2339" s="12">
        <f>(((J2339/60)/60)/24)+DATE(1970,1,1)</f>
        <v>41786.640543981484</v>
      </c>
      <c r="T2339" s="12">
        <f>(((I2339/60)/60)/24)+DATE(1970,1,1)</f>
        <v>41816.640543981484</v>
      </c>
    </row>
    <row r="2340" spans="1:20" ht="43.2" x14ac:dyDescent="0.3">
      <c r="A2340">
        <v>2338</v>
      </c>
      <c r="B2340" s="1" t="s">
        <v>2339</v>
      </c>
      <c r="C2340" s="1" t="s">
        <v>6448</v>
      </c>
      <c r="D2340" s="4">
        <v>15000</v>
      </c>
      <c r="E2340" s="4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3">
        <f>E2340/D2340</f>
        <v>1.0114333333333334</v>
      </c>
      <c r="P2340" s="4">
        <f>E2340/L2340</f>
        <v>123.34552845528455</v>
      </c>
      <c r="Q2340" t="s">
        <v>8317</v>
      </c>
      <c r="R2340" t="s">
        <v>8359</v>
      </c>
      <c r="S2340" s="12">
        <f>(((J2340/60)/60)/24)+DATE(1970,1,1)</f>
        <v>41789.896805555552</v>
      </c>
      <c r="T2340" s="12">
        <f>(((I2340/60)/60)/24)+DATE(1970,1,1)</f>
        <v>41819.896805555552</v>
      </c>
    </row>
    <row r="2341" spans="1:20" ht="43.2" x14ac:dyDescent="0.3">
      <c r="A2341">
        <v>2339</v>
      </c>
      <c r="B2341" s="1" t="s">
        <v>2340</v>
      </c>
      <c r="C2341" s="1" t="s">
        <v>6449</v>
      </c>
      <c r="D2341" s="4">
        <v>25000</v>
      </c>
      <c r="E2341" s="4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3">
        <f>E2341/D2341</f>
        <v>2.9420799999999998</v>
      </c>
      <c r="P2341" s="4">
        <f>E2341/L2341</f>
        <v>66.623188405797094</v>
      </c>
      <c r="Q2341" t="s">
        <v>8317</v>
      </c>
      <c r="R2341" t="s">
        <v>8359</v>
      </c>
      <c r="S2341" s="12">
        <f>(((J2341/60)/60)/24)+DATE(1970,1,1)</f>
        <v>42692.79987268518</v>
      </c>
      <c r="T2341" s="12">
        <f>(((I2341/60)/60)/24)+DATE(1970,1,1)</f>
        <v>42723.332638888889</v>
      </c>
    </row>
    <row r="2342" spans="1:20" ht="28.8" x14ac:dyDescent="0.3">
      <c r="A2342">
        <v>2340</v>
      </c>
      <c r="B2342" s="1" t="s">
        <v>2341</v>
      </c>
      <c r="C2342" s="1" t="s">
        <v>6450</v>
      </c>
      <c r="D2342" s="4">
        <v>40000</v>
      </c>
      <c r="E2342" s="4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3">
        <f>E2342/D2342</f>
        <v>1.0577749999999999</v>
      </c>
      <c r="P2342" s="4">
        <f>E2342/L2342</f>
        <v>104.99007444168734</v>
      </c>
      <c r="Q2342" t="s">
        <v>8317</v>
      </c>
      <c r="R2342" t="s">
        <v>8359</v>
      </c>
      <c r="S2342" s="12">
        <f>(((J2342/60)/60)/24)+DATE(1970,1,1)</f>
        <v>42643.642800925925</v>
      </c>
      <c r="T2342" s="12">
        <f>(((I2342/60)/60)/24)+DATE(1970,1,1)</f>
        <v>42673.642800925925</v>
      </c>
    </row>
    <row r="2343" spans="1:20" ht="28.8" x14ac:dyDescent="0.3">
      <c r="A2343">
        <v>2341</v>
      </c>
      <c r="B2343" s="1" t="s">
        <v>2342</v>
      </c>
      <c r="C2343" s="1" t="s">
        <v>6451</v>
      </c>
      <c r="D2343" s="4">
        <v>5000</v>
      </c>
      <c r="E2343" s="4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3">
        <f>E2343/D2343</f>
        <v>0</v>
      </c>
      <c r="P2343" s="4" t="e">
        <f>E2343/L2343</f>
        <v>#DIV/0!</v>
      </c>
      <c r="Q2343" t="s">
        <v>8323</v>
      </c>
      <c r="R2343" t="s">
        <v>8349</v>
      </c>
      <c r="S2343" s="12">
        <f>(((J2343/60)/60)/24)+DATE(1970,1,1)</f>
        <v>42167.813703703709</v>
      </c>
      <c r="T2343" s="12">
        <f>(((I2343/60)/60)/24)+DATE(1970,1,1)</f>
        <v>42197.813703703709</v>
      </c>
    </row>
    <row r="2344" spans="1:20" ht="43.2" x14ac:dyDescent="0.3">
      <c r="A2344">
        <v>2342</v>
      </c>
      <c r="B2344" s="1" t="s">
        <v>2343</v>
      </c>
      <c r="C2344" s="1" t="s">
        <v>6452</v>
      </c>
      <c r="D2344" s="4">
        <v>5500</v>
      </c>
      <c r="E2344" s="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3">
        <f>E2344/D2344</f>
        <v>0</v>
      </c>
      <c r="P2344" s="4" t="e">
        <f>E2344/L2344</f>
        <v>#DIV/0!</v>
      </c>
      <c r="Q2344" t="s">
        <v>8323</v>
      </c>
      <c r="R2344" t="s">
        <v>8349</v>
      </c>
      <c r="S2344" s="12">
        <f>(((J2344/60)/60)/24)+DATE(1970,1,1)</f>
        <v>41897.702199074076</v>
      </c>
      <c r="T2344" s="12">
        <f>(((I2344/60)/60)/24)+DATE(1970,1,1)</f>
        <v>41918.208333333336</v>
      </c>
    </row>
    <row r="2345" spans="1:20" ht="43.2" x14ac:dyDescent="0.3">
      <c r="A2345">
        <v>2343</v>
      </c>
      <c r="B2345" s="1" t="s">
        <v>2344</v>
      </c>
      <c r="C2345" s="1" t="s">
        <v>6453</v>
      </c>
      <c r="D2345" s="4">
        <v>10000</v>
      </c>
      <c r="E2345" s="4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3">
        <f>E2345/D2345</f>
        <v>0.03</v>
      </c>
      <c r="P2345" s="4">
        <f>E2345/L2345</f>
        <v>300</v>
      </c>
      <c r="Q2345" t="s">
        <v>8323</v>
      </c>
      <c r="R2345" t="s">
        <v>8349</v>
      </c>
      <c r="S2345" s="12">
        <f>(((J2345/60)/60)/24)+DATE(1970,1,1)</f>
        <v>42327.825289351851</v>
      </c>
      <c r="T2345" s="12">
        <f>(((I2345/60)/60)/24)+DATE(1970,1,1)</f>
        <v>42377.82430555555</v>
      </c>
    </row>
    <row r="2346" spans="1:20" ht="43.2" x14ac:dyDescent="0.3">
      <c r="A2346">
        <v>2344</v>
      </c>
      <c r="B2346" s="1" t="s">
        <v>2345</v>
      </c>
      <c r="C2346" s="1" t="s">
        <v>6454</v>
      </c>
      <c r="D2346" s="4">
        <v>1000</v>
      </c>
      <c r="E2346" s="4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3">
        <f>E2346/D2346</f>
        <v>1E-3</v>
      </c>
      <c r="P2346" s="4">
        <f>E2346/L2346</f>
        <v>1</v>
      </c>
      <c r="Q2346" t="s">
        <v>8323</v>
      </c>
      <c r="R2346" t="s">
        <v>8349</v>
      </c>
      <c r="S2346" s="12">
        <f>(((J2346/60)/60)/24)+DATE(1970,1,1)</f>
        <v>42515.727650462963</v>
      </c>
      <c r="T2346" s="12">
        <f>(((I2346/60)/60)/24)+DATE(1970,1,1)</f>
        <v>42545.727650462963</v>
      </c>
    </row>
    <row r="2347" spans="1:20" ht="43.2" x14ac:dyDescent="0.3">
      <c r="A2347">
        <v>2345</v>
      </c>
      <c r="B2347" s="1" t="s">
        <v>2346</v>
      </c>
      <c r="C2347" s="1" t="s">
        <v>6455</v>
      </c>
      <c r="D2347" s="4">
        <v>3000</v>
      </c>
      <c r="E2347" s="4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3">
        <f>E2347/D2347</f>
        <v>0</v>
      </c>
      <c r="P2347" s="4" t="e">
        <f>E2347/L2347</f>
        <v>#DIV/0!</v>
      </c>
      <c r="Q2347" t="s">
        <v>8323</v>
      </c>
      <c r="R2347" t="s">
        <v>8349</v>
      </c>
      <c r="S2347" s="12">
        <f>(((J2347/60)/60)/24)+DATE(1970,1,1)</f>
        <v>42060.001805555556</v>
      </c>
      <c r="T2347" s="12">
        <f>(((I2347/60)/60)/24)+DATE(1970,1,1)</f>
        <v>42094.985416666663</v>
      </c>
    </row>
    <row r="2348" spans="1:20" ht="28.8" x14ac:dyDescent="0.3">
      <c r="A2348">
        <v>2346</v>
      </c>
      <c r="B2348" s="1" t="s">
        <v>2347</v>
      </c>
      <c r="C2348" s="1" t="s">
        <v>6456</v>
      </c>
      <c r="D2348" s="4">
        <v>60000</v>
      </c>
      <c r="E2348" s="4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3">
        <f>E2348/D2348</f>
        <v>6.4999999999999997E-4</v>
      </c>
      <c r="P2348" s="4">
        <f>E2348/L2348</f>
        <v>13</v>
      </c>
      <c r="Q2348" t="s">
        <v>8323</v>
      </c>
      <c r="R2348" t="s">
        <v>8349</v>
      </c>
      <c r="S2348" s="12">
        <f>(((J2348/60)/60)/24)+DATE(1970,1,1)</f>
        <v>42615.79896990741</v>
      </c>
      <c r="T2348" s="12">
        <f>(((I2348/60)/60)/24)+DATE(1970,1,1)</f>
        <v>42660.79896990741</v>
      </c>
    </row>
    <row r="2349" spans="1:20" ht="28.8" x14ac:dyDescent="0.3">
      <c r="A2349">
        <v>2347</v>
      </c>
      <c r="B2349" s="1" t="s">
        <v>2348</v>
      </c>
      <c r="C2349" s="1" t="s">
        <v>6457</v>
      </c>
      <c r="D2349" s="4">
        <v>1000</v>
      </c>
      <c r="E2349" s="4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3">
        <f>E2349/D2349</f>
        <v>1.4999999999999999E-2</v>
      </c>
      <c r="P2349" s="4">
        <f>E2349/L2349</f>
        <v>15</v>
      </c>
      <c r="Q2349" t="s">
        <v>8323</v>
      </c>
      <c r="R2349" t="s">
        <v>8349</v>
      </c>
      <c r="S2349" s="12">
        <f>(((J2349/60)/60)/24)+DATE(1970,1,1)</f>
        <v>42577.607361111113</v>
      </c>
      <c r="T2349" s="12">
        <f>(((I2349/60)/60)/24)+DATE(1970,1,1)</f>
        <v>42607.607361111113</v>
      </c>
    </row>
    <row r="2350" spans="1:20" ht="43.2" x14ac:dyDescent="0.3">
      <c r="A2350">
        <v>2348</v>
      </c>
      <c r="B2350" s="1" t="s">
        <v>2349</v>
      </c>
      <c r="C2350" s="1" t="s">
        <v>6458</v>
      </c>
      <c r="D2350" s="4">
        <v>70000</v>
      </c>
      <c r="E2350" s="4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3">
        <f>E2350/D2350</f>
        <v>3.8571428571428572E-3</v>
      </c>
      <c r="P2350" s="4">
        <f>E2350/L2350</f>
        <v>54</v>
      </c>
      <c r="Q2350" t="s">
        <v>8323</v>
      </c>
      <c r="R2350" t="s">
        <v>8349</v>
      </c>
      <c r="S2350" s="12">
        <f>(((J2350/60)/60)/24)+DATE(1970,1,1)</f>
        <v>42360.932152777779</v>
      </c>
      <c r="T2350" s="12">
        <f>(((I2350/60)/60)/24)+DATE(1970,1,1)</f>
        <v>42420.932152777779</v>
      </c>
    </row>
    <row r="2351" spans="1:20" ht="43.2" x14ac:dyDescent="0.3">
      <c r="A2351">
        <v>2349</v>
      </c>
      <c r="B2351" s="1" t="s">
        <v>2350</v>
      </c>
      <c r="C2351" s="1" t="s">
        <v>6459</v>
      </c>
      <c r="D2351" s="4">
        <v>474900</v>
      </c>
      <c r="E2351" s="4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3">
        <f>E2351/D2351</f>
        <v>0</v>
      </c>
      <c r="P2351" s="4" t="e">
        <f>E2351/L2351</f>
        <v>#DIV/0!</v>
      </c>
      <c r="Q2351" t="s">
        <v>8323</v>
      </c>
      <c r="R2351" t="s">
        <v>8349</v>
      </c>
      <c r="S2351" s="12">
        <f>(((J2351/60)/60)/24)+DATE(1970,1,1)</f>
        <v>42198.775787037041</v>
      </c>
      <c r="T2351" s="12">
        <f>(((I2351/60)/60)/24)+DATE(1970,1,1)</f>
        <v>42227.775787037041</v>
      </c>
    </row>
    <row r="2352" spans="1:20" ht="28.8" x14ac:dyDescent="0.3">
      <c r="A2352">
        <v>2350</v>
      </c>
      <c r="B2352" s="1" t="s">
        <v>2351</v>
      </c>
      <c r="C2352" s="1" t="s">
        <v>6460</v>
      </c>
      <c r="D2352" s="4">
        <v>50000</v>
      </c>
      <c r="E2352" s="4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3">
        <f>E2352/D2352</f>
        <v>0</v>
      </c>
      <c r="P2352" s="4" t="e">
        <f>E2352/L2352</f>
        <v>#DIV/0!</v>
      </c>
      <c r="Q2352" t="s">
        <v>8323</v>
      </c>
      <c r="R2352" t="s">
        <v>8349</v>
      </c>
      <c r="S2352" s="12">
        <f>(((J2352/60)/60)/24)+DATE(1970,1,1)</f>
        <v>42708.842245370368</v>
      </c>
      <c r="T2352" s="12">
        <f>(((I2352/60)/60)/24)+DATE(1970,1,1)</f>
        <v>42738.842245370368</v>
      </c>
    </row>
    <row r="2353" spans="1:20" ht="28.8" x14ac:dyDescent="0.3">
      <c r="A2353">
        <v>2351</v>
      </c>
      <c r="B2353" s="1" t="s">
        <v>2352</v>
      </c>
      <c r="C2353" s="1" t="s">
        <v>6461</v>
      </c>
      <c r="D2353" s="4">
        <v>18900</v>
      </c>
      <c r="E2353" s="4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3">
        <f>E2353/D2353</f>
        <v>5.7142857142857143E-3</v>
      </c>
      <c r="P2353" s="4">
        <f>E2353/L2353</f>
        <v>15.428571428571429</v>
      </c>
      <c r="Q2353" t="s">
        <v>8323</v>
      </c>
      <c r="R2353" t="s">
        <v>8349</v>
      </c>
      <c r="S2353" s="12">
        <f>(((J2353/60)/60)/24)+DATE(1970,1,1)</f>
        <v>42094.101145833338</v>
      </c>
      <c r="T2353" s="12">
        <f>(((I2353/60)/60)/24)+DATE(1970,1,1)</f>
        <v>42124.101145833338</v>
      </c>
    </row>
    <row r="2354" spans="1:20" ht="43.2" x14ac:dyDescent="0.3">
      <c r="A2354">
        <v>2352</v>
      </c>
      <c r="B2354" s="1" t="s">
        <v>2353</v>
      </c>
      <c r="C2354" s="1" t="s">
        <v>6462</v>
      </c>
      <c r="D2354" s="4">
        <v>2000</v>
      </c>
      <c r="E2354" s="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3">
        <f>E2354/D2354</f>
        <v>0</v>
      </c>
      <c r="P2354" s="4" t="e">
        <f>E2354/L2354</f>
        <v>#DIV/0!</v>
      </c>
      <c r="Q2354" t="s">
        <v>8323</v>
      </c>
      <c r="R2354" t="s">
        <v>8349</v>
      </c>
      <c r="S2354" s="12">
        <f>(((J2354/60)/60)/24)+DATE(1970,1,1)</f>
        <v>42101.633703703701</v>
      </c>
      <c r="T2354" s="12">
        <f>(((I2354/60)/60)/24)+DATE(1970,1,1)</f>
        <v>42161.633703703701</v>
      </c>
    </row>
    <row r="2355" spans="1:20" ht="43.2" x14ac:dyDescent="0.3">
      <c r="A2355">
        <v>2353</v>
      </c>
      <c r="B2355" s="1" t="s">
        <v>2354</v>
      </c>
      <c r="C2355" s="1" t="s">
        <v>6463</v>
      </c>
      <c r="D2355" s="4">
        <v>1000</v>
      </c>
      <c r="E2355" s="4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3">
        <f>E2355/D2355</f>
        <v>0</v>
      </c>
      <c r="P2355" s="4" t="e">
        <f>E2355/L2355</f>
        <v>#DIV/0!</v>
      </c>
      <c r="Q2355" t="s">
        <v>8323</v>
      </c>
      <c r="R2355" t="s">
        <v>8349</v>
      </c>
      <c r="S2355" s="12">
        <f>(((J2355/60)/60)/24)+DATE(1970,1,1)</f>
        <v>42103.676180555558</v>
      </c>
      <c r="T2355" s="12">
        <f>(((I2355/60)/60)/24)+DATE(1970,1,1)</f>
        <v>42115.676180555558</v>
      </c>
    </row>
    <row r="2356" spans="1:20" ht="28.8" x14ac:dyDescent="0.3">
      <c r="A2356">
        <v>2354</v>
      </c>
      <c r="B2356" s="1" t="s">
        <v>2355</v>
      </c>
      <c r="C2356" s="1" t="s">
        <v>6464</v>
      </c>
      <c r="D2356" s="4">
        <v>35000</v>
      </c>
      <c r="E2356" s="4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3">
        <f>E2356/D2356</f>
        <v>7.1428571428571429E-4</v>
      </c>
      <c r="P2356" s="4">
        <f>E2356/L2356</f>
        <v>25</v>
      </c>
      <c r="Q2356" t="s">
        <v>8323</v>
      </c>
      <c r="R2356" t="s">
        <v>8349</v>
      </c>
      <c r="S2356" s="12">
        <f>(((J2356/60)/60)/24)+DATE(1970,1,1)</f>
        <v>41954.722916666666</v>
      </c>
      <c r="T2356" s="12">
        <f>(((I2356/60)/60)/24)+DATE(1970,1,1)</f>
        <v>42014.722916666666</v>
      </c>
    </row>
    <row r="2357" spans="1:20" ht="43.2" x14ac:dyDescent="0.3">
      <c r="A2357">
        <v>2355</v>
      </c>
      <c r="B2357" s="1" t="s">
        <v>2356</v>
      </c>
      <c r="C2357" s="1" t="s">
        <v>6465</v>
      </c>
      <c r="D2357" s="4">
        <v>8000</v>
      </c>
      <c r="E2357" s="4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3">
        <f>E2357/D2357</f>
        <v>6.875E-3</v>
      </c>
      <c r="P2357" s="4">
        <f>E2357/L2357</f>
        <v>27.5</v>
      </c>
      <c r="Q2357" t="s">
        <v>8323</v>
      </c>
      <c r="R2357" t="s">
        <v>8349</v>
      </c>
      <c r="S2357" s="12">
        <f>(((J2357/60)/60)/24)+DATE(1970,1,1)</f>
        <v>42096.918240740735</v>
      </c>
      <c r="T2357" s="12">
        <f>(((I2357/60)/60)/24)+DATE(1970,1,1)</f>
        <v>42126.918240740735</v>
      </c>
    </row>
    <row r="2358" spans="1:20" ht="28.8" x14ac:dyDescent="0.3">
      <c r="A2358">
        <v>2356</v>
      </c>
      <c r="B2358" s="1" t="s">
        <v>2357</v>
      </c>
      <c r="C2358" s="1" t="s">
        <v>6466</v>
      </c>
      <c r="D2358" s="4">
        <v>10000</v>
      </c>
      <c r="E2358" s="4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3">
        <f>E2358/D2358</f>
        <v>0</v>
      </c>
      <c r="P2358" s="4" t="e">
        <f>E2358/L2358</f>
        <v>#DIV/0!</v>
      </c>
      <c r="Q2358" t="s">
        <v>8323</v>
      </c>
      <c r="R2358" t="s">
        <v>8349</v>
      </c>
      <c r="S2358" s="12">
        <f>(((J2358/60)/60)/24)+DATE(1970,1,1)</f>
        <v>42130.78361111111</v>
      </c>
      <c r="T2358" s="12">
        <f>(((I2358/60)/60)/24)+DATE(1970,1,1)</f>
        <v>42160.78361111111</v>
      </c>
    </row>
    <row r="2359" spans="1:20" ht="28.8" x14ac:dyDescent="0.3">
      <c r="A2359">
        <v>2357</v>
      </c>
      <c r="B2359" s="1" t="s">
        <v>2358</v>
      </c>
      <c r="C2359" s="1" t="s">
        <v>6467</v>
      </c>
      <c r="D2359" s="4">
        <v>27000</v>
      </c>
      <c r="E2359" s="4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3">
        <f>E2359/D2359</f>
        <v>0</v>
      </c>
      <c r="P2359" s="4" t="e">
        <f>E2359/L2359</f>
        <v>#DIV/0!</v>
      </c>
      <c r="Q2359" t="s">
        <v>8323</v>
      </c>
      <c r="R2359" t="s">
        <v>8349</v>
      </c>
      <c r="S2359" s="12">
        <f>(((J2359/60)/60)/24)+DATE(1970,1,1)</f>
        <v>42264.620115740734</v>
      </c>
      <c r="T2359" s="12">
        <f>(((I2359/60)/60)/24)+DATE(1970,1,1)</f>
        <v>42294.620115740734</v>
      </c>
    </row>
    <row r="2360" spans="1:20" ht="28.8" x14ac:dyDescent="0.3">
      <c r="A2360">
        <v>2358</v>
      </c>
      <c r="B2360" s="1" t="s">
        <v>2359</v>
      </c>
      <c r="C2360" s="1" t="s">
        <v>6468</v>
      </c>
      <c r="D2360" s="4">
        <v>1500</v>
      </c>
      <c r="E2360" s="4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3">
        <f>E2360/D2360</f>
        <v>0</v>
      </c>
      <c r="P2360" s="4" t="e">
        <f>E2360/L2360</f>
        <v>#DIV/0!</v>
      </c>
      <c r="Q2360" t="s">
        <v>8323</v>
      </c>
      <c r="R2360" t="s">
        <v>8349</v>
      </c>
      <c r="S2360" s="12">
        <f>(((J2360/60)/60)/24)+DATE(1970,1,1)</f>
        <v>41978.930972222224</v>
      </c>
      <c r="T2360" s="12">
        <f>(((I2360/60)/60)/24)+DATE(1970,1,1)</f>
        <v>42035.027083333334</v>
      </c>
    </row>
    <row r="2361" spans="1:20" ht="28.8" x14ac:dyDescent="0.3">
      <c r="A2361">
        <v>2359</v>
      </c>
      <c r="B2361" s="1" t="s">
        <v>2360</v>
      </c>
      <c r="C2361" s="1" t="s">
        <v>6469</v>
      </c>
      <c r="D2361" s="4">
        <v>7500</v>
      </c>
      <c r="E2361" s="4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3">
        <f>E2361/D2361</f>
        <v>0.14680000000000001</v>
      </c>
      <c r="P2361" s="4">
        <f>E2361/L2361</f>
        <v>367</v>
      </c>
      <c r="Q2361" t="s">
        <v>8323</v>
      </c>
      <c r="R2361" t="s">
        <v>8349</v>
      </c>
      <c r="S2361" s="12">
        <f>(((J2361/60)/60)/24)+DATE(1970,1,1)</f>
        <v>42159.649583333332</v>
      </c>
      <c r="T2361" s="12">
        <f>(((I2361/60)/60)/24)+DATE(1970,1,1)</f>
        <v>42219.649583333332</v>
      </c>
    </row>
    <row r="2362" spans="1:20" ht="43.2" x14ac:dyDescent="0.3">
      <c r="A2362">
        <v>2360</v>
      </c>
      <c r="B2362" s="1" t="s">
        <v>2361</v>
      </c>
      <c r="C2362" s="1" t="s">
        <v>6470</v>
      </c>
      <c r="D2362" s="4">
        <v>5000</v>
      </c>
      <c r="E2362" s="4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3">
        <f>E2362/D2362</f>
        <v>4.0000000000000002E-4</v>
      </c>
      <c r="P2362" s="4">
        <f>E2362/L2362</f>
        <v>2</v>
      </c>
      <c r="Q2362" t="s">
        <v>8323</v>
      </c>
      <c r="R2362" t="s">
        <v>8349</v>
      </c>
      <c r="S2362" s="12">
        <f>(((J2362/60)/60)/24)+DATE(1970,1,1)</f>
        <v>42377.70694444445</v>
      </c>
      <c r="T2362" s="12">
        <f>(((I2362/60)/60)/24)+DATE(1970,1,1)</f>
        <v>42407.70694444445</v>
      </c>
    </row>
    <row r="2363" spans="1:20" ht="43.2" x14ac:dyDescent="0.3">
      <c r="A2363">
        <v>2361</v>
      </c>
      <c r="B2363" s="1" t="s">
        <v>2362</v>
      </c>
      <c r="C2363" s="1" t="s">
        <v>6471</v>
      </c>
      <c r="D2363" s="4">
        <v>200</v>
      </c>
      <c r="E2363" s="4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3">
        <f>E2363/D2363</f>
        <v>0</v>
      </c>
      <c r="P2363" s="4" t="e">
        <f>E2363/L2363</f>
        <v>#DIV/0!</v>
      </c>
      <c r="Q2363" t="s">
        <v>8323</v>
      </c>
      <c r="R2363" t="s">
        <v>8349</v>
      </c>
      <c r="S2363" s="12">
        <f>(((J2363/60)/60)/24)+DATE(1970,1,1)</f>
        <v>42466.858888888892</v>
      </c>
      <c r="T2363" s="12">
        <f>(((I2363/60)/60)/24)+DATE(1970,1,1)</f>
        <v>42490.916666666672</v>
      </c>
    </row>
    <row r="2364" spans="1:20" ht="28.8" x14ac:dyDescent="0.3">
      <c r="A2364">
        <v>2362</v>
      </c>
      <c r="B2364" s="1" t="s">
        <v>2363</v>
      </c>
      <c r="C2364" s="1" t="s">
        <v>6472</v>
      </c>
      <c r="D2364" s="4">
        <v>420</v>
      </c>
      <c r="E2364" s="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3">
        <f>E2364/D2364</f>
        <v>0.2857142857142857</v>
      </c>
      <c r="P2364" s="4">
        <f>E2364/L2364</f>
        <v>60</v>
      </c>
      <c r="Q2364" t="s">
        <v>8323</v>
      </c>
      <c r="R2364" t="s">
        <v>8349</v>
      </c>
      <c r="S2364" s="12">
        <f>(((J2364/60)/60)/24)+DATE(1970,1,1)</f>
        <v>41954.688310185185</v>
      </c>
      <c r="T2364" s="12">
        <f>(((I2364/60)/60)/24)+DATE(1970,1,1)</f>
        <v>41984.688310185185</v>
      </c>
    </row>
    <row r="2365" spans="1:20" ht="43.2" x14ac:dyDescent="0.3">
      <c r="A2365">
        <v>2363</v>
      </c>
      <c r="B2365" s="1" t="s">
        <v>2364</v>
      </c>
      <c r="C2365" s="1" t="s">
        <v>6473</v>
      </c>
      <c r="D2365" s="4">
        <v>175000</v>
      </c>
      <c r="E2365" s="4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3">
        <f>E2365/D2365</f>
        <v>0</v>
      </c>
      <c r="P2365" s="4" t="e">
        <f>E2365/L2365</f>
        <v>#DIV/0!</v>
      </c>
      <c r="Q2365" t="s">
        <v>8323</v>
      </c>
      <c r="R2365" t="s">
        <v>8349</v>
      </c>
      <c r="S2365" s="12">
        <f>(((J2365/60)/60)/24)+DATE(1970,1,1)</f>
        <v>42322.011574074073</v>
      </c>
      <c r="T2365" s="12">
        <f>(((I2365/60)/60)/24)+DATE(1970,1,1)</f>
        <v>42367.011574074073</v>
      </c>
    </row>
    <row r="2366" spans="1:20" ht="28.8" x14ac:dyDescent="0.3">
      <c r="A2366">
        <v>2364</v>
      </c>
      <c r="B2366" s="1" t="s">
        <v>2365</v>
      </c>
      <c r="C2366" s="1" t="s">
        <v>6474</v>
      </c>
      <c r="D2366" s="4">
        <v>128</v>
      </c>
      <c r="E2366" s="4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3">
        <f>E2366/D2366</f>
        <v>0</v>
      </c>
      <c r="P2366" s="4" t="e">
        <f>E2366/L2366</f>
        <v>#DIV/0!</v>
      </c>
      <c r="Q2366" t="s">
        <v>8323</v>
      </c>
      <c r="R2366" t="s">
        <v>8349</v>
      </c>
      <c r="S2366" s="12">
        <f>(((J2366/60)/60)/24)+DATE(1970,1,1)</f>
        <v>42248.934675925921</v>
      </c>
      <c r="T2366" s="12">
        <f>(((I2366/60)/60)/24)+DATE(1970,1,1)</f>
        <v>42303.934675925921</v>
      </c>
    </row>
    <row r="2367" spans="1:20" ht="43.2" x14ac:dyDescent="0.3">
      <c r="A2367">
        <v>2365</v>
      </c>
      <c r="B2367" s="1" t="s">
        <v>2366</v>
      </c>
      <c r="C2367" s="1" t="s">
        <v>6475</v>
      </c>
      <c r="D2367" s="4">
        <v>1000</v>
      </c>
      <c r="E2367" s="4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3">
        <f>E2367/D2367</f>
        <v>0</v>
      </c>
      <c r="P2367" s="4" t="e">
        <f>E2367/L2367</f>
        <v>#DIV/0!</v>
      </c>
      <c r="Q2367" t="s">
        <v>8323</v>
      </c>
      <c r="R2367" t="s">
        <v>8349</v>
      </c>
      <c r="S2367" s="12">
        <f>(((J2367/60)/60)/24)+DATE(1970,1,1)</f>
        <v>42346.736400462964</v>
      </c>
      <c r="T2367" s="12">
        <f>(((I2367/60)/60)/24)+DATE(1970,1,1)</f>
        <v>42386.958333333328</v>
      </c>
    </row>
    <row r="2368" spans="1:20" ht="28.8" x14ac:dyDescent="0.3">
      <c r="A2368">
        <v>2366</v>
      </c>
      <c r="B2368" s="1" t="s">
        <v>2367</v>
      </c>
      <c r="C2368" s="1" t="s">
        <v>6476</v>
      </c>
      <c r="D2368" s="4">
        <v>25000</v>
      </c>
      <c r="E2368" s="4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3">
        <f>E2368/D2368</f>
        <v>0.1052</v>
      </c>
      <c r="P2368" s="4">
        <f>E2368/L2368</f>
        <v>97.407407407407405</v>
      </c>
      <c r="Q2368" t="s">
        <v>8323</v>
      </c>
      <c r="R2368" t="s">
        <v>8349</v>
      </c>
      <c r="S2368" s="12">
        <f>(((J2368/60)/60)/24)+DATE(1970,1,1)</f>
        <v>42268.531631944439</v>
      </c>
      <c r="T2368" s="12">
        <f>(((I2368/60)/60)/24)+DATE(1970,1,1)</f>
        <v>42298.531631944439</v>
      </c>
    </row>
    <row r="2369" spans="1:20" ht="43.2" x14ac:dyDescent="0.3">
      <c r="A2369">
        <v>2367</v>
      </c>
      <c r="B2369" s="1" t="s">
        <v>2368</v>
      </c>
      <c r="C2369" s="1" t="s">
        <v>6477</v>
      </c>
      <c r="D2369" s="4">
        <v>50000</v>
      </c>
      <c r="E2369" s="4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3">
        <f>E2369/D2369</f>
        <v>1.34E-2</v>
      </c>
      <c r="P2369" s="4">
        <f>E2369/L2369</f>
        <v>47.857142857142854</v>
      </c>
      <c r="Q2369" t="s">
        <v>8323</v>
      </c>
      <c r="R2369" t="s">
        <v>8349</v>
      </c>
      <c r="S2369" s="12">
        <f>(((J2369/60)/60)/24)+DATE(1970,1,1)</f>
        <v>42425.970092592594</v>
      </c>
      <c r="T2369" s="12">
        <f>(((I2369/60)/60)/24)+DATE(1970,1,1)</f>
        <v>42485.928425925929</v>
      </c>
    </row>
    <row r="2370" spans="1:20" ht="43.2" x14ac:dyDescent="0.3">
      <c r="A2370">
        <v>2368</v>
      </c>
      <c r="B2370" s="1" t="s">
        <v>2369</v>
      </c>
      <c r="C2370" s="1" t="s">
        <v>6478</v>
      </c>
      <c r="D2370" s="4">
        <v>40000</v>
      </c>
      <c r="E2370" s="4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3">
        <f>E2370/D2370</f>
        <v>2.5000000000000001E-3</v>
      </c>
      <c r="P2370" s="4">
        <f>E2370/L2370</f>
        <v>50</v>
      </c>
      <c r="Q2370" t="s">
        <v>8323</v>
      </c>
      <c r="R2370" t="s">
        <v>8349</v>
      </c>
      <c r="S2370" s="12">
        <f>(((J2370/60)/60)/24)+DATE(1970,1,1)</f>
        <v>42063.721817129626</v>
      </c>
      <c r="T2370" s="12">
        <f>(((I2370/60)/60)/24)+DATE(1970,1,1)</f>
        <v>42108.680150462969</v>
      </c>
    </row>
    <row r="2371" spans="1:20" ht="43.2" x14ac:dyDescent="0.3">
      <c r="A2371">
        <v>2369</v>
      </c>
      <c r="B2371" s="1" t="s">
        <v>2370</v>
      </c>
      <c r="C2371" s="1" t="s">
        <v>6479</v>
      </c>
      <c r="D2371" s="4">
        <v>25000</v>
      </c>
      <c r="E2371" s="4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3">
        <f>E2371/D2371</f>
        <v>0</v>
      </c>
      <c r="P2371" s="4" t="e">
        <f>E2371/L2371</f>
        <v>#DIV/0!</v>
      </c>
      <c r="Q2371" t="s">
        <v>8323</v>
      </c>
      <c r="R2371" t="s">
        <v>8349</v>
      </c>
      <c r="S2371" s="12">
        <f>(((J2371/60)/60)/24)+DATE(1970,1,1)</f>
        <v>42380.812627314815</v>
      </c>
      <c r="T2371" s="12">
        <f>(((I2371/60)/60)/24)+DATE(1970,1,1)</f>
        <v>42410.812627314815</v>
      </c>
    </row>
    <row r="2372" spans="1:20" ht="43.2" x14ac:dyDescent="0.3">
      <c r="A2372">
        <v>2370</v>
      </c>
      <c r="B2372" s="1" t="s">
        <v>2371</v>
      </c>
      <c r="C2372" s="1" t="s">
        <v>6480</v>
      </c>
      <c r="D2372" s="4">
        <v>25000</v>
      </c>
      <c r="E2372" s="4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3">
        <f>E2372/D2372</f>
        <v>3.2799999999999999E-3</v>
      </c>
      <c r="P2372" s="4">
        <f>E2372/L2372</f>
        <v>20.5</v>
      </c>
      <c r="Q2372" t="s">
        <v>8323</v>
      </c>
      <c r="R2372" t="s">
        <v>8349</v>
      </c>
      <c r="S2372" s="12">
        <f>(((J2372/60)/60)/24)+DATE(1970,1,1)</f>
        <v>41961.18913194444</v>
      </c>
      <c r="T2372" s="12">
        <f>(((I2372/60)/60)/24)+DATE(1970,1,1)</f>
        <v>41991.18913194444</v>
      </c>
    </row>
    <row r="2373" spans="1:20" ht="43.2" x14ac:dyDescent="0.3">
      <c r="A2373">
        <v>2371</v>
      </c>
      <c r="B2373" s="1" t="s">
        <v>2372</v>
      </c>
      <c r="C2373" s="1" t="s">
        <v>6481</v>
      </c>
      <c r="D2373" s="4">
        <v>2000</v>
      </c>
      <c r="E2373" s="4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3">
        <f>E2373/D2373</f>
        <v>0</v>
      </c>
      <c r="P2373" s="4" t="e">
        <f>E2373/L2373</f>
        <v>#DIV/0!</v>
      </c>
      <c r="Q2373" t="s">
        <v>8323</v>
      </c>
      <c r="R2373" t="s">
        <v>8349</v>
      </c>
      <c r="S2373" s="12">
        <f>(((J2373/60)/60)/24)+DATE(1970,1,1)</f>
        <v>42150.777731481481</v>
      </c>
      <c r="T2373" s="12">
        <f>(((I2373/60)/60)/24)+DATE(1970,1,1)</f>
        <v>42180.777731481481</v>
      </c>
    </row>
    <row r="2374" spans="1:20" ht="43.2" x14ac:dyDescent="0.3">
      <c r="A2374">
        <v>2372</v>
      </c>
      <c r="B2374" s="1" t="s">
        <v>2373</v>
      </c>
      <c r="C2374" s="1" t="s">
        <v>6482</v>
      </c>
      <c r="D2374" s="4">
        <v>5500</v>
      </c>
      <c r="E2374" s="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3">
        <f>E2374/D2374</f>
        <v>3.272727272727273E-2</v>
      </c>
      <c r="P2374" s="4">
        <f>E2374/L2374</f>
        <v>30</v>
      </c>
      <c r="Q2374" t="s">
        <v>8323</v>
      </c>
      <c r="R2374" t="s">
        <v>8349</v>
      </c>
      <c r="S2374" s="12">
        <f>(((J2374/60)/60)/24)+DATE(1970,1,1)</f>
        <v>42088.069108796291</v>
      </c>
      <c r="T2374" s="12">
        <f>(((I2374/60)/60)/24)+DATE(1970,1,1)</f>
        <v>42118.069108796291</v>
      </c>
    </row>
    <row r="2375" spans="1:20" ht="28.8" x14ac:dyDescent="0.3">
      <c r="A2375">
        <v>2373</v>
      </c>
      <c r="B2375" s="1" t="s">
        <v>2374</v>
      </c>
      <c r="C2375" s="1" t="s">
        <v>6483</v>
      </c>
      <c r="D2375" s="4">
        <v>850000</v>
      </c>
      <c r="E2375" s="4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3">
        <f>E2375/D2375</f>
        <v>5.8823529411764708E-5</v>
      </c>
      <c r="P2375" s="4">
        <f>E2375/L2375</f>
        <v>50</v>
      </c>
      <c r="Q2375" t="s">
        <v>8323</v>
      </c>
      <c r="R2375" t="s">
        <v>8349</v>
      </c>
      <c r="S2375" s="12">
        <f>(((J2375/60)/60)/24)+DATE(1970,1,1)</f>
        <v>42215.662314814821</v>
      </c>
      <c r="T2375" s="12">
        <f>(((I2375/60)/60)/24)+DATE(1970,1,1)</f>
        <v>42245.662314814821</v>
      </c>
    </row>
    <row r="2376" spans="1:20" ht="43.2" x14ac:dyDescent="0.3">
      <c r="A2376">
        <v>2374</v>
      </c>
      <c r="B2376" s="1" t="s">
        <v>2375</v>
      </c>
      <c r="C2376" s="1" t="s">
        <v>6484</v>
      </c>
      <c r="D2376" s="4">
        <v>22000</v>
      </c>
      <c r="E2376" s="4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3">
        <f>E2376/D2376</f>
        <v>4.5454545454545455E-4</v>
      </c>
      <c r="P2376" s="4">
        <f>E2376/L2376</f>
        <v>10</v>
      </c>
      <c r="Q2376" t="s">
        <v>8323</v>
      </c>
      <c r="R2376" t="s">
        <v>8349</v>
      </c>
      <c r="S2376" s="12">
        <f>(((J2376/60)/60)/24)+DATE(1970,1,1)</f>
        <v>42017.843287037031</v>
      </c>
      <c r="T2376" s="12">
        <f>(((I2376/60)/60)/24)+DATE(1970,1,1)</f>
        <v>42047.843287037031</v>
      </c>
    </row>
    <row r="2377" spans="1:20" ht="43.2" x14ac:dyDescent="0.3">
      <c r="A2377">
        <v>2375</v>
      </c>
      <c r="B2377" s="1" t="s">
        <v>2376</v>
      </c>
      <c r="C2377" s="1" t="s">
        <v>6485</v>
      </c>
      <c r="D2377" s="4">
        <v>10000</v>
      </c>
      <c r="E2377" s="4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3">
        <f>E2377/D2377</f>
        <v>0</v>
      </c>
      <c r="P2377" s="4" t="e">
        <f>E2377/L2377</f>
        <v>#DIV/0!</v>
      </c>
      <c r="Q2377" t="s">
        <v>8323</v>
      </c>
      <c r="R2377" t="s">
        <v>8349</v>
      </c>
      <c r="S2377" s="12">
        <f>(((J2377/60)/60)/24)+DATE(1970,1,1)</f>
        <v>42592.836076388892</v>
      </c>
      <c r="T2377" s="12">
        <f>(((I2377/60)/60)/24)+DATE(1970,1,1)</f>
        <v>42622.836076388892</v>
      </c>
    </row>
    <row r="2378" spans="1:20" ht="28.8" x14ac:dyDescent="0.3">
      <c r="A2378">
        <v>2376</v>
      </c>
      <c r="B2378" s="1" t="s">
        <v>2377</v>
      </c>
      <c r="C2378" s="1" t="s">
        <v>6486</v>
      </c>
      <c r="D2378" s="4">
        <v>3000</v>
      </c>
      <c r="E2378" s="4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3">
        <f>E2378/D2378</f>
        <v>0.10877666666666666</v>
      </c>
      <c r="P2378" s="4">
        <f>E2378/L2378</f>
        <v>81.582499999999996</v>
      </c>
      <c r="Q2378" t="s">
        <v>8323</v>
      </c>
      <c r="R2378" t="s">
        <v>8349</v>
      </c>
      <c r="S2378" s="12">
        <f>(((J2378/60)/60)/24)+DATE(1970,1,1)</f>
        <v>42318.925532407404</v>
      </c>
      <c r="T2378" s="12">
        <f>(((I2378/60)/60)/24)+DATE(1970,1,1)</f>
        <v>42348.925532407404</v>
      </c>
    </row>
    <row r="2379" spans="1:20" ht="28.8" x14ac:dyDescent="0.3">
      <c r="A2379">
        <v>2377</v>
      </c>
      <c r="B2379" s="1" t="s">
        <v>2378</v>
      </c>
      <c r="C2379" s="1" t="s">
        <v>6487</v>
      </c>
      <c r="D2379" s="4">
        <v>2500</v>
      </c>
      <c r="E2379" s="4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3">
        <f>E2379/D2379</f>
        <v>0</v>
      </c>
      <c r="P2379" s="4" t="e">
        <f>E2379/L2379</f>
        <v>#DIV/0!</v>
      </c>
      <c r="Q2379" t="s">
        <v>8323</v>
      </c>
      <c r="R2379" t="s">
        <v>8349</v>
      </c>
      <c r="S2379" s="12">
        <f>(((J2379/60)/60)/24)+DATE(1970,1,1)</f>
        <v>42669.870173611111</v>
      </c>
      <c r="T2379" s="12">
        <f>(((I2379/60)/60)/24)+DATE(1970,1,1)</f>
        <v>42699.911840277782</v>
      </c>
    </row>
    <row r="2380" spans="1:20" ht="28.8" x14ac:dyDescent="0.3">
      <c r="A2380">
        <v>2378</v>
      </c>
      <c r="B2380" s="1" t="s">
        <v>2379</v>
      </c>
      <c r="C2380" s="1" t="s">
        <v>6488</v>
      </c>
      <c r="D2380" s="4">
        <v>110000</v>
      </c>
      <c r="E2380" s="4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3">
        <f>E2380/D2380</f>
        <v>0</v>
      </c>
      <c r="P2380" s="4" t="e">
        <f>E2380/L2380</f>
        <v>#DIV/0!</v>
      </c>
      <c r="Q2380" t="s">
        <v>8323</v>
      </c>
      <c r="R2380" t="s">
        <v>8349</v>
      </c>
      <c r="S2380" s="12">
        <f>(((J2380/60)/60)/24)+DATE(1970,1,1)</f>
        <v>42213.013078703705</v>
      </c>
      <c r="T2380" s="12">
        <f>(((I2380/60)/60)/24)+DATE(1970,1,1)</f>
        <v>42242.013078703705</v>
      </c>
    </row>
    <row r="2381" spans="1:20" ht="28.8" x14ac:dyDescent="0.3">
      <c r="A2381">
        <v>2379</v>
      </c>
      <c r="B2381" s="1" t="s">
        <v>2380</v>
      </c>
      <c r="C2381" s="1" t="s">
        <v>6489</v>
      </c>
      <c r="D2381" s="4">
        <v>30000</v>
      </c>
      <c r="E2381" s="4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3">
        <f>E2381/D2381</f>
        <v>0</v>
      </c>
      <c r="P2381" s="4" t="e">
        <f>E2381/L2381</f>
        <v>#DIV/0!</v>
      </c>
      <c r="Q2381" t="s">
        <v>8323</v>
      </c>
      <c r="R2381" t="s">
        <v>8349</v>
      </c>
      <c r="S2381" s="12">
        <f>(((J2381/60)/60)/24)+DATE(1970,1,1)</f>
        <v>42237.016388888893</v>
      </c>
      <c r="T2381" s="12">
        <f>(((I2381/60)/60)/24)+DATE(1970,1,1)</f>
        <v>42282.016388888893</v>
      </c>
    </row>
    <row r="2382" spans="1:20" ht="28.8" x14ac:dyDescent="0.3">
      <c r="A2382">
        <v>2380</v>
      </c>
      <c r="B2382" s="1" t="s">
        <v>2381</v>
      </c>
      <c r="C2382" s="1" t="s">
        <v>6490</v>
      </c>
      <c r="D2382" s="4">
        <v>15000</v>
      </c>
      <c r="E2382" s="4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3">
        <f>E2382/D2382</f>
        <v>3.6666666666666666E-3</v>
      </c>
      <c r="P2382" s="4">
        <f>E2382/L2382</f>
        <v>18.333333333333332</v>
      </c>
      <c r="Q2382" t="s">
        <v>8323</v>
      </c>
      <c r="R2382" t="s">
        <v>8349</v>
      </c>
      <c r="S2382" s="12">
        <f>(((J2382/60)/60)/24)+DATE(1970,1,1)</f>
        <v>42248.793310185181</v>
      </c>
      <c r="T2382" s="12">
        <f>(((I2382/60)/60)/24)+DATE(1970,1,1)</f>
        <v>42278.793310185181</v>
      </c>
    </row>
    <row r="2383" spans="1:20" ht="28.8" x14ac:dyDescent="0.3">
      <c r="A2383">
        <v>2381</v>
      </c>
      <c r="B2383" s="1" t="s">
        <v>2382</v>
      </c>
      <c r="C2383" s="1" t="s">
        <v>6491</v>
      </c>
      <c r="D2383" s="4">
        <v>86350</v>
      </c>
      <c r="E2383" s="4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3">
        <f>E2383/D2383</f>
        <v>1.8193398957730169E-2</v>
      </c>
      <c r="P2383" s="4">
        <f>E2383/L2383</f>
        <v>224.42857142857142</v>
      </c>
      <c r="Q2383" t="s">
        <v>8323</v>
      </c>
      <c r="R2383" t="s">
        <v>8349</v>
      </c>
      <c r="S2383" s="12">
        <f>(((J2383/60)/60)/24)+DATE(1970,1,1)</f>
        <v>42074.935740740737</v>
      </c>
      <c r="T2383" s="12">
        <f>(((I2383/60)/60)/24)+DATE(1970,1,1)</f>
        <v>42104.935740740737</v>
      </c>
    </row>
    <row r="2384" spans="1:20" ht="43.2" x14ac:dyDescent="0.3">
      <c r="A2384">
        <v>2382</v>
      </c>
      <c r="B2384" s="1" t="s">
        <v>2383</v>
      </c>
      <c r="C2384" s="1" t="s">
        <v>6492</v>
      </c>
      <c r="D2384" s="4">
        <v>3000</v>
      </c>
      <c r="E2384" s="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3">
        <f>E2384/D2384</f>
        <v>2.5000000000000001E-2</v>
      </c>
      <c r="P2384" s="4">
        <f>E2384/L2384</f>
        <v>37.5</v>
      </c>
      <c r="Q2384" t="s">
        <v>8323</v>
      </c>
      <c r="R2384" t="s">
        <v>8349</v>
      </c>
      <c r="S2384" s="12">
        <f>(((J2384/60)/60)/24)+DATE(1970,1,1)</f>
        <v>42195.187534722223</v>
      </c>
      <c r="T2384" s="12">
        <f>(((I2384/60)/60)/24)+DATE(1970,1,1)</f>
        <v>42220.187534722223</v>
      </c>
    </row>
    <row r="2385" spans="1:20" ht="43.2" x14ac:dyDescent="0.3">
      <c r="A2385">
        <v>2383</v>
      </c>
      <c r="B2385" s="1" t="s">
        <v>2384</v>
      </c>
      <c r="C2385" s="1" t="s">
        <v>6493</v>
      </c>
      <c r="D2385" s="4">
        <v>10000</v>
      </c>
      <c r="E2385" s="4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3">
        <f>E2385/D2385</f>
        <v>4.3499999999999997E-2</v>
      </c>
      <c r="P2385" s="4">
        <f>E2385/L2385</f>
        <v>145</v>
      </c>
      <c r="Q2385" t="s">
        <v>8323</v>
      </c>
      <c r="R2385" t="s">
        <v>8349</v>
      </c>
      <c r="S2385" s="12">
        <f>(((J2385/60)/60)/24)+DATE(1970,1,1)</f>
        <v>42027.056793981479</v>
      </c>
      <c r="T2385" s="12">
        <f>(((I2385/60)/60)/24)+DATE(1970,1,1)</f>
        <v>42057.056793981479</v>
      </c>
    </row>
    <row r="2386" spans="1:20" ht="43.2" x14ac:dyDescent="0.3">
      <c r="A2386">
        <v>2384</v>
      </c>
      <c r="B2386" s="1" t="s">
        <v>2385</v>
      </c>
      <c r="C2386" s="1" t="s">
        <v>6494</v>
      </c>
      <c r="D2386" s="4">
        <v>1000</v>
      </c>
      <c r="E2386" s="4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3">
        <f>E2386/D2386</f>
        <v>8.0000000000000002E-3</v>
      </c>
      <c r="P2386" s="4">
        <f>E2386/L2386</f>
        <v>1</v>
      </c>
      <c r="Q2386" t="s">
        <v>8323</v>
      </c>
      <c r="R2386" t="s">
        <v>8349</v>
      </c>
      <c r="S2386" s="12">
        <f>(((J2386/60)/60)/24)+DATE(1970,1,1)</f>
        <v>41927.067627314813</v>
      </c>
      <c r="T2386" s="12">
        <f>(((I2386/60)/60)/24)+DATE(1970,1,1)</f>
        <v>41957.109293981484</v>
      </c>
    </row>
    <row r="2387" spans="1:20" ht="43.2" x14ac:dyDescent="0.3">
      <c r="A2387">
        <v>2385</v>
      </c>
      <c r="B2387" s="1" t="s">
        <v>2386</v>
      </c>
      <c r="C2387" s="1" t="s">
        <v>6495</v>
      </c>
      <c r="D2387" s="4">
        <v>65000</v>
      </c>
      <c r="E2387" s="4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3">
        <f>E2387/D2387</f>
        <v>1.2123076923076924E-2</v>
      </c>
      <c r="P2387" s="4">
        <f>E2387/L2387</f>
        <v>112.57142857142857</v>
      </c>
      <c r="Q2387" t="s">
        <v>8323</v>
      </c>
      <c r="R2387" t="s">
        <v>8349</v>
      </c>
      <c r="S2387" s="12">
        <f>(((J2387/60)/60)/24)+DATE(1970,1,1)</f>
        <v>42191.70175925926</v>
      </c>
      <c r="T2387" s="12">
        <f>(((I2387/60)/60)/24)+DATE(1970,1,1)</f>
        <v>42221.70175925926</v>
      </c>
    </row>
    <row r="2388" spans="1:20" ht="28.8" x14ac:dyDescent="0.3">
      <c r="A2388">
        <v>2386</v>
      </c>
      <c r="B2388" s="1" t="s">
        <v>2387</v>
      </c>
      <c r="C2388" s="1" t="s">
        <v>6496</v>
      </c>
      <c r="D2388" s="4">
        <v>30000</v>
      </c>
      <c r="E2388" s="4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3">
        <f>E2388/D2388</f>
        <v>0</v>
      </c>
      <c r="P2388" s="4" t="e">
        <f>E2388/L2388</f>
        <v>#DIV/0!</v>
      </c>
      <c r="Q2388" t="s">
        <v>8323</v>
      </c>
      <c r="R2388" t="s">
        <v>8349</v>
      </c>
      <c r="S2388" s="12">
        <f>(((J2388/60)/60)/24)+DATE(1970,1,1)</f>
        <v>41954.838240740741</v>
      </c>
      <c r="T2388" s="12">
        <f>(((I2388/60)/60)/24)+DATE(1970,1,1)</f>
        <v>42014.838240740741</v>
      </c>
    </row>
    <row r="2389" spans="1:20" ht="43.2" x14ac:dyDescent="0.3">
      <c r="A2389">
        <v>2387</v>
      </c>
      <c r="B2389" s="1" t="s">
        <v>2388</v>
      </c>
      <c r="C2389" s="1" t="s">
        <v>6497</v>
      </c>
      <c r="D2389" s="4">
        <v>150000</v>
      </c>
      <c r="E2389" s="4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3">
        <f>E2389/D2389</f>
        <v>6.8399999999999997E-3</v>
      </c>
      <c r="P2389" s="4">
        <f>E2389/L2389</f>
        <v>342</v>
      </c>
      <c r="Q2389" t="s">
        <v>8323</v>
      </c>
      <c r="R2389" t="s">
        <v>8349</v>
      </c>
      <c r="S2389" s="12">
        <f>(((J2389/60)/60)/24)+DATE(1970,1,1)</f>
        <v>42528.626620370371</v>
      </c>
      <c r="T2389" s="12">
        <f>(((I2389/60)/60)/24)+DATE(1970,1,1)</f>
        <v>42573.626620370371</v>
      </c>
    </row>
    <row r="2390" spans="1:20" ht="43.2" x14ac:dyDescent="0.3">
      <c r="A2390">
        <v>2388</v>
      </c>
      <c r="B2390" s="1" t="s">
        <v>2389</v>
      </c>
      <c r="C2390" s="1" t="s">
        <v>6498</v>
      </c>
      <c r="D2390" s="4">
        <v>37000</v>
      </c>
      <c r="E2390" s="4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3">
        <f>E2390/D2390</f>
        <v>1.2513513513513513E-2</v>
      </c>
      <c r="P2390" s="4">
        <f>E2390/L2390</f>
        <v>57.875</v>
      </c>
      <c r="Q2390" t="s">
        <v>8323</v>
      </c>
      <c r="R2390" t="s">
        <v>8349</v>
      </c>
      <c r="S2390" s="12">
        <f>(((J2390/60)/60)/24)+DATE(1970,1,1)</f>
        <v>41989.853692129633</v>
      </c>
      <c r="T2390" s="12">
        <f>(((I2390/60)/60)/24)+DATE(1970,1,1)</f>
        <v>42019.811805555553</v>
      </c>
    </row>
    <row r="2391" spans="1:20" ht="43.2" x14ac:dyDescent="0.3">
      <c r="A2391">
        <v>2389</v>
      </c>
      <c r="B2391" s="1" t="s">
        <v>2390</v>
      </c>
      <c r="C2391" s="1" t="s">
        <v>6499</v>
      </c>
      <c r="D2391" s="4">
        <v>16000</v>
      </c>
      <c r="E2391" s="4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3">
        <f>E2391/D2391</f>
        <v>1.8749999999999999E-3</v>
      </c>
      <c r="P2391" s="4">
        <f>E2391/L2391</f>
        <v>30</v>
      </c>
      <c r="Q2391" t="s">
        <v>8323</v>
      </c>
      <c r="R2391" t="s">
        <v>8349</v>
      </c>
      <c r="S2391" s="12">
        <f>(((J2391/60)/60)/24)+DATE(1970,1,1)</f>
        <v>42179.653379629628</v>
      </c>
      <c r="T2391" s="12">
        <f>(((I2391/60)/60)/24)+DATE(1970,1,1)</f>
        <v>42210.915972222225</v>
      </c>
    </row>
    <row r="2392" spans="1:20" ht="43.2" x14ac:dyDescent="0.3">
      <c r="A2392">
        <v>2390</v>
      </c>
      <c r="B2392" s="1" t="s">
        <v>2391</v>
      </c>
      <c r="C2392" s="1" t="s">
        <v>6500</v>
      </c>
      <c r="D2392" s="4">
        <v>510000</v>
      </c>
      <c r="E2392" s="4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3">
        <f>E2392/D2392</f>
        <v>0</v>
      </c>
      <c r="P2392" s="4" t="e">
        <f>E2392/L2392</f>
        <v>#DIV/0!</v>
      </c>
      <c r="Q2392" t="s">
        <v>8323</v>
      </c>
      <c r="R2392" t="s">
        <v>8349</v>
      </c>
      <c r="S2392" s="12">
        <f>(((J2392/60)/60)/24)+DATE(1970,1,1)</f>
        <v>41968.262314814812</v>
      </c>
      <c r="T2392" s="12">
        <f>(((I2392/60)/60)/24)+DATE(1970,1,1)</f>
        <v>42008.262314814812</v>
      </c>
    </row>
    <row r="2393" spans="1:20" ht="28.8" x14ac:dyDescent="0.3">
      <c r="A2393">
        <v>2391</v>
      </c>
      <c r="B2393" s="1" t="s">
        <v>2392</v>
      </c>
      <c r="C2393" s="1" t="s">
        <v>6501</v>
      </c>
      <c r="D2393" s="4">
        <v>20000</v>
      </c>
      <c r="E2393" s="4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3">
        <f>E2393/D2393</f>
        <v>1.25E-3</v>
      </c>
      <c r="P2393" s="4">
        <f>E2393/L2393</f>
        <v>25</v>
      </c>
      <c r="Q2393" t="s">
        <v>8323</v>
      </c>
      <c r="R2393" t="s">
        <v>8349</v>
      </c>
      <c r="S2393" s="12">
        <f>(((J2393/60)/60)/24)+DATE(1970,1,1)</f>
        <v>42064.794490740736</v>
      </c>
      <c r="T2393" s="12">
        <f>(((I2393/60)/60)/24)+DATE(1970,1,1)</f>
        <v>42094.752824074079</v>
      </c>
    </row>
    <row r="2394" spans="1:20" ht="43.2" x14ac:dyDescent="0.3">
      <c r="A2394">
        <v>2392</v>
      </c>
      <c r="B2394" s="1" t="s">
        <v>2393</v>
      </c>
      <c r="C2394" s="1" t="s">
        <v>6502</v>
      </c>
      <c r="D2394" s="4">
        <v>4200</v>
      </c>
      <c r="E2394" s="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3">
        <f>E2394/D2394</f>
        <v>0</v>
      </c>
      <c r="P2394" s="4" t="e">
        <f>E2394/L2394</f>
        <v>#DIV/0!</v>
      </c>
      <c r="Q2394" t="s">
        <v>8323</v>
      </c>
      <c r="R2394" t="s">
        <v>8349</v>
      </c>
      <c r="S2394" s="12">
        <f>(((J2394/60)/60)/24)+DATE(1970,1,1)</f>
        <v>42276.120636574073</v>
      </c>
      <c r="T2394" s="12">
        <f>(((I2394/60)/60)/24)+DATE(1970,1,1)</f>
        <v>42306.120636574073</v>
      </c>
    </row>
    <row r="2395" spans="1:20" ht="43.2" x14ac:dyDescent="0.3">
      <c r="A2395">
        <v>2393</v>
      </c>
      <c r="B2395" s="1" t="s">
        <v>2394</v>
      </c>
      <c r="C2395" s="1" t="s">
        <v>6503</v>
      </c>
      <c r="D2395" s="4">
        <v>100000</v>
      </c>
      <c r="E2395" s="4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3">
        <f>E2395/D2395</f>
        <v>5.0000000000000001E-4</v>
      </c>
      <c r="P2395" s="4">
        <f>E2395/L2395</f>
        <v>50</v>
      </c>
      <c r="Q2395" t="s">
        <v>8323</v>
      </c>
      <c r="R2395" t="s">
        <v>8349</v>
      </c>
      <c r="S2395" s="12">
        <f>(((J2395/60)/60)/24)+DATE(1970,1,1)</f>
        <v>42194.648344907408</v>
      </c>
      <c r="T2395" s="12">
        <f>(((I2395/60)/60)/24)+DATE(1970,1,1)</f>
        <v>42224.648344907408</v>
      </c>
    </row>
    <row r="2396" spans="1:20" ht="43.2" x14ac:dyDescent="0.3">
      <c r="A2396">
        <v>2394</v>
      </c>
      <c r="B2396" s="1" t="s">
        <v>2395</v>
      </c>
      <c r="C2396" s="1" t="s">
        <v>6504</v>
      </c>
      <c r="D2396" s="4">
        <v>5000</v>
      </c>
      <c r="E2396" s="4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3">
        <f>E2396/D2396</f>
        <v>5.9999999999999995E-4</v>
      </c>
      <c r="P2396" s="4">
        <f>E2396/L2396</f>
        <v>1.5</v>
      </c>
      <c r="Q2396" t="s">
        <v>8323</v>
      </c>
      <c r="R2396" t="s">
        <v>8349</v>
      </c>
      <c r="S2396" s="12">
        <f>(((J2396/60)/60)/24)+DATE(1970,1,1)</f>
        <v>42031.362187499995</v>
      </c>
      <c r="T2396" s="12">
        <f>(((I2396/60)/60)/24)+DATE(1970,1,1)</f>
        <v>42061.362187499995</v>
      </c>
    </row>
    <row r="2397" spans="1:20" ht="28.8" x14ac:dyDescent="0.3">
      <c r="A2397">
        <v>2395</v>
      </c>
      <c r="B2397" s="1" t="s">
        <v>2396</v>
      </c>
      <c r="C2397" s="1" t="s">
        <v>6505</v>
      </c>
      <c r="D2397" s="4">
        <v>33000</v>
      </c>
      <c r="E2397" s="4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3">
        <f>E2397/D2397</f>
        <v>0</v>
      </c>
      <c r="P2397" s="4" t="e">
        <f>E2397/L2397</f>
        <v>#DIV/0!</v>
      </c>
      <c r="Q2397" t="s">
        <v>8323</v>
      </c>
      <c r="R2397" t="s">
        <v>8349</v>
      </c>
      <c r="S2397" s="12">
        <f>(((J2397/60)/60)/24)+DATE(1970,1,1)</f>
        <v>42717.121377314819</v>
      </c>
      <c r="T2397" s="12">
        <f>(((I2397/60)/60)/24)+DATE(1970,1,1)</f>
        <v>42745.372916666667</v>
      </c>
    </row>
    <row r="2398" spans="1:20" ht="43.2" x14ac:dyDescent="0.3">
      <c r="A2398">
        <v>2396</v>
      </c>
      <c r="B2398" s="1" t="s">
        <v>2397</v>
      </c>
      <c r="C2398" s="1" t="s">
        <v>6506</v>
      </c>
      <c r="D2398" s="4">
        <v>5000</v>
      </c>
      <c r="E2398" s="4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3">
        <f>E2398/D2398</f>
        <v>2E-3</v>
      </c>
      <c r="P2398" s="4">
        <f>E2398/L2398</f>
        <v>10</v>
      </c>
      <c r="Q2398" t="s">
        <v>8323</v>
      </c>
      <c r="R2398" t="s">
        <v>8349</v>
      </c>
      <c r="S2398" s="12">
        <f>(((J2398/60)/60)/24)+DATE(1970,1,1)</f>
        <v>42262.849050925928</v>
      </c>
      <c r="T2398" s="12">
        <f>(((I2398/60)/60)/24)+DATE(1970,1,1)</f>
        <v>42292.849050925928</v>
      </c>
    </row>
    <row r="2399" spans="1:20" ht="43.2" x14ac:dyDescent="0.3">
      <c r="A2399">
        <v>2397</v>
      </c>
      <c r="B2399" s="1" t="s">
        <v>2398</v>
      </c>
      <c r="C2399" s="1" t="s">
        <v>6507</v>
      </c>
      <c r="D2399" s="4">
        <v>124000</v>
      </c>
      <c r="E2399" s="4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3">
        <f>E2399/D2399</f>
        <v>0</v>
      </c>
      <c r="P2399" s="4" t="e">
        <f>E2399/L2399</f>
        <v>#DIV/0!</v>
      </c>
      <c r="Q2399" t="s">
        <v>8323</v>
      </c>
      <c r="R2399" t="s">
        <v>8349</v>
      </c>
      <c r="S2399" s="12">
        <f>(((J2399/60)/60)/24)+DATE(1970,1,1)</f>
        <v>41976.88490740741</v>
      </c>
      <c r="T2399" s="12">
        <f>(((I2399/60)/60)/24)+DATE(1970,1,1)</f>
        <v>42006.88490740741</v>
      </c>
    </row>
    <row r="2400" spans="1:20" ht="43.2" x14ac:dyDescent="0.3">
      <c r="A2400">
        <v>2398</v>
      </c>
      <c r="B2400" s="1" t="s">
        <v>2399</v>
      </c>
      <c r="C2400" s="1" t="s">
        <v>6508</v>
      </c>
      <c r="D2400" s="4">
        <v>4000</v>
      </c>
      <c r="E2400" s="4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3">
        <f>E2400/D2400</f>
        <v>0</v>
      </c>
      <c r="P2400" s="4" t="e">
        <f>E2400/L2400</f>
        <v>#DIV/0!</v>
      </c>
      <c r="Q2400" t="s">
        <v>8323</v>
      </c>
      <c r="R2400" t="s">
        <v>8349</v>
      </c>
      <c r="S2400" s="12">
        <f>(((J2400/60)/60)/24)+DATE(1970,1,1)</f>
        <v>42157.916481481487</v>
      </c>
      <c r="T2400" s="12">
        <f>(((I2400/60)/60)/24)+DATE(1970,1,1)</f>
        <v>42187.916481481487</v>
      </c>
    </row>
    <row r="2401" spans="1:20" ht="28.8" x14ac:dyDescent="0.3">
      <c r="A2401">
        <v>2399</v>
      </c>
      <c r="B2401" s="1" t="s">
        <v>2400</v>
      </c>
      <c r="C2401" s="1" t="s">
        <v>6509</v>
      </c>
      <c r="D2401" s="4">
        <v>13000</v>
      </c>
      <c r="E2401" s="4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3">
        <f>E2401/D2401</f>
        <v>0</v>
      </c>
      <c r="P2401" s="4" t="e">
        <f>E2401/L2401</f>
        <v>#DIV/0!</v>
      </c>
      <c r="Q2401" t="s">
        <v>8323</v>
      </c>
      <c r="R2401" t="s">
        <v>8349</v>
      </c>
      <c r="S2401" s="12">
        <f>(((J2401/60)/60)/24)+DATE(1970,1,1)</f>
        <v>41956.853078703702</v>
      </c>
      <c r="T2401" s="12">
        <f>(((I2401/60)/60)/24)+DATE(1970,1,1)</f>
        <v>41991.853078703702</v>
      </c>
    </row>
    <row r="2402" spans="1:20" ht="43.2" x14ac:dyDescent="0.3">
      <c r="A2402">
        <v>2400</v>
      </c>
      <c r="B2402" s="1" t="s">
        <v>2401</v>
      </c>
      <c r="C2402" s="1" t="s">
        <v>6510</v>
      </c>
      <c r="D2402" s="4">
        <v>50000</v>
      </c>
      <c r="E2402" s="4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3">
        <f>E2402/D2402</f>
        <v>0</v>
      </c>
      <c r="P2402" s="4" t="e">
        <f>E2402/L2402</f>
        <v>#DIV/0!</v>
      </c>
      <c r="Q2402" t="s">
        <v>8323</v>
      </c>
      <c r="R2402" t="s">
        <v>8349</v>
      </c>
      <c r="S2402" s="12">
        <f>(((J2402/60)/60)/24)+DATE(1970,1,1)</f>
        <v>42444.268101851849</v>
      </c>
      <c r="T2402" s="12">
        <f>(((I2402/60)/60)/24)+DATE(1970,1,1)</f>
        <v>42474.268101851849</v>
      </c>
    </row>
    <row r="2403" spans="1:20" ht="43.2" x14ac:dyDescent="0.3">
      <c r="A2403">
        <v>2401</v>
      </c>
      <c r="B2403" s="1" t="s">
        <v>2402</v>
      </c>
      <c r="C2403" s="1" t="s">
        <v>6511</v>
      </c>
      <c r="D2403" s="4">
        <v>28000</v>
      </c>
      <c r="E2403" s="4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3">
        <f>E2403/D2403</f>
        <v>7.1785714285714283E-3</v>
      </c>
      <c r="P2403" s="4">
        <f>E2403/L2403</f>
        <v>22.333333333333332</v>
      </c>
      <c r="Q2403" t="s">
        <v>8317</v>
      </c>
      <c r="R2403" t="s">
        <v>8344</v>
      </c>
      <c r="S2403" s="12">
        <f>(((J2403/60)/60)/24)+DATE(1970,1,1)</f>
        <v>42374.822870370372</v>
      </c>
      <c r="T2403" s="12">
        <f>(((I2403/60)/60)/24)+DATE(1970,1,1)</f>
        <v>42434.822870370372</v>
      </c>
    </row>
    <row r="2404" spans="1:20" x14ac:dyDescent="0.3">
      <c r="A2404">
        <v>2402</v>
      </c>
      <c r="B2404" s="1" t="s">
        <v>2403</v>
      </c>
      <c r="C2404" s="1" t="s">
        <v>6512</v>
      </c>
      <c r="D2404" s="4">
        <v>12000</v>
      </c>
      <c r="E2404" s="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3">
        <f>E2404/D2404</f>
        <v>4.3333333333333331E-3</v>
      </c>
      <c r="P2404" s="4">
        <f>E2404/L2404</f>
        <v>52</v>
      </c>
      <c r="Q2404" t="s">
        <v>8317</v>
      </c>
      <c r="R2404" t="s">
        <v>8344</v>
      </c>
      <c r="S2404" s="12">
        <f>(((J2404/60)/60)/24)+DATE(1970,1,1)</f>
        <v>42107.679756944446</v>
      </c>
      <c r="T2404" s="12">
        <f>(((I2404/60)/60)/24)+DATE(1970,1,1)</f>
        <v>42137.679756944446</v>
      </c>
    </row>
    <row r="2405" spans="1:20" ht="28.8" x14ac:dyDescent="0.3">
      <c r="A2405">
        <v>2403</v>
      </c>
      <c r="B2405" s="1" t="s">
        <v>2404</v>
      </c>
      <c r="C2405" s="1" t="s">
        <v>6513</v>
      </c>
      <c r="D2405" s="4">
        <v>1200</v>
      </c>
      <c r="E2405" s="4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3">
        <f>E2405/D2405</f>
        <v>0.16833333333333333</v>
      </c>
      <c r="P2405" s="4">
        <f>E2405/L2405</f>
        <v>16.833333333333332</v>
      </c>
      <c r="Q2405" t="s">
        <v>8317</v>
      </c>
      <c r="R2405" t="s">
        <v>8344</v>
      </c>
      <c r="S2405" s="12">
        <f>(((J2405/60)/60)/24)+DATE(1970,1,1)</f>
        <v>42399.882615740738</v>
      </c>
      <c r="T2405" s="12">
        <f>(((I2405/60)/60)/24)+DATE(1970,1,1)</f>
        <v>42459.840949074074</v>
      </c>
    </row>
    <row r="2406" spans="1:20" ht="43.2" x14ac:dyDescent="0.3">
      <c r="A2406">
        <v>2404</v>
      </c>
      <c r="B2406" s="1" t="s">
        <v>2405</v>
      </c>
      <c r="C2406" s="1" t="s">
        <v>6514</v>
      </c>
      <c r="D2406" s="4">
        <v>15000</v>
      </c>
      <c r="E2406" s="4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3">
        <f>E2406/D2406</f>
        <v>0</v>
      </c>
      <c r="P2406" s="4" t="e">
        <f>E2406/L2406</f>
        <v>#DIV/0!</v>
      </c>
      <c r="Q2406" t="s">
        <v>8317</v>
      </c>
      <c r="R2406" t="s">
        <v>8344</v>
      </c>
      <c r="S2406" s="12">
        <f>(((J2406/60)/60)/24)+DATE(1970,1,1)</f>
        <v>42342.03943287037</v>
      </c>
      <c r="T2406" s="12">
        <f>(((I2406/60)/60)/24)+DATE(1970,1,1)</f>
        <v>42372.03943287037</v>
      </c>
    </row>
    <row r="2407" spans="1:20" ht="28.8" x14ac:dyDescent="0.3">
      <c r="A2407">
        <v>2405</v>
      </c>
      <c r="B2407" s="1" t="s">
        <v>2406</v>
      </c>
      <c r="C2407" s="1" t="s">
        <v>6515</v>
      </c>
      <c r="D2407" s="4">
        <v>5000</v>
      </c>
      <c r="E2407" s="4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3">
        <f>E2407/D2407</f>
        <v>0.22520000000000001</v>
      </c>
      <c r="P2407" s="4">
        <f>E2407/L2407</f>
        <v>56.3</v>
      </c>
      <c r="Q2407" t="s">
        <v>8317</v>
      </c>
      <c r="R2407" t="s">
        <v>8344</v>
      </c>
      <c r="S2407" s="12">
        <f>(((J2407/60)/60)/24)+DATE(1970,1,1)</f>
        <v>42595.585358796292</v>
      </c>
      <c r="T2407" s="12">
        <f>(((I2407/60)/60)/24)+DATE(1970,1,1)</f>
        <v>42616.585358796292</v>
      </c>
    </row>
    <row r="2408" spans="1:20" ht="43.2" x14ac:dyDescent="0.3">
      <c r="A2408">
        <v>2406</v>
      </c>
      <c r="B2408" s="1" t="s">
        <v>2407</v>
      </c>
      <c r="C2408" s="1" t="s">
        <v>6516</v>
      </c>
      <c r="D2408" s="4">
        <v>3250</v>
      </c>
      <c r="E2408" s="4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3">
        <f>E2408/D2408</f>
        <v>0.41384615384615386</v>
      </c>
      <c r="P2408" s="4">
        <f>E2408/L2408</f>
        <v>84.0625</v>
      </c>
      <c r="Q2408" t="s">
        <v>8317</v>
      </c>
      <c r="R2408" t="s">
        <v>8344</v>
      </c>
      <c r="S2408" s="12">
        <f>(((J2408/60)/60)/24)+DATE(1970,1,1)</f>
        <v>41983.110995370371</v>
      </c>
      <c r="T2408" s="12">
        <f>(((I2408/60)/60)/24)+DATE(1970,1,1)</f>
        <v>42023.110995370371</v>
      </c>
    </row>
    <row r="2409" spans="1:20" ht="43.2" x14ac:dyDescent="0.3">
      <c r="A2409">
        <v>2407</v>
      </c>
      <c r="B2409" s="1" t="s">
        <v>2408</v>
      </c>
      <c r="C2409" s="1" t="s">
        <v>6517</v>
      </c>
      <c r="D2409" s="4">
        <v>22000</v>
      </c>
      <c r="E2409" s="4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3">
        <f>E2409/D2409</f>
        <v>0.25259090909090909</v>
      </c>
      <c r="P2409" s="4">
        <f>E2409/L2409</f>
        <v>168.39393939393941</v>
      </c>
      <c r="Q2409" t="s">
        <v>8317</v>
      </c>
      <c r="R2409" t="s">
        <v>8344</v>
      </c>
      <c r="S2409" s="12">
        <f>(((J2409/60)/60)/24)+DATE(1970,1,1)</f>
        <v>42082.575555555552</v>
      </c>
      <c r="T2409" s="12">
        <f>(((I2409/60)/60)/24)+DATE(1970,1,1)</f>
        <v>42105.25</v>
      </c>
    </row>
    <row r="2410" spans="1:20" ht="28.8" x14ac:dyDescent="0.3">
      <c r="A2410">
        <v>2408</v>
      </c>
      <c r="B2410" s="1" t="s">
        <v>2409</v>
      </c>
      <c r="C2410" s="1" t="s">
        <v>6518</v>
      </c>
      <c r="D2410" s="4">
        <v>15000</v>
      </c>
      <c r="E2410" s="4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3">
        <f>E2410/D2410</f>
        <v>2E-3</v>
      </c>
      <c r="P2410" s="4">
        <f>E2410/L2410</f>
        <v>15</v>
      </c>
      <c r="Q2410" t="s">
        <v>8317</v>
      </c>
      <c r="R2410" t="s">
        <v>8344</v>
      </c>
      <c r="S2410" s="12">
        <f>(((J2410/60)/60)/24)+DATE(1970,1,1)</f>
        <v>41919.140706018516</v>
      </c>
      <c r="T2410" s="12">
        <f>(((I2410/60)/60)/24)+DATE(1970,1,1)</f>
        <v>41949.182372685187</v>
      </c>
    </row>
    <row r="2411" spans="1:20" ht="28.8" x14ac:dyDescent="0.3">
      <c r="A2411">
        <v>2409</v>
      </c>
      <c r="B2411" s="1" t="s">
        <v>2410</v>
      </c>
      <c r="C2411" s="1" t="s">
        <v>6519</v>
      </c>
      <c r="D2411" s="4">
        <v>25000</v>
      </c>
      <c r="E2411" s="4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3">
        <f>E2411/D2411</f>
        <v>1.84E-2</v>
      </c>
      <c r="P2411" s="4">
        <f>E2411/L2411</f>
        <v>76.666666666666671</v>
      </c>
      <c r="Q2411" t="s">
        <v>8317</v>
      </c>
      <c r="R2411" t="s">
        <v>8344</v>
      </c>
      <c r="S2411" s="12">
        <f>(((J2411/60)/60)/24)+DATE(1970,1,1)</f>
        <v>42204.875868055555</v>
      </c>
      <c r="T2411" s="12">
        <f>(((I2411/60)/60)/24)+DATE(1970,1,1)</f>
        <v>42234.875868055555</v>
      </c>
    </row>
    <row r="2412" spans="1:20" ht="28.8" x14ac:dyDescent="0.3">
      <c r="A2412">
        <v>2410</v>
      </c>
      <c r="B2412" s="1" t="s">
        <v>2411</v>
      </c>
      <c r="C2412" s="1" t="s">
        <v>6520</v>
      </c>
      <c r="D2412" s="4">
        <v>15000</v>
      </c>
      <c r="E2412" s="4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3">
        <f>E2412/D2412</f>
        <v>0</v>
      </c>
      <c r="P2412" s="4" t="e">
        <f>E2412/L2412</f>
        <v>#DIV/0!</v>
      </c>
      <c r="Q2412" t="s">
        <v>8317</v>
      </c>
      <c r="R2412" t="s">
        <v>8344</v>
      </c>
      <c r="S2412" s="12">
        <f>(((J2412/60)/60)/24)+DATE(1970,1,1)</f>
        <v>42224.408275462964</v>
      </c>
      <c r="T2412" s="12">
        <f>(((I2412/60)/60)/24)+DATE(1970,1,1)</f>
        <v>42254.408275462964</v>
      </c>
    </row>
    <row r="2413" spans="1:20" ht="43.2" x14ac:dyDescent="0.3">
      <c r="A2413">
        <v>2411</v>
      </c>
      <c r="B2413" s="1" t="s">
        <v>2412</v>
      </c>
      <c r="C2413" s="1" t="s">
        <v>6521</v>
      </c>
      <c r="D2413" s="4">
        <v>25000</v>
      </c>
      <c r="E2413" s="4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3">
        <f>E2413/D2413</f>
        <v>6.0400000000000002E-3</v>
      </c>
      <c r="P2413" s="4">
        <f>E2413/L2413</f>
        <v>50.333333333333336</v>
      </c>
      <c r="Q2413" t="s">
        <v>8317</v>
      </c>
      <c r="R2413" t="s">
        <v>8344</v>
      </c>
      <c r="S2413" s="12">
        <f>(((J2413/60)/60)/24)+DATE(1970,1,1)</f>
        <v>42211.732430555552</v>
      </c>
      <c r="T2413" s="12">
        <f>(((I2413/60)/60)/24)+DATE(1970,1,1)</f>
        <v>42241.732430555552</v>
      </c>
    </row>
    <row r="2414" spans="1:20" ht="43.2" x14ac:dyDescent="0.3">
      <c r="A2414">
        <v>2412</v>
      </c>
      <c r="B2414" s="1" t="s">
        <v>2413</v>
      </c>
      <c r="C2414" s="1" t="s">
        <v>6522</v>
      </c>
      <c r="D2414" s="4">
        <v>8000</v>
      </c>
      <c r="E2414" s="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3">
        <f>E2414/D2414</f>
        <v>0</v>
      </c>
      <c r="P2414" s="4" t="e">
        <f>E2414/L2414</f>
        <v>#DIV/0!</v>
      </c>
      <c r="Q2414" t="s">
        <v>8317</v>
      </c>
      <c r="R2414" t="s">
        <v>8344</v>
      </c>
      <c r="S2414" s="12">
        <f>(((J2414/60)/60)/24)+DATE(1970,1,1)</f>
        <v>42655.736956018518</v>
      </c>
      <c r="T2414" s="12">
        <f>(((I2414/60)/60)/24)+DATE(1970,1,1)</f>
        <v>42700.778622685189</v>
      </c>
    </row>
    <row r="2415" spans="1:20" ht="43.2" x14ac:dyDescent="0.3">
      <c r="A2415">
        <v>2413</v>
      </c>
      <c r="B2415" s="1" t="s">
        <v>2414</v>
      </c>
      <c r="C2415" s="1" t="s">
        <v>6523</v>
      </c>
      <c r="D2415" s="4">
        <v>3000</v>
      </c>
      <c r="E2415" s="4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3">
        <f>E2415/D2415</f>
        <v>8.3333333333333332E-3</v>
      </c>
      <c r="P2415" s="4">
        <f>E2415/L2415</f>
        <v>8.3333333333333339</v>
      </c>
      <c r="Q2415" t="s">
        <v>8317</v>
      </c>
      <c r="R2415" t="s">
        <v>8344</v>
      </c>
      <c r="S2415" s="12">
        <f>(((J2415/60)/60)/24)+DATE(1970,1,1)</f>
        <v>41760.10974537037</v>
      </c>
      <c r="T2415" s="12">
        <f>(((I2415/60)/60)/24)+DATE(1970,1,1)</f>
        <v>41790.979166666664</v>
      </c>
    </row>
    <row r="2416" spans="1:20" ht="43.2" x14ac:dyDescent="0.3">
      <c r="A2416">
        <v>2414</v>
      </c>
      <c r="B2416" s="1" t="s">
        <v>2415</v>
      </c>
      <c r="C2416" s="1" t="s">
        <v>6524</v>
      </c>
      <c r="D2416" s="4">
        <v>15000</v>
      </c>
      <c r="E2416" s="4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3">
        <f>E2416/D2416</f>
        <v>3.0666666666666665E-2</v>
      </c>
      <c r="P2416" s="4">
        <f>E2416/L2416</f>
        <v>35.384615384615387</v>
      </c>
      <c r="Q2416" t="s">
        <v>8317</v>
      </c>
      <c r="R2416" t="s">
        <v>8344</v>
      </c>
      <c r="S2416" s="12">
        <f>(((J2416/60)/60)/24)+DATE(1970,1,1)</f>
        <v>42198.695138888885</v>
      </c>
      <c r="T2416" s="12">
        <f>(((I2416/60)/60)/24)+DATE(1970,1,1)</f>
        <v>42238.165972222225</v>
      </c>
    </row>
    <row r="2417" spans="1:20" ht="28.8" x14ac:dyDescent="0.3">
      <c r="A2417">
        <v>2415</v>
      </c>
      <c r="B2417" s="1" t="s">
        <v>2416</v>
      </c>
      <c r="C2417" s="1" t="s">
        <v>6525</v>
      </c>
      <c r="D2417" s="4">
        <v>60000</v>
      </c>
      <c r="E2417" s="4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3">
        <f>E2417/D2417</f>
        <v>5.5833333333333334E-3</v>
      </c>
      <c r="P2417" s="4">
        <f>E2417/L2417</f>
        <v>55.833333333333336</v>
      </c>
      <c r="Q2417" t="s">
        <v>8317</v>
      </c>
      <c r="R2417" t="s">
        <v>8344</v>
      </c>
      <c r="S2417" s="12">
        <f>(((J2417/60)/60)/24)+DATE(1970,1,1)</f>
        <v>42536.862800925926</v>
      </c>
      <c r="T2417" s="12">
        <f>(((I2417/60)/60)/24)+DATE(1970,1,1)</f>
        <v>42566.862800925926</v>
      </c>
    </row>
    <row r="2418" spans="1:20" ht="43.2" x14ac:dyDescent="0.3">
      <c r="A2418">
        <v>2416</v>
      </c>
      <c r="B2418" s="1" t="s">
        <v>2417</v>
      </c>
      <c r="C2418" s="1" t="s">
        <v>6526</v>
      </c>
      <c r="D2418" s="4">
        <v>20000</v>
      </c>
      <c r="E2418" s="4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3">
        <f>E2418/D2418</f>
        <v>2.5000000000000001E-4</v>
      </c>
      <c r="P2418" s="4">
        <f>E2418/L2418</f>
        <v>5</v>
      </c>
      <c r="Q2418" t="s">
        <v>8317</v>
      </c>
      <c r="R2418" t="s">
        <v>8344</v>
      </c>
      <c r="S2418" s="12">
        <f>(((J2418/60)/60)/24)+DATE(1970,1,1)</f>
        <v>42019.737766203703</v>
      </c>
      <c r="T2418" s="12">
        <f>(((I2418/60)/60)/24)+DATE(1970,1,1)</f>
        <v>42077.625</v>
      </c>
    </row>
    <row r="2419" spans="1:20" ht="43.2" x14ac:dyDescent="0.3">
      <c r="A2419">
        <v>2417</v>
      </c>
      <c r="B2419" s="1" t="s">
        <v>2418</v>
      </c>
      <c r="C2419" s="1" t="s">
        <v>6527</v>
      </c>
      <c r="D2419" s="4">
        <v>1000</v>
      </c>
      <c r="E2419" s="4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3">
        <f>E2419/D2419</f>
        <v>0</v>
      </c>
      <c r="P2419" s="4" t="e">
        <f>E2419/L2419</f>
        <v>#DIV/0!</v>
      </c>
      <c r="Q2419" t="s">
        <v>8317</v>
      </c>
      <c r="R2419" t="s">
        <v>8344</v>
      </c>
      <c r="S2419" s="12">
        <f>(((J2419/60)/60)/24)+DATE(1970,1,1)</f>
        <v>41831.884108796294</v>
      </c>
      <c r="T2419" s="12">
        <f>(((I2419/60)/60)/24)+DATE(1970,1,1)</f>
        <v>41861.884108796294</v>
      </c>
    </row>
    <row r="2420" spans="1:20" x14ac:dyDescent="0.3">
      <c r="A2420">
        <v>2418</v>
      </c>
      <c r="B2420" s="1" t="s">
        <v>2419</v>
      </c>
      <c r="C2420" s="1" t="s">
        <v>6528</v>
      </c>
      <c r="D2420" s="4">
        <v>25000</v>
      </c>
      <c r="E2420" s="4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3">
        <f>E2420/D2420</f>
        <v>2.0000000000000001E-4</v>
      </c>
      <c r="P2420" s="4">
        <f>E2420/L2420</f>
        <v>1</v>
      </c>
      <c r="Q2420" t="s">
        <v>8317</v>
      </c>
      <c r="R2420" t="s">
        <v>8344</v>
      </c>
      <c r="S2420" s="12">
        <f>(((J2420/60)/60)/24)+DATE(1970,1,1)</f>
        <v>42027.856990740736</v>
      </c>
      <c r="T2420" s="12">
        <f>(((I2420/60)/60)/24)+DATE(1970,1,1)</f>
        <v>42087.815324074079</v>
      </c>
    </row>
    <row r="2421" spans="1:20" ht="43.2" x14ac:dyDescent="0.3">
      <c r="A2421">
        <v>2419</v>
      </c>
      <c r="B2421" s="1" t="s">
        <v>2420</v>
      </c>
      <c r="C2421" s="1" t="s">
        <v>6529</v>
      </c>
      <c r="D2421" s="4">
        <v>3000</v>
      </c>
      <c r="E2421" s="4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3">
        <f>E2421/D2421</f>
        <v>0</v>
      </c>
      <c r="P2421" s="4" t="e">
        <f>E2421/L2421</f>
        <v>#DIV/0!</v>
      </c>
      <c r="Q2421" t="s">
        <v>8317</v>
      </c>
      <c r="R2421" t="s">
        <v>8344</v>
      </c>
      <c r="S2421" s="12">
        <f>(((J2421/60)/60)/24)+DATE(1970,1,1)</f>
        <v>41993.738298611104</v>
      </c>
      <c r="T2421" s="12">
        <f>(((I2421/60)/60)/24)+DATE(1970,1,1)</f>
        <v>42053.738298611104</v>
      </c>
    </row>
    <row r="2422" spans="1:20" ht="28.8" x14ac:dyDescent="0.3">
      <c r="A2422">
        <v>2420</v>
      </c>
      <c r="B2422" s="1" t="s">
        <v>2421</v>
      </c>
      <c r="C2422" s="1" t="s">
        <v>6530</v>
      </c>
      <c r="D2422" s="4">
        <v>16870</v>
      </c>
      <c r="E2422" s="4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3">
        <f>E2422/D2422</f>
        <v>0.14825133372851215</v>
      </c>
      <c r="P2422" s="4">
        <f>E2422/L2422</f>
        <v>69.472222222222229</v>
      </c>
      <c r="Q2422" t="s">
        <v>8317</v>
      </c>
      <c r="R2422" t="s">
        <v>8344</v>
      </c>
      <c r="S2422" s="12">
        <f>(((J2422/60)/60)/24)+DATE(1970,1,1)</f>
        <v>41893.028877314813</v>
      </c>
      <c r="T2422" s="12">
        <f>(((I2422/60)/60)/24)+DATE(1970,1,1)</f>
        <v>41953.070543981477</v>
      </c>
    </row>
    <row r="2423" spans="1:20" x14ac:dyDescent="0.3">
      <c r="A2423">
        <v>2421</v>
      </c>
      <c r="B2423" s="1" t="s">
        <v>2422</v>
      </c>
      <c r="C2423" s="1" t="s">
        <v>6531</v>
      </c>
      <c r="D2423" s="4">
        <v>6000</v>
      </c>
      <c r="E2423" s="4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3">
        <f>E2423/D2423</f>
        <v>1.6666666666666666E-4</v>
      </c>
      <c r="P2423" s="4">
        <f>E2423/L2423</f>
        <v>1</v>
      </c>
      <c r="Q2423" t="s">
        <v>8317</v>
      </c>
      <c r="R2423" t="s">
        <v>8344</v>
      </c>
      <c r="S2423" s="12">
        <f>(((J2423/60)/60)/24)+DATE(1970,1,1)</f>
        <v>42026.687453703707</v>
      </c>
      <c r="T2423" s="12">
        <f>(((I2423/60)/60)/24)+DATE(1970,1,1)</f>
        <v>42056.687453703707</v>
      </c>
    </row>
    <row r="2424" spans="1:20" x14ac:dyDescent="0.3">
      <c r="A2424">
        <v>2422</v>
      </c>
      <c r="B2424" s="1" t="s">
        <v>2423</v>
      </c>
      <c r="C2424" s="1" t="s">
        <v>6532</v>
      </c>
      <c r="D2424" s="4">
        <v>500</v>
      </c>
      <c r="E2424" s="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3">
        <f>E2424/D2424</f>
        <v>2E-3</v>
      </c>
      <c r="P2424" s="4">
        <f>E2424/L2424</f>
        <v>1</v>
      </c>
      <c r="Q2424" t="s">
        <v>8317</v>
      </c>
      <c r="R2424" t="s">
        <v>8344</v>
      </c>
      <c r="S2424" s="12">
        <f>(((J2424/60)/60)/24)+DATE(1970,1,1)</f>
        <v>42044.724953703699</v>
      </c>
      <c r="T2424" s="12">
        <f>(((I2424/60)/60)/24)+DATE(1970,1,1)</f>
        <v>42074.683287037042</v>
      </c>
    </row>
    <row r="2425" spans="1:20" ht="28.8" x14ac:dyDescent="0.3">
      <c r="A2425">
        <v>2423</v>
      </c>
      <c r="B2425" s="1" t="s">
        <v>2424</v>
      </c>
      <c r="C2425" s="1" t="s">
        <v>6533</v>
      </c>
      <c r="D2425" s="4">
        <v>60000</v>
      </c>
      <c r="E2425" s="4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3">
        <f>E2425/D2425</f>
        <v>1.3333333333333334E-4</v>
      </c>
      <c r="P2425" s="4">
        <f>E2425/L2425</f>
        <v>8</v>
      </c>
      <c r="Q2425" t="s">
        <v>8317</v>
      </c>
      <c r="R2425" t="s">
        <v>8344</v>
      </c>
      <c r="S2425" s="12">
        <f>(((J2425/60)/60)/24)+DATE(1970,1,1)</f>
        <v>41974.704745370371</v>
      </c>
      <c r="T2425" s="12">
        <f>(((I2425/60)/60)/24)+DATE(1970,1,1)</f>
        <v>42004.704745370371</v>
      </c>
    </row>
    <row r="2426" spans="1:20" ht="28.8" x14ac:dyDescent="0.3">
      <c r="A2426">
        <v>2424</v>
      </c>
      <c r="B2426" s="1" t="s">
        <v>2425</v>
      </c>
      <c r="C2426" s="1" t="s">
        <v>6534</v>
      </c>
      <c r="D2426" s="4">
        <v>25000</v>
      </c>
      <c r="E2426" s="4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3">
        <f>E2426/D2426</f>
        <v>1.24E-2</v>
      </c>
      <c r="P2426" s="4">
        <f>E2426/L2426</f>
        <v>34.444444444444443</v>
      </c>
      <c r="Q2426" t="s">
        <v>8317</v>
      </c>
      <c r="R2426" t="s">
        <v>8344</v>
      </c>
      <c r="S2426" s="12">
        <f>(((J2426/60)/60)/24)+DATE(1970,1,1)</f>
        <v>41909.892453703702</v>
      </c>
      <c r="T2426" s="12">
        <f>(((I2426/60)/60)/24)+DATE(1970,1,1)</f>
        <v>41939.892453703702</v>
      </c>
    </row>
    <row r="2427" spans="1:20" ht="43.2" x14ac:dyDescent="0.3">
      <c r="A2427">
        <v>2425</v>
      </c>
      <c r="B2427" s="1" t="s">
        <v>2426</v>
      </c>
      <c r="C2427" s="1" t="s">
        <v>6535</v>
      </c>
      <c r="D2427" s="4">
        <v>3500</v>
      </c>
      <c r="E2427" s="4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3">
        <f>E2427/D2427</f>
        <v>2.8571428571428574E-4</v>
      </c>
      <c r="P2427" s="4">
        <f>E2427/L2427</f>
        <v>1</v>
      </c>
      <c r="Q2427" t="s">
        <v>8317</v>
      </c>
      <c r="R2427" t="s">
        <v>8344</v>
      </c>
      <c r="S2427" s="12">
        <f>(((J2427/60)/60)/24)+DATE(1970,1,1)</f>
        <v>42502.913761574076</v>
      </c>
      <c r="T2427" s="12">
        <f>(((I2427/60)/60)/24)+DATE(1970,1,1)</f>
        <v>42517.919444444444</v>
      </c>
    </row>
    <row r="2428" spans="1:20" ht="43.2" x14ac:dyDescent="0.3">
      <c r="A2428">
        <v>2426</v>
      </c>
      <c r="B2428" s="1" t="s">
        <v>2427</v>
      </c>
      <c r="C2428" s="1" t="s">
        <v>6536</v>
      </c>
      <c r="D2428" s="4">
        <v>20000</v>
      </c>
      <c r="E2428" s="4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3">
        <f>E2428/D2428</f>
        <v>0</v>
      </c>
      <c r="P2428" s="4" t="e">
        <f>E2428/L2428</f>
        <v>#DIV/0!</v>
      </c>
      <c r="Q2428" t="s">
        <v>8317</v>
      </c>
      <c r="R2428" t="s">
        <v>8344</v>
      </c>
      <c r="S2428" s="12">
        <f>(((J2428/60)/60)/24)+DATE(1970,1,1)</f>
        <v>42164.170046296291</v>
      </c>
      <c r="T2428" s="12">
        <f>(((I2428/60)/60)/24)+DATE(1970,1,1)</f>
        <v>42224.170046296291</v>
      </c>
    </row>
    <row r="2429" spans="1:20" ht="28.8" x14ac:dyDescent="0.3">
      <c r="A2429">
        <v>2427</v>
      </c>
      <c r="B2429" s="1" t="s">
        <v>2428</v>
      </c>
      <c r="C2429" s="1" t="s">
        <v>6537</v>
      </c>
      <c r="D2429" s="4">
        <v>50000</v>
      </c>
      <c r="E2429" s="4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3">
        <f>E2429/D2429</f>
        <v>2.0000000000000002E-5</v>
      </c>
      <c r="P2429" s="4">
        <f>E2429/L2429</f>
        <v>1</v>
      </c>
      <c r="Q2429" t="s">
        <v>8317</v>
      </c>
      <c r="R2429" t="s">
        <v>8344</v>
      </c>
      <c r="S2429" s="12">
        <f>(((J2429/60)/60)/24)+DATE(1970,1,1)</f>
        <v>42412.318668981476</v>
      </c>
      <c r="T2429" s="12">
        <f>(((I2429/60)/60)/24)+DATE(1970,1,1)</f>
        <v>42452.277002314819</v>
      </c>
    </row>
    <row r="2430" spans="1:20" ht="28.8" x14ac:dyDescent="0.3">
      <c r="A2430">
        <v>2428</v>
      </c>
      <c r="B2430" s="1" t="s">
        <v>2429</v>
      </c>
      <c r="C2430" s="1" t="s">
        <v>6538</v>
      </c>
      <c r="D2430" s="4">
        <v>35000</v>
      </c>
      <c r="E2430" s="4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3">
        <f>E2430/D2430</f>
        <v>2.8571428571428571E-5</v>
      </c>
      <c r="P2430" s="4">
        <f>E2430/L2430</f>
        <v>1</v>
      </c>
      <c r="Q2430" t="s">
        <v>8317</v>
      </c>
      <c r="R2430" t="s">
        <v>8344</v>
      </c>
      <c r="S2430" s="12">
        <f>(((J2430/60)/60)/24)+DATE(1970,1,1)</f>
        <v>42045.784155092595</v>
      </c>
      <c r="T2430" s="12">
        <f>(((I2430/60)/60)/24)+DATE(1970,1,1)</f>
        <v>42075.742488425924</v>
      </c>
    </row>
    <row r="2431" spans="1:20" ht="43.2" x14ac:dyDescent="0.3">
      <c r="A2431">
        <v>2429</v>
      </c>
      <c r="B2431" s="1" t="s">
        <v>2430</v>
      </c>
      <c r="C2431" s="1" t="s">
        <v>6539</v>
      </c>
      <c r="D2431" s="4">
        <v>140000</v>
      </c>
      <c r="E2431" s="4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3">
        <f>E2431/D2431</f>
        <v>1.4321428571428572E-2</v>
      </c>
      <c r="P2431" s="4">
        <f>E2431/L2431</f>
        <v>501.25</v>
      </c>
      <c r="Q2431" t="s">
        <v>8317</v>
      </c>
      <c r="R2431" t="s">
        <v>8344</v>
      </c>
      <c r="S2431" s="12">
        <f>(((J2431/60)/60)/24)+DATE(1970,1,1)</f>
        <v>42734.879236111112</v>
      </c>
      <c r="T2431" s="12">
        <f>(((I2431/60)/60)/24)+DATE(1970,1,1)</f>
        <v>42771.697222222225</v>
      </c>
    </row>
    <row r="2432" spans="1:20" ht="43.2" x14ac:dyDescent="0.3">
      <c r="A2432">
        <v>2430</v>
      </c>
      <c r="B2432" s="1" t="s">
        <v>2431</v>
      </c>
      <c r="C2432" s="1" t="s">
        <v>6540</v>
      </c>
      <c r="D2432" s="4">
        <v>3000</v>
      </c>
      <c r="E2432" s="4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3">
        <f>E2432/D2432</f>
        <v>7.0000000000000001E-3</v>
      </c>
      <c r="P2432" s="4">
        <f>E2432/L2432</f>
        <v>10.5</v>
      </c>
      <c r="Q2432" t="s">
        <v>8317</v>
      </c>
      <c r="R2432" t="s">
        <v>8344</v>
      </c>
      <c r="S2432" s="12">
        <f>(((J2432/60)/60)/24)+DATE(1970,1,1)</f>
        <v>42382.130833333329</v>
      </c>
      <c r="T2432" s="12">
        <f>(((I2432/60)/60)/24)+DATE(1970,1,1)</f>
        <v>42412.130833333329</v>
      </c>
    </row>
    <row r="2433" spans="1:20" ht="28.8" x14ac:dyDescent="0.3">
      <c r="A2433">
        <v>2431</v>
      </c>
      <c r="B2433" s="1" t="s">
        <v>2432</v>
      </c>
      <c r="C2433" s="1" t="s">
        <v>6541</v>
      </c>
      <c r="D2433" s="4">
        <v>100000</v>
      </c>
      <c r="E2433" s="4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3">
        <f>E2433/D2433</f>
        <v>2.0000000000000002E-5</v>
      </c>
      <c r="P2433" s="4">
        <f>E2433/L2433</f>
        <v>1</v>
      </c>
      <c r="Q2433" t="s">
        <v>8317</v>
      </c>
      <c r="R2433" t="s">
        <v>8344</v>
      </c>
      <c r="S2433" s="12">
        <f>(((J2433/60)/60)/24)+DATE(1970,1,1)</f>
        <v>42489.099687499998</v>
      </c>
      <c r="T2433" s="12">
        <f>(((I2433/60)/60)/24)+DATE(1970,1,1)</f>
        <v>42549.099687499998</v>
      </c>
    </row>
    <row r="2434" spans="1:20" ht="28.8" x14ac:dyDescent="0.3">
      <c r="A2434">
        <v>2432</v>
      </c>
      <c r="B2434" s="1" t="s">
        <v>2433</v>
      </c>
      <c r="C2434" s="1" t="s">
        <v>6542</v>
      </c>
      <c r="D2434" s="4">
        <v>14000</v>
      </c>
      <c r="E2434" s="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3">
        <f>E2434/D2434</f>
        <v>1.4285714285714287E-4</v>
      </c>
      <c r="P2434" s="4">
        <f>E2434/L2434</f>
        <v>1</v>
      </c>
      <c r="Q2434" t="s">
        <v>8317</v>
      </c>
      <c r="R2434" t="s">
        <v>8344</v>
      </c>
      <c r="S2434" s="12">
        <f>(((J2434/60)/60)/24)+DATE(1970,1,1)</f>
        <v>42041.218715277777</v>
      </c>
      <c r="T2434" s="12">
        <f>(((I2434/60)/60)/24)+DATE(1970,1,1)</f>
        <v>42071.218715277777</v>
      </c>
    </row>
    <row r="2435" spans="1:20" ht="43.2" x14ac:dyDescent="0.3">
      <c r="A2435">
        <v>2433</v>
      </c>
      <c r="B2435" s="1" t="s">
        <v>2434</v>
      </c>
      <c r="C2435" s="1" t="s">
        <v>6543</v>
      </c>
      <c r="D2435" s="4">
        <v>10000</v>
      </c>
      <c r="E2435" s="4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3">
        <f>E2435/D2435</f>
        <v>0</v>
      </c>
      <c r="P2435" s="4" t="e">
        <f>E2435/L2435</f>
        <v>#DIV/0!</v>
      </c>
      <c r="Q2435" t="s">
        <v>8317</v>
      </c>
      <c r="R2435" t="s">
        <v>8344</v>
      </c>
      <c r="S2435" s="12">
        <f>(((J2435/60)/60)/24)+DATE(1970,1,1)</f>
        <v>42397.89980324074</v>
      </c>
      <c r="T2435" s="12">
        <f>(((I2435/60)/60)/24)+DATE(1970,1,1)</f>
        <v>42427.89980324074</v>
      </c>
    </row>
    <row r="2436" spans="1:20" ht="43.2" x14ac:dyDescent="0.3">
      <c r="A2436">
        <v>2434</v>
      </c>
      <c r="B2436" s="1" t="s">
        <v>2435</v>
      </c>
      <c r="C2436" s="1" t="s">
        <v>6544</v>
      </c>
      <c r="D2436" s="4">
        <v>20000</v>
      </c>
      <c r="E2436" s="4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3">
        <f>E2436/D2436</f>
        <v>1.2999999999999999E-3</v>
      </c>
      <c r="P2436" s="4">
        <f>E2436/L2436</f>
        <v>13</v>
      </c>
      <c r="Q2436" t="s">
        <v>8317</v>
      </c>
      <c r="R2436" t="s">
        <v>8344</v>
      </c>
      <c r="S2436" s="12">
        <f>(((J2436/60)/60)/24)+DATE(1970,1,1)</f>
        <v>42180.18604166666</v>
      </c>
      <c r="T2436" s="12">
        <f>(((I2436/60)/60)/24)+DATE(1970,1,1)</f>
        <v>42220.18604166666</v>
      </c>
    </row>
    <row r="2437" spans="1:20" ht="43.2" x14ac:dyDescent="0.3">
      <c r="A2437">
        <v>2435</v>
      </c>
      <c r="B2437" s="1" t="s">
        <v>2436</v>
      </c>
      <c r="C2437" s="1" t="s">
        <v>6545</v>
      </c>
      <c r="D2437" s="4">
        <v>250000</v>
      </c>
      <c r="E2437" s="4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3">
        <f>E2437/D2437</f>
        <v>4.8960000000000002E-3</v>
      </c>
      <c r="P2437" s="4">
        <f>E2437/L2437</f>
        <v>306</v>
      </c>
      <c r="Q2437" t="s">
        <v>8317</v>
      </c>
      <c r="R2437" t="s">
        <v>8344</v>
      </c>
      <c r="S2437" s="12">
        <f>(((J2437/60)/60)/24)+DATE(1970,1,1)</f>
        <v>42252.277615740735</v>
      </c>
      <c r="T2437" s="12">
        <f>(((I2437/60)/60)/24)+DATE(1970,1,1)</f>
        <v>42282.277615740735</v>
      </c>
    </row>
    <row r="2438" spans="1:20" ht="43.2" x14ac:dyDescent="0.3">
      <c r="A2438">
        <v>2436</v>
      </c>
      <c r="B2438" s="1" t="s">
        <v>2437</v>
      </c>
      <c r="C2438" s="1" t="s">
        <v>6546</v>
      </c>
      <c r="D2438" s="4">
        <v>117000</v>
      </c>
      <c r="E2438" s="4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3">
        <f>E2438/D2438</f>
        <v>3.8461538461538462E-4</v>
      </c>
      <c r="P2438" s="4">
        <f>E2438/L2438</f>
        <v>22.5</v>
      </c>
      <c r="Q2438" t="s">
        <v>8317</v>
      </c>
      <c r="R2438" t="s">
        <v>8344</v>
      </c>
      <c r="S2438" s="12">
        <f>(((J2438/60)/60)/24)+DATE(1970,1,1)</f>
        <v>42338.615393518514</v>
      </c>
      <c r="T2438" s="12">
        <f>(((I2438/60)/60)/24)+DATE(1970,1,1)</f>
        <v>42398.615393518514</v>
      </c>
    </row>
    <row r="2439" spans="1:20" ht="28.8" x14ac:dyDescent="0.3">
      <c r="A2439">
        <v>2437</v>
      </c>
      <c r="B2439" s="1" t="s">
        <v>2438</v>
      </c>
      <c r="C2439" s="1" t="s">
        <v>6547</v>
      </c>
      <c r="D2439" s="4">
        <v>8000</v>
      </c>
      <c r="E2439" s="4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3">
        <f>E2439/D2439</f>
        <v>0</v>
      </c>
      <c r="P2439" s="4" t="e">
        <f>E2439/L2439</f>
        <v>#DIV/0!</v>
      </c>
      <c r="Q2439" t="s">
        <v>8317</v>
      </c>
      <c r="R2439" t="s">
        <v>8344</v>
      </c>
      <c r="S2439" s="12">
        <f>(((J2439/60)/60)/24)+DATE(1970,1,1)</f>
        <v>42031.965138888889</v>
      </c>
      <c r="T2439" s="12">
        <f>(((I2439/60)/60)/24)+DATE(1970,1,1)</f>
        <v>42080.75</v>
      </c>
    </row>
    <row r="2440" spans="1:20" ht="43.2" x14ac:dyDescent="0.3">
      <c r="A2440">
        <v>2438</v>
      </c>
      <c r="B2440" s="1" t="s">
        <v>2439</v>
      </c>
      <c r="C2440" s="1" t="s">
        <v>6548</v>
      </c>
      <c r="D2440" s="4">
        <v>15000</v>
      </c>
      <c r="E2440" s="4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3">
        <f>E2440/D2440</f>
        <v>3.3333333333333335E-3</v>
      </c>
      <c r="P2440" s="4">
        <f>E2440/L2440</f>
        <v>50</v>
      </c>
      <c r="Q2440" t="s">
        <v>8317</v>
      </c>
      <c r="R2440" t="s">
        <v>8344</v>
      </c>
      <c r="S2440" s="12">
        <f>(((J2440/60)/60)/24)+DATE(1970,1,1)</f>
        <v>42285.91506944444</v>
      </c>
      <c r="T2440" s="12">
        <f>(((I2440/60)/60)/24)+DATE(1970,1,1)</f>
        <v>42345.956736111111</v>
      </c>
    </row>
    <row r="2441" spans="1:20" ht="43.2" x14ac:dyDescent="0.3">
      <c r="A2441">
        <v>2439</v>
      </c>
      <c r="B2441" s="1" t="s">
        <v>2440</v>
      </c>
      <c r="C2441" s="1" t="s">
        <v>6549</v>
      </c>
      <c r="D2441" s="4">
        <v>10000</v>
      </c>
      <c r="E2441" s="4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3">
        <f>E2441/D2441</f>
        <v>0</v>
      </c>
      <c r="P2441" s="4" t="e">
        <f>E2441/L2441</f>
        <v>#DIV/0!</v>
      </c>
      <c r="Q2441" t="s">
        <v>8317</v>
      </c>
      <c r="R2441" t="s">
        <v>8344</v>
      </c>
      <c r="S2441" s="12">
        <f>(((J2441/60)/60)/24)+DATE(1970,1,1)</f>
        <v>42265.818622685183</v>
      </c>
      <c r="T2441" s="12">
        <f>(((I2441/60)/60)/24)+DATE(1970,1,1)</f>
        <v>42295.818622685183</v>
      </c>
    </row>
    <row r="2442" spans="1:20" ht="28.8" x14ac:dyDescent="0.3">
      <c r="A2442">
        <v>2440</v>
      </c>
      <c r="B2442" s="1" t="s">
        <v>2441</v>
      </c>
      <c r="C2442" s="1" t="s">
        <v>6550</v>
      </c>
      <c r="D2442" s="4">
        <v>5000</v>
      </c>
      <c r="E2442" s="4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3">
        <f>E2442/D2442</f>
        <v>2E-3</v>
      </c>
      <c r="P2442" s="4">
        <f>E2442/L2442</f>
        <v>5</v>
      </c>
      <c r="Q2442" t="s">
        <v>8317</v>
      </c>
      <c r="R2442" t="s">
        <v>8344</v>
      </c>
      <c r="S2442" s="12">
        <f>(((J2442/60)/60)/24)+DATE(1970,1,1)</f>
        <v>42383.899456018517</v>
      </c>
      <c r="T2442" s="12">
        <f>(((I2442/60)/60)/24)+DATE(1970,1,1)</f>
        <v>42413.899456018517</v>
      </c>
    </row>
    <row r="2443" spans="1:20" x14ac:dyDescent="0.3">
      <c r="A2443">
        <v>2441</v>
      </c>
      <c r="B2443" s="1" t="s">
        <v>2442</v>
      </c>
      <c r="C2443" s="1" t="s">
        <v>6551</v>
      </c>
      <c r="D2443" s="4">
        <v>7500</v>
      </c>
      <c r="E2443" s="4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3">
        <f>E2443/D2443</f>
        <v>1.0788</v>
      </c>
      <c r="P2443" s="4">
        <f>E2443/L2443</f>
        <v>74.22935779816514</v>
      </c>
      <c r="Q2443" t="s">
        <v>8317</v>
      </c>
      <c r="R2443" t="s">
        <v>8359</v>
      </c>
      <c r="S2443" s="12">
        <f>(((J2443/60)/60)/24)+DATE(1970,1,1)</f>
        <v>42187.125625000001</v>
      </c>
      <c r="T2443" s="12">
        <f>(((I2443/60)/60)/24)+DATE(1970,1,1)</f>
        <v>42208.207638888889</v>
      </c>
    </row>
    <row r="2444" spans="1:20" ht="28.8" x14ac:dyDescent="0.3">
      <c r="A2444">
        <v>2442</v>
      </c>
      <c r="B2444" s="1" t="s">
        <v>2443</v>
      </c>
      <c r="C2444" s="1" t="s">
        <v>6552</v>
      </c>
      <c r="D2444" s="4">
        <v>24000</v>
      </c>
      <c r="E2444" s="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3">
        <f>E2444/D2444</f>
        <v>1.2594166666666666</v>
      </c>
      <c r="P2444" s="4">
        <f>E2444/L2444</f>
        <v>81.252688172043008</v>
      </c>
      <c r="Q2444" t="s">
        <v>8317</v>
      </c>
      <c r="R2444" t="s">
        <v>8359</v>
      </c>
      <c r="S2444" s="12">
        <f>(((J2444/60)/60)/24)+DATE(1970,1,1)</f>
        <v>42052.666990740734</v>
      </c>
      <c r="T2444" s="12">
        <f>(((I2444/60)/60)/24)+DATE(1970,1,1)</f>
        <v>42082.625324074077</v>
      </c>
    </row>
    <row r="2445" spans="1:20" ht="43.2" x14ac:dyDescent="0.3">
      <c r="A2445">
        <v>2443</v>
      </c>
      <c r="B2445" s="1" t="s">
        <v>2444</v>
      </c>
      <c r="C2445" s="1" t="s">
        <v>6553</v>
      </c>
      <c r="D2445" s="4">
        <v>20000</v>
      </c>
      <c r="E2445" s="4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3">
        <f>E2445/D2445</f>
        <v>2.0251494999999999</v>
      </c>
      <c r="P2445" s="4">
        <f>E2445/L2445</f>
        <v>130.23469453376205</v>
      </c>
      <c r="Q2445" t="s">
        <v>8317</v>
      </c>
      <c r="R2445" t="s">
        <v>8359</v>
      </c>
      <c r="S2445" s="12">
        <f>(((J2445/60)/60)/24)+DATE(1970,1,1)</f>
        <v>41836.625254629631</v>
      </c>
      <c r="T2445" s="12">
        <f>(((I2445/60)/60)/24)+DATE(1970,1,1)</f>
        <v>41866.625254629631</v>
      </c>
    </row>
    <row r="2446" spans="1:20" ht="43.2" x14ac:dyDescent="0.3">
      <c r="A2446">
        <v>2444</v>
      </c>
      <c r="B2446" s="1" t="s">
        <v>2445</v>
      </c>
      <c r="C2446" s="1" t="s">
        <v>6554</v>
      </c>
      <c r="D2446" s="4">
        <v>3000</v>
      </c>
      <c r="E2446" s="4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3">
        <f>E2446/D2446</f>
        <v>1.0860000000000001</v>
      </c>
      <c r="P2446" s="4">
        <f>E2446/L2446</f>
        <v>53.409836065573771</v>
      </c>
      <c r="Q2446" t="s">
        <v>8317</v>
      </c>
      <c r="R2446" t="s">
        <v>8359</v>
      </c>
      <c r="S2446" s="12">
        <f>(((J2446/60)/60)/24)+DATE(1970,1,1)</f>
        <v>42485.754525462966</v>
      </c>
      <c r="T2446" s="12">
        <f>(((I2446/60)/60)/24)+DATE(1970,1,1)</f>
        <v>42515.754525462966</v>
      </c>
    </row>
    <row r="2447" spans="1:20" ht="43.2" x14ac:dyDescent="0.3">
      <c r="A2447">
        <v>2445</v>
      </c>
      <c r="B2447" s="1" t="s">
        <v>2446</v>
      </c>
      <c r="C2447" s="1" t="s">
        <v>6555</v>
      </c>
      <c r="D2447" s="4">
        <v>5000</v>
      </c>
      <c r="E2447" s="4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3">
        <f>E2447/D2447</f>
        <v>1.728</v>
      </c>
      <c r="P2447" s="4">
        <f>E2447/L2447</f>
        <v>75.130434782608702</v>
      </c>
      <c r="Q2447" t="s">
        <v>8317</v>
      </c>
      <c r="R2447" t="s">
        <v>8359</v>
      </c>
      <c r="S2447" s="12">
        <f>(((J2447/60)/60)/24)+DATE(1970,1,1)</f>
        <v>42243.190057870372</v>
      </c>
      <c r="T2447" s="12">
        <f>(((I2447/60)/60)/24)+DATE(1970,1,1)</f>
        <v>42273.190057870372</v>
      </c>
    </row>
    <row r="2448" spans="1:20" ht="43.2" x14ac:dyDescent="0.3">
      <c r="A2448">
        <v>2446</v>
      </c>
      <c r="B2448" s="1" t="s">
        <v>2447</v>
      </c>
      <c r="C2448" s="1" t="s">
        <v>6556</v>
      </c>
      <c r="D2448" s="4">
        <v>5000</v>
      </c>
      <c r="E2448" s="4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3">
        <f>E2448/D2448</f>
        <v>1.6798</v>
      </c>
      <c r="P2448" s="4">
        <f>E2448/L2448</f>
        <v>75.666666666666671</v>
      </c>
      <c r="Q2448" t="s">
        <v>8317</v>
      </c>
      <c r="R2448" t="s">
        <v>8359</v>
      </c>
      <c r="S2448" s="12">
        <f>(((J2448/60)/60)/24)+DATE(1970,1,1)</f>
        <v>42670.602673611109</v>
      </c>
      <c r="T2448" s="12">
        <f>(((I2448/60)/60)/24)+DATE(1970,1,1)</f>
        <v>42700.64434027778</v>
      </c>
    </row>
    <row r="2449" spans="1:20" ht="43.2" x14ac:dyDescent="0.3">
      <c r="A2449">
        <v>2447</v>
      </c>
      <c r="B2449" s="1" t="s">
        <v>2448</v>
      </c>
      <c r="C2449" s="1" t="s">
        <v>6557</v>
      </c>
      <c r="D2449" s="4">
        <v>2500</v>
      </c>
      <c r="E2449" s="4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3">
        <f>E2449/D2449</f>
        <v>4.2720000000000002</v>
      </c>
      <c r="P2449" s="4">
        <f>E2449/L2449</f>
        <v>31.691394658753708</v>
      </c>
      <c r="Q2449" t="s">
        <v>8317</v>
      </c>
      <c r="R2449" t="s">
        <v>8359</v>
      </c>
      <c r="S2449" s="12">
        <f>(((J2449/60)/60)/24)+DATE(1970,1,1)</f>
        <v>42654.469826388886</v>
      </c>
      <c r="T2449" s="12">
        <f>(((I2449/60)/60)/24)+DATE(1970,1,1)</f>
        <v>42686.166666666672</v>
      </c>
    </row>
    <row r="2450" spans="1:20" ht="43.2" x14ac:dyDescent="0.3">
      <c r="A2450">
        <v>2448</v>
      </c>
      <c r="B2450" s="1" t="s">
        <v>2449</v>
      </c>
      <c r="C2450" s="1" t="s">
        <v>6558</v>
      </c>
      <c r="D2450" s="4">
        <v>400</v>
      </c>
      <c r="E2450" s="4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3">
        <f>E2450/D2450</f>
        <v>1.075</v>
      </c>
      <c r="P2450" s="4">
        <f>E2450/L2450</f>
        <v>47.777777777777779</v>
      </c>
      <c r="Q2450" t="s">
        <v>8317</v>
      </c>
      <c r="R2450" t="s">
        <v>8359</v>
      </c>
      <c r="S2450" s="12">
        <f>(((J2450/60)/60)/24)+DATE(1970,1,1)</f>
        <v>42607.316122685181</v>
      </c>
      <c r="T2450" s="12">
        <f>(((I2450/60)/60)/24)+DATE(1970,1,1)</f>
        <v>42613.233333333337</v>
      </c>
    </row>
    <row r="2451" spans="1:20" ht="43.2" x14ac:dyDescent="0.3">
      <c r="A2451">
        <v>2449</v>
      </c>
      <c r="B2451" s="1" t="s">
        <v>2450</v>
      </c>
      <c r="C2451" s="1" t="s">
        <v>6559</v>
      </c>
      <c r="D2451" s="4">
        <v>10000</v>
      </c>
      <c r="E2451" s="4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3">
        <f>E2451/D2451</f>
        <v>1.08</v>
      </c>
      <c r="P2451" s="4">
        <f>E2451/L2451</f>
        <v>90</v>
      </c>
      <c r="Q2451" t="s">
        <v>8317</v>
      </c>
      <c r="R2451" t="s">
        <v>8359</v>
      </c>
      <c r="S2451" s="12">
        <f>(((J2451/60)/60)/24)+DATE(1970,1,1)</f>
        <v>41943.142534722225</v>
      </c>
      <c r="T2451" s="12">
        <f>(((I2451/60)/60)/24)+DATE(1970,1,1)</f>
        <v>41973.184201388889</v>
      </c>
    </row>
    <row r="2452" spans="1:20" ht="43.2" x14ac:dyDescent="0.3">
      <c r="A2452">
        <v>2450</v>
      </c>
      <c r="B2452" s="1" t="s">
        <v>2451</v>
      </c>
      <c r="C2452" s="1" t="s">
        <v>6560</v>
      </c>
      <c r="D2452" s="4">
        <v>15000</v>
      </c>
      <c r="E2452" s="4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3">
        <f>E2452/D2452</f>
        <v>1.0153353333333335</v>
      </c>
      <c r="P2452" s="4">
        <f>E2452/L2452</f>
        <v>149.31401960784314</v>
      </c>
      <c r="Q2452" t="s">
        <v>8317</v>
      </c>
      <c r="R2452" t="s">
        <v>8359</v>
      </c>
      <c r="S2452" s="12">
        <f>(((J2452/60)/60)/24)+DATE(1970,1,1)</f>
        <v>41902.07240740741</v>
      </c>
      <c r="T2452" s="12">
        <f>(((I2452/60)/60)/24)+DATE(1970,1,1)</f>
        <v>41940.132638888892</v>
      </c>
    </row>
    <row r="2453" spans="1:20" ht="28.8" x14ac:dyDescent="0.3">
      <c r="A2453">
        <v>2451</v>
      </c>
      <c r="B2453" s="1" t="s">
        <v>2452</v>
      </c>
      <c r="C2453" s="1" t="s">
        <v>6561</v>
      </c>
      <c r="D2453" s="4">
        <v>10000</v>
      </c>
      <c r="E2453" s="4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3">
        <f>E2453/D2453</f>
        <v>1.1545000000000001</v>
      </c>
      <c r="P2453" s="4">
        <f>E2453/L2453</f>
        <v>62.06989247311828</v>
      </c>
      <c r="Q2453" t="s">
        <v>8317</v>
      </c>
      <c r="R2453" t="s">
        <v>8359</v>
      </c>
      <c r="S2453" s="12">
        <f>(((J2453/60)/60)/24)+DATE(1970,1,1)</f>
        <v>42779.908449074079</v>
      </c>
      <c r="T2453" s="12">
        <f>(((I2453/60)/60)/24)+DATE(1970,1,1)</f>
        <v>42799.908449074079</v>
      </c>
    </row>
    <row r="2454" spans="1:20" ht="43.2" x14ac:dyDescent="0.3">
      <c r="A2454">
        <v>2452</v>
      </c>
      <c r="B2454" s="1" t="s">
        <v>2453</v>
      </c>
      <c r="C2454" s="1" t="s">
        <v>6562</v>
      </c>
      <c r="D2454" s="4">
        <v>600</v>
      </c>
      <c r="E2454" s="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3">
        <f>E2454/D2454</f>
        <v>1.335</v>
      </c>
      <c r="P2454" s="4">
        <f>E2454/L2454</f>
        <v>53.4</v>
      </c>
      <c r="Q2454" t="s">
        <v>8317</v>
      </c>
      <c r="R2454" t="s">
        <v>8359</v>
      </c>
      <c r="S2454" s="12">
        <f>(((J2454/60)/60)/24)+DATE(1970,1,1)</f>
        <v>42338.84375</v>
      </c>
      <c r="T2454" s="12">
        <f>(((I2454/60)/60)/24)+DATE(1970,1,1)</f>
        <v>42367.958333333328</v>
      </c>
    </row>
    <row r="2455" spans="1:20" ht="43.2" x14ac:dyDescent="0.3">
      <c r="A2455">
        <v>2453</v>
      </c>
      <c r="B2455" s="1" t="s">
        <v>2454</v>
      </c>
      <c r="C2455" s="1" t="s">
        <v>6563</v>
      </c>
      <c r="D2455" s="4">
        <v>3000</v>
      </c>
      <c r="E2455" s="4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3">
        <f>E2455/D2455</f>
        <v>1.5469999999999999</v>
      </c>
      <c r="P2455" s="4">
        <f>E2455/L2455</f>
        <v>69.268656716417908</v>
      </c>
      <c r="Q2455" t="s">
        <v>8317</v>
      </c>
      <c r="R2455" t="s">
        <v>8359</v>
      </c>
      <c r="S2455" s="12">
        <f>(((J2455/60)/60)/24)+DATE(1970,1,1)</f>
        <v>42738.692233796297</v>
      </c>
      <c r="T2455" s="12">
        <f>(((I2455/60)/60)/24)+DATE(1970,1,1)</f>
        <v>42768.692233796297</v>
      </c>
    </row>
    <row r="2456" spans="1:20" ht="43.2" x14ac:dyDescent="0.3">
      <c r="A2456">
        <v>2454</v>
      </c>
      <c r="B2456" s="1" t="s">
        <v>2455</v>
      </c>
      <c r="C2456" s="1" t="s">
        <v>6564</v>
      </c>
      <c r="D2456" s="4">
        <v>35000</v>
      </c>
      <c r="E2456" s="4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3">
        <f>E2456/D2456</f>
        <v>1.0084571428571429</v>
      </c>
      <c r="P2456" s="4">
        <f>E2456/L2456</f>
        <v>271.50769230769231</v>
      </c>
      <c r="Q2456" t="s">
        <v>8317</v>
      </c>
      <c r="R2456" t="s">
        <v>8359</v>
      </c>
      <c r="S2456" s="12">
        <f>(((J2456/60)/60)/24)+DATE(1970,1,1)</f>
        <v>42770.201481481476</v>
      </c>
      <c r="T2456" s="12">
        <f>(((I2456/60)/60)/24)+DATE(1970,1,1)</f>
        <v>42805.201481481476</v>
      </c>
    </row>
    <row r="2457" spans="1:20" ht="28.8" x14ac:dyDescent="0.3">
      <c r="A2457">
        <v>2455</v>
      </c>
      <c r="B2457" s="1" t="s">
        <v>2456</v>
      </c>
      <c r="C2457" s="1" t="s">
        <v>6565</v>
      </c>
      <c r="D2457" s="4">
        <v>300</v>
      </c>
      <c r="E2457" s="4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3">
        <f>E2457/D2457</f>
        <v>1.82</v>
      </c>
      <c r="P2457" s="4">
        <f>E2457/L2457</f>
        <v>34.125</v>
      </c>
      <c r="Q2457" t="s">
        <v>8317</v>
      </c>
      <c r="R2457" t="s">
        <v>8359</v>
      </c>
      <c r="S2457" s="12">
        <f>(((J2457/60)/60)/24)+DATE(1970,1,1)</f>
        <v>42452.781828703708</v>
      </c>
      <c r="T2457" s="12">
        <f>(((I2457/60)/60)/24)+DATE(1970,1,1)</f>
        <v>42480.781828703708</v>
      </c>
    </row>
    <row r="2458" spans="1:20" ht="28.8" x14ac:dyDescent="0.3">
      <c r="A2458">
        <v>2456</v>
      </c>
      <c r="B2458" s="1" t="s">
        <v>2457</v>
      </c>
      <c r="C2458" s="1" t="s">
        <v>6566</v>
      </c>
      <c r="D2458" s="4">
        <v>1500</v>
      </c>
      <c r="E2458" s="4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3">
        <f>E2458/D2458</f>
        <v>1.8086666666666666</v>
      </c>
      <c r="P2458" s="4">
        <f>E2458/L2458</f>
        <v>40.492537313432834</v>
      </c>
      <c r="Q2458" t="s">
        <v>8317</v>
      </c>
      <c r="R2458" t="s">
        <v>8359</v>
      </c>
      <c r="S2458" s="12">
        <f>(((J2458/60)/60)/24)+DATE(1970,1,1)</f>
        <v>42761.961099537039</v>
      </c>
      <c r="T2458" s="12">
        <f>(((I2458/60)/60)/24)+DATE(1970,1,1)</f>
        <v>42791.961099537039</v>
      </c>
    </row>
    <row r="2459" spans="1:20" ht="28.8" x14ac:dyDescent="0.3">
      <c r="A2459">
        <v>2457</v>
      </c>
      <c r="B2459" s="1" t="s">
        <v>2458</v>
      </c>
      <c r="C2459" s="1" t="s">
        <v>6567</v>
      </c>
      <c r="D2459" s="4">
        <v>23000</v>
      </c>
      <c r="E2459" s="4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3">
        <f>E2459/D2459</f>
        <v>1.0230434782608695</v>
      </c>
      <c r="P2459" s="4">
        <f>E2459/L2459</f>
        <v>189.75806451612902</v>
      </c>
      <c r="Q2459" t="s">
        <v>8317</v>
      </c>
      <c r="R2459" t="s">
        <v>8359</v>
      </c>
      <c r="S2459" s="12">
        <f>(((J2459/60)/60)/24)+DATE(1970,1,1)</f>
        <v>42423.602500000001</v>
      </c>
      <c r="T2459" s="12">
        <f>(((I2459/60)/60)/24)+DATE(1970,1,1)</f>
        <v>42453.560833333337</v>
      </c>
    </row>
    <row r="2460" spans="1:20" ht="43.2" x14ac:dyDescent="0.3">
      <c r="A2460">
        <v>2458</v>
      </c>
      <c r="B2460" s="1" t="s">
        <v>2459</v>
      </c>
      <c r="C2460" s="1" t="s">
        <v>6568</v>
      </c>
      <c r="D2460" s="4">
        <v>5000</v>
      </c>
      <c r="E2460" s="4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3">
        <f>E2460/D2460</f>
        <v>1.1017999999999999</v>
      </c>
      <c r="P2460" s="4">
        <f>E2460/L2460</f>
        <v>68.862499999999997</v>
      </c>
      <c r="Q2460" t="s">
        <v>8317</v>
      </c>
      <c r="R2460" t="s">
        <v>8359</v>
      </c>
      <c r="S2460" s="12">
        <f>(((J2460/60)/60)/24)+DATE(1970,1,1)</f>
        <v>42495.871736111112</v>
      </c>
      <c r="T2460" s="12">
        <f>(((I2460/60)/60)/24)+DATE(1970,1,1)</f>
        <v>42530.791666666672</v>
      </c>
    </row>
    <row r="2461" spans="1:20" ht="43.2" x14ac:dyDescent="0.3">
      <c r="A2461">
        <v>2459</v>
      </c>
      <c r="B2461" s="1" t="s">
        <v>2460</v>
      </c>
      <c r="C2461" s="1" t="s">
        <v>6569</v>
      </c>
      <c r="D2461" s="4">
        <v>30000</v>
      </c>
      <c r="E2461" s="4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3">
        <f>E2461/D2461</f>
        <v>1.0225</v>
      </c>
      <c r="P2461" s="4">
        <f>E2461/L2461</f>
        <v>108.77659574468085</v>
      </c>
      <c r="Q2461" t="s">
        <v>8317</v>
      </c>
      <c r="R2461" t="s">
        <v>8359</v>
      </c>
      <c r="S2461" s="12">
        <f>(((J2461/60)/60)/24)+DATE(1970,1,1)</f>
        <v>42407.637557870374</v>
      </c>
      <c r="T2461" s="12">
        <f>(((I2461/60)/60)/24)+DATE(1970,1,1)</f>
        <v>42452.595891203702</v>
      </c>
    </row>
    <row r="2462" spans="1:20" ht="43.2" x14ac:dyDescent="0.3">
      <c r="A2462">
        <v>2460</v>
      </c>
      <c r="B2462" s="1" t="s">
        <v>2461</v>
      </c>
      <c r="C2462" s="1" t="s">
        <v>6570</v>
      </c>
      <c r="D2462" s="4">
        <v>8500</v>
      </c>
      <c r="E2462" s="4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3">
        <f>E2462/D2462</f>
        <v>1.0078823529411765</v>
      </c>
      <c r="P2462" s="4">
        <f>E2462/L2462</f>
        <v>125.98529411764706</v>
      </c>
      <c r="Q2462" t="s">
        <v>8317</v>
      </c>
      <c r="R2462" t="s">
        <v>8359</v>
      </c>
      <c r="S2462" s="12">
        <f>(((J2462/60)/60)/24)+DATE(1970,1,1)</f>
        <v>42704.187118055561</v>
      </c>
      <c r="T2462" s="12">
        <f>(((I2462/60)/60)/24)+DATE(1970,1,1)</f>
        <v>42738.178472222222</v>
      </c>
    </row>
    <row r="2463" spans="1:20" ht="43.2" x14ac:dyDescent="0.3">
      <c r="A2463">
        <v>2461</v>
      </c>
      <c r="B2463" s="1" t="s">
        <v>2462</v>
      </c>
      <c r="C2463" s="1" t="s">
        <v>6571</v>
      </c>
      <c r="D2463" s="4">
        <v>7500</v>
      </c>
      <c r="E2463" s="4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3">
        <f>E2463/D2463</f>
        <v>1.038</v>
      </c>
      <c r="P2463" s="4">
        <f>E2463/L2463</f>
        <v>90.523255813953483</v>
      </c>
      <c r="Q2463" t="s">
        <v>8320</v>
      </c>
      <c r="R2463" t="s">
        <v>8325</v>
      </c>
      <c r="S2463" s="12">
        <f>(((J2463/60)/60)/24)+DATE(1970,1,1)</f>
        <v>40784.012696759259</v>
      </c>
      <c r="T2463" s="12">
        <f>(((I2463/60)/60)/24)+DATE(1970,1,1)</f>
        <v>40817.125</v>
      </c>
    </row>
    <row r="2464" spans="1:20" ht="43.2" x14ac:dyDescent="0.3">
      <c r="A2464">
        <v>2462</v>
      </c>
      <c r="B2464" s="1" t="s">
        <v>2463</v>
      </c>
      <c r="C2464" s="1" t="s">
        <v>6572</v>
      </c>
      <c r="D2464" s="4">
        <v>3000</v>
      </c>
      <c r="E2464" s="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3">
        <f>E2464/D2464</f>
        <v>1.1070833333333334</v>
      </c>
      <c r="P2464" s="4">
        <f>E2464/L2464</f>
        <v>28.880434782608695</v>
      </c>
      <c r="Q2464" t="s">
        <v>8320</v>
      </c>
      <c r="R2464" t="s">
        <v>8325</v>
      </c>
      <c r="S2464" s="12">
        <f>(((J2464/60)/60)/24)+DATE(1970,1,1)</f>
        <v>41089.186296296299</v>
      </c>
      <c r="T2464" s="12">
        <f>(((I2464/60)/60)/24)+DATE(1970,1,1)</f>
        <v>41109.186296296299</v>
      </c>
    </row>
    <row r="2465" spans="1:20" x14ac:dyDescent="0.3">
      <c r="A2465">
        <v>2463</v>
      </c>
      <c r="B2465" s="1" t="s">
        <v>2464</v>
      </c>
      <c r="C2465" s="1" t="s">
        <v>6573</v>
      </c>
      <c r="D2465" s="4">
        <v>2000</v>
      </c>
      <c r="E2465" s="4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3">
        <f>E2465/D2465</f>
        <v>1.1625000000000001</v>
      </c>
      <c r="P2465" s="4">
        <f>E2465/L2465</f>
        <v>31</v>
      </c>
      <c r="Q2465" t="s">
        <v>8320</v>
      </c>
      <c r="R2465" t="s">
        <v>8325</v>
      </c>
      <c r="S2465" s="12">
        <f>(((J2465/60)/60)/24)+DATE(1970,1,1)</f>
        <v>41341.111400462964</v>
      </c>
      <c r="T2465" s="12">
        <f>(((I2465/60)/60)/24)+DATE(1970,1,1)</f>
        <v>41380.791666666664</v>
      </c>
    </row>
    <row r="2466" spans="1:20" ht="28.8" x14ac:dyDescent="0.3">
      <c r="A2466">
        <v>2464</v>
      </c>
      <c r="B2466" s="1" t="s">
        <v>2465</v>
      </c>
      <c r="C2466" s="1" t="s">
        <v>6574</v>
      </c>
      <c r="D2466" s="4">
        <v>2000</v>
      </c>
      <c r="E2466" s="4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3">
        <f>E2466/D2466</f>
        <v>1.111</v>
      </c>
      <c r="P2466" s="4">
        <f>E2466/L2466</f>
        <v>51.674418604651166</v>
      </c>
      <c r="Q2466" t="s">
        <v>8320</v>
      </c>
      <c r="R2466" t="s">
        <v>8325</v>
      </c>
      <c r="S2466" s="12">
        <f>(((J2466/60)/60)/24)+DATE(1970,1,1)</f>
        <v>42248.90042824074</v>
      </c>
      <c r="T2466" s="12">
        <f>(((I2466/60)/60)/24)+DATE(1970,1,1)</f>
        <v>42277.811805555553</v>
      </c>
    </row>
    <row r="2467" spans="1:20" ht="28.8" x14ac:dyDescent="0.3">
      <c r="A2467">
        <v>2465</v>
      </c>
      <c r="B2467" s="1" t="s">
        <v>2466</v>
      </c>
      <c r="C2467" s="1" t="s">
        <v>6575</v>
      </c>
      <c r="D2467" s="4">
        <v>700</v>
      </c>
      <c r="E2467" s="4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3">
        <f>E2467/D2467</f>
        <v>1.8014285714285714</v>
      </c>
      <c r="P2467" s="4">
        <f>E2467/L2467</f>
        <v>26.270833333333332</v>
      </c>
      <c r="Q2467" t="s">
        <v>8320</v>
      </c>
      <c r="R2467" t="s">
        <v>8325</v>
      </c>
      <c r="S2467" s="12">
        <f>(((J2467/60)/60)/24)+DATE(1970,1,1)</f>
        <v>41145.719305555554</v>
      </c>
      <c r="T2467" s="12">
        <f>(((I2467/60)/60)/24)+DATE(1970,1,1)</f>
        <v>41175.719305555554</v>
      </c>
    </row>
    <row r="2468" spans="1:20" ht="43.2" x14ac:dyDescent="0.3">
      <c r="A2468">
        <v>2466</v>
      </c>
      <c r="B2468" s="1" t="s">
        <v>2467</v>
      </c>
      <c r="C2468" s="1" t="s">
        <v>6576</v>
      </c>
      <c r="D2468" s="4">
        <v>2500</v>
      </c>
      <c r="E2468" s="4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3">
        <f>E2468/D2468</f>
        <v>1</v>
      </c>
      <c r="P2468" s="4">
        <f>E2468/L2468</f>
        <v>48.07692307692308</v>
      </c>
      <c r="Q2468" t="s">
        <v>8320</v>
      </c>
      <c r="R2468" t="s">
        <v>8325</v>
      </c>
      <c r="S2468" s="12">
        <f>(((J2468/60)/60)/24)+DATE(1970,1,1)</f>
        <v>41373.102465277778</v>
      </c>
      <c r="T2468" s="12">
        <f>(((I2468/60)/60)/24)+DATE(1970,1,1)</f>
        <v>41403.102465277778</v>
      </c>
    </row>
    <row r="2469" spans="1:20" ht="28.8" x14ac:dyDescent="0.3">
      <c r="A2469">
        <v>2467</v>
      </c>
      <c r="B2469" s="1" t="s">
        <v>2468</v>
      </c>
      <c r="C2469" s="1" t="s">
        <v>6577</v>
      </c>
      <c r="D2469" s="4">
        <v>1000</v>
      </c>
      <c r="E2469" s="4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3">
        <f>E2469/D2469</f>
        <v>1.1850000000000001</v>
      </c>
      <c r="P2469" s="4">
        <f>E2469/L2469</f>
        <v>27.558139534883722</v>
      </c>
      <c r="Q2469" t="s">
        <v>8320</v>
      </c>
      <c r="R2469" t="s">
        <v>8325</v>
      </c>
      <c r="S2469" s="12">
        <f>(((J2469/60)/60)/24)+DATE(1970,1,1)</f>
        <v>41025.874201388891</v>
      </c>
      <c r="T2469" s="12">
        <f>(((I2469/60)/60)/24)+DATE(1970,1,1)</f>
        <v>41039.708333333336</v>
      </c>
    </row>
    <row r="2470" spans="1:20" ht="28.8" x14ac:dyDescent="0.3">
      <c r="A2470">
        <v>2468</v>
      </c>
      <c r="B2470" s="1" t="s">
        <v>2469</v>
      </c>
      <c r="C2470" s="1" t="s">
        <v>6578</v>
      </c>
      <c r="D2470" s="4">
        <v>2000</v>
      </c>
      <c r="E2470" s="4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3">
        <f>E2470/D2470</f>
        <v>1.0721700000000001</v>
      </c>
      <c r="P2470" s="4">
        <f>E2470/L2470</f>
        <v>36.97137931034483</v>
      </c>
      <c r="Q2470" t="s">
        <v>8320</v>
      </c>
      <c r="R2470" t="s">
        <v>8325</v>
      </c>
      <c r="S2470" s="12">
        <f>(((J2470/60)/60)/24)+DATE(1970,1,1)</f>
        <v>41174.154178240737</v>
      </c>
      <c r="T2470" s="12">
        <f>(((I2470/60)/60)/24)+DATE(1970,1,1)</f>
        <v>41210.208333333336</v>
      </c>
    </row>
    <row r="2471" spans="1:20" ht="43.2" x14ac:dyDescent="0.3">
      <c r="A2471">
        <v>2469</v>
      </c>
      <c r="B2471" s="1" t="s">
        <v>2470</v>
      </c>
      <c r="C2471" s="1" t="s">
        <v>6579</v>
      </c>
      <c r="D2471" s="4">
        <v>1200</v>
      </c>
      <c r="E2471" s="4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3">
        <f>E2471/D2471</f>
        <v>1.1366666666666667</v>
      </c>
      <c r="P2471" s="4">
        <f>E2471/L2471</f>
        <v>29.021276595744681</v>
      </c>
      <c r="Q2471" t="s">
        <v>8320</v>
      </c>
      <c r="R2471" t="s">
        <v>8325</v>
      </c>
      <c r="S2471" s="12">
        <f>(((J2471/60)/60)/24)+DATE(1970,1,1)</f>
        <v>40557.429733796293</v>
      </c>
      <c r="T2471" s="12">
        <f>(((I2471/60)/60)/24)+DATE(1970,1,1)</f>
        <v>40582.429733796293</v>
      </c>
    </row>
    <row r="2472" spans="1:20" ht="28.8" x14ac:dyDescent="0.3">
      <c r="A2472">
        <v>2470</v>
      </c>
      <c r="B2472" s="1" t="s">
        <v>2471</v>
      </c>
      <c r="C2472" s="1" t="s">
        <v>6580</v>
      </c>
      <c r="D2472" s="4">
        <v>1000</v>
      </c>
      <c r="E2472" s="4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3">
        <f>E2472/D2472</f>
        <v>1.0316400000000001</v>
      </c>
      <c r="P2472" s="4">
        <f>E2472/L2472</f>
        <v>28.65666666666667</v>
      </c>
      <c r="Q2472" t="s">
        <v>8320</v>
      </c>
      <c r="R2472" t="s">
        <v>8325</v>
      </c>
      <c r="S2472" s="12">
        <f>(((J2472/60)/60)/24)+DATE(1970,1,1)</f>
        <v>41023.07471064815</v>
      </c>
      <c r="T2472" s="12">
        <f>(((I2472/60)/60)/24)+DATE(1970,1,1)</f>
        <v>41053.07471064815</v>
      </c>
    </row>
    <row r="2473" spans="1:20" ht="43.2" x14ac:dyDescent="0.3">
      <c r="A2473">
        <v>2471</v>
      </c>
      <c r="B2473" s="1" t="s">
        <v>2472</v>
      </c>
      <c r="C2473" s="1" t="s">
        <v>6581</v>
      </c>
      <c r="D2473" s="4">
        <v>500</v>
      </c>
      <c r="E2473" s="4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3">
        <f>E2473/D2473</f>
        <v>1.28</v>
      </c>
      <c r="P2473" s="4">
        <f>E2473/L2473</f>
        <v>37.647058823529413</v>
      </c>
      <c r="Q2473" t="s">
        <v>8320</v>
      </c>
      <c r="R2473" t="s">
        <v>8325</v>
      </c>
      <c r="S2473" s="12">
        <f>(((J2473/60)/60)/24)+DATE(1970,1,1)</f>
        <v>40893.992962962962</v>
      </c>
      <c r="T2473" s="12">
        <f>(((I2473/60)/60)/24)+DATE(1970,1,1)</f>
        <v>40933.992962962962</v>
      </c>
    </row>
    <row r="2474" spans="1:20" ht="43.2" x14ac:dyDescent="0.3">
      <c r="A2474">
        <v>2472</v>
      </c>
      <c r="B2474" s="1" t="s">
        <v>2473</v>
      </c>
      <c r="C2474" s="1" t="s">
        <v>6582</v>
      </c>
      <c r="D2474" s="4">
        <v>7500</v>
      </c>
      <c r="E2474" s="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3">
        <f>E2474/D2474</f>
        <v>1.3576026666666667</v>
      </c>
      <c r="P2474" s="4">
        <f>E2474/L2474</f>
        <v>97.904038461538462</v>
      </c>
      <c r="Q2474" t="s">
        <v>8320</v>
      </c>
      <c r="R2474" t="s">
        <v>8325</v>
      </c>
      <c r="S2474" s="12">
        <f>(((J2474/60)/60)/24)+DATE(1970,1,1)</f>
        <v>40354.11550925926</v>
      </c>
      <c r="T2474" s="12">
        <f>(((I2474/60)/60)/24)+DATE(1970,1,1)</f>
        <v>40425.043749999997</v>
      </c>
    </row>
    <row r="2475" spans="1:20" ht="28.8" x14ac:dyDescent="0.3">
      <c r="A2475">
        <v>2473</v>
      </c>
      <c r="B2475" s="1" t="s">
        <v>2474</v>
      </c>
      <c r="C2475" s="1" t="s">
        <v>6583</v>
      </c>
      <c r="D2475" s="4">
        <v>2000</v>
      </c>
      <c r="E2475" s="4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3">
        <f>E2475/D2475</f>
        <v>1</v>
      </c>
      <c r="P2475" s="4">
        <f>E2475/L2475</f>
        <v>42.553191489361701</v>
      </c>
      <c r="Q2475" t="s">
        <v>8320</v>
      </c>
      <c r="R2475" t="s">
        <v>8325</v>
      </c>
      <c r="S2475" s="12">
        <f>(((J2475/60)/60)/24)+DATE(1970,1,1)</f>
        <v>41193.748483796298</v>
      </c>
      <c r="T2475" s="12">
        <f>(((I2475/60)/60)/24)+DATE(1970,1,1)</f>
        <v>41223.790150462963</v>
      </c>
    </row>
    <row r="2476" spans="1:20" ht="43.2" x14ac:dyDescent="0.3">
      <c r="A2476">
        <v>2474</v>
      </c>
      <c r="B2476" s="1" t="s">
        <v>2475</v>
      </c>
      <c r="C2476" s="1" t="s">
        <v>6584</v>
      </c>
      <c r="D2476" s="4">
        <v>5000</v>
      </c>
      <c r="E2476" s="4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3">
        <f>E2476/D2476</f>
        <v>1.0000360000000001</v>
      </c>
      <c r="P2476" s="4">
        <f>E2476/L2476</f>
        <v>131.58368421052631</v>
      </c>
      <c r="Q2476" t="s">
        <v>8320</v>
      </c>
      <c r="R2476" t="s">
        <v>8325</v>
      </c>
      <c r="S2476" s="12">
        <f>(((J2476/60)/60)/24)+DATE(1970,1,1)</f>
        <v>40417.011296296296</v>
      </c>
      <c r="T2476" s="12">
        <f>(((I2476/60)/60)/24)+DATE(1970,1,1)</f>
        <v>40462.011296296296</v>
      </c>
    </row>
    <row r="2477" spans="1:20" ht="28.8" x14ac:dyDescent="0.3">
      <c r="A2477">
        <v>2475</v>
      </c>
      <c r="B2477" s="1" t="s">
        <v>2476</v>
      </c>
      <c r="C2477" s="1" t="s">
        <v>6585</v>
      </c>
      <c r="D2477" s="4">
        <v>2500</v>
      </c>
      <c r="E2477" s="4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3">
        <f>E2477/D2477</f>
        <v>1.0471999999999999</v>
      </c>
      <c r="P2477" s="4">
        <f>E2477/L2477</f>
        <v>32.320987654320987</v>
      </c>
      <c r="Q2477" t="s">
        <v>8320</v>
      </c>
      <c r="R2477" t="s">
        <v>8325</v>
      </c>
      <c r="S2477" s="12">
        <f>(((J2477/60)/60)/24)+DATE(1970,1,1)</f>
        <v>40310.287673611114</v>
      </c>
      <c r="T2477" s="12">
        <f>(((I2477/60)/60)/24)+DATE(1970,1,1)</f>
        <v>40369.916666666664</v>
      </c>
    </row>
    <row r="2478" spans="1:20" ht="28.8" x14ac:dyDescent="0.3">
      <c r="A2478">
        <v>2476</v>
      </c>
      <c r="B2478" s="1" t="s">
        <v>2477</v>
      </c>
      <c r="C2478" s="1" t="s">
        <v>6586</v>
      </c>
      <c r="D2478" s="4">
        <v>3200</v>
      </c>
      <c r="E2478" s="4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3">
        <f>E2478/D2478</f>
        <v>1.050225</v>
      </c>
      <c r="P2478" s="4">
        <f>E2478/L2478</f>
        <v>61.103999999999999</v>
      </c>
      <c r="Q2478" t="s">
        <v>8320</v>
      </c>
      <c r="R2478" t="s">
        <v>8325</v>
      </c>
      <c r="S2478" s="12">
        <f>(((J2478/60)/60)/24)+DATE(1970,1,1)</f>
        <v>41913.328356481477</v>
      </c>
      <c r="T2478" s="12">
        <f>(((I2478/60)/60)/24)+DATE(1970,1,1)</f>
        <v>41946.370023148149</v>
      </c>
    </row>
    <row r="2479" spans="1:20" ht="28.8" x14ac:dyDescent="0.3">
      <c r="A2479">
        <v>2477</v>
      </c>
      <c r="B2479" s="1" t="s">
        <v>824</v>
      </c>
      <c r="C2479" s="1" t="s">
        <v>6587</v>
      </c>
      <c r="D2479" s="4">
        <v>750</v>
      </c>
      <c r="E2479" s="4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3">
        <f>E2479/D2479</f>
        <v>1.7133333333333334</v>
      </c>
      <c r="P2479" s="4">
        <f>E2479/L2479</f>
        <v>31.341463414634145</v>
      </c>
      <c r="Q2479" t="s">
        <v>8320</v>
      </c>
      <c r="R2479" t="s">
        <v>8325</v>
      </c>
      <c r="S2479" s="12">
        <f>(((J2479/60)/60)/24)+DATE(1970,1,1)</f>
        <v>41088.691493055558</v>
      </c>
      <c r="T2479" s="12">
        <f>(((I2479/60)/60)/24)+DATE(1970,1,1)</f>
        <v>41133.691493055558</v>
      </c>
    </row>
    <row r="2480" spans="1:20" ht="43.2" x14ac:dyDescent="0.3">
      <c r="A2480">
        <v>2478</v>
      </c>
      <c r="B2480" s="1" t="s">
        <v>2478</v>
      </c>
      <c r="C2480" s="1" t="s">
        <v>6588</v>
      </c>
      <c r="D2480" s="4">
        <v>8000</v>
      </c>
      <c r="E2480" s="4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3">
        <f>E2480/D2480</f>
        <v>1.2749999999999999</v>
      </c>
      <c r="P2480" s="4">
        <f>E2480/L2480</f>
        <v>129.1139240506329</v>
      </c>
      <c r="Q2480" t="s">
        <v>8320</v>
      </c>
      <c r="R2480" t="s">
        <v>8325</v>
      </c>
      <c r="S2480" s="12">
        <f>(((J2480/60)/60)/24)+DATE(1970,1,1)</f>
        <v>41257.950381944444</v>
      </c>
      <c r="T2480" s="12">
        <f>(((I2480/60)/60)/24)+DATE(1970,1,1)</f>
        <v>41287.950381944444</v>
      </c>
    </row>
    <row r="2481" spans="1:20" ht="28.8" x14ac:dyDescent="0.3">
      <c r="A2481">
        <v>2479</v>
      </c>
      <c r="B2481" s="1" t="s">
        <v>2479</v>
      </c>
      <c r="C2481" s="1" t="s">
        <v>6589</v>
      </c>
      <c r="D2481" s="4">
        <v>300</v>
      </c>
      <c r="E2481" s="4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3">
        <f>E2481/D2481</f>
        <v>1.3344333333333334</v>
      </c>
      <c r="P2481" s="4">
        <f>E2481/L2481</f>
        <v>25.020624999999999</v>
      </c>
      <c r="Q2481" t="s">
        <v>8320</v>
      </c>
      <c r="R2481" t="s">
        <v>8325</v>
      </c>
      <c r="S2481" s="12">
        <f>(((J2481/60)/60)/24)+DATE(1970,1,1)</f>
        <v>41107.726782407408</v>
      </c>
      <c r="T2481" s="12">
        <f>(((I2481/60)/60)/24)+DATE(1970,1,1)</f>
        <v>41118.083333333336</v>
      </c>
    </row>
    <row r="2482" spans="1:20" ht="43.2" x14ac:dyDescent="0.3">
      <c r="A2482">
        <v>2480</v>
      </c>
      <c r="B2482" s="1" t="s">
        <v>2480</v>
      </c>
      <c r="C2482" s="1" t="s">
        <v>6590</v>
      </c>
      <c r="D2482" s="4">
        <v>2000</v>
      </c>
      <c r="E2482" s="4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3">
        <f>E2482/D2482</f>
        <v>1</v>
      </c>
      <c r="P2482" s="4">
        <f>E2482/L2482</f>
        <v>250</v>
      </c>
      <c r="Q2482" t="s">
        <v>8320</v>
      </c>
      <c r="R2482" t="s">
        <v>8325</v>
      </c>
      <c r="S2482" s="12">
        <f>(((J2482/60)/60)/24)+DATE(1970,1,1)</f>
        <v>42227.936157407406</v>
      </c>
      <c r="T2482" s="12">
        <f>(((I2482/60)/60)/24)+DATE(1970,1,1)</f>
        <v>42287.936157407406</v>
      </c>
    </row>
    <row r="2483" spans="1:20" ht="43.2" x14ac:dyDescent="0.3">
      <c r="A2483">
        <v>2481</v>
      </c>
      <c r="B2483" s="1" t="s">
        <v>2481</v>
      </c>
      <c r="C2483" s="1" t="s">
        <v>6591</v>
      </c>
      <c r="D2483" s="4">
        <v>4000</v>
      </c>
      <c r="E2483" s="4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3">
        <f>E2483/D2483</f>
        <v>1.1291099999999998</v>
      </c>
      <c r="P2483" s="4">
        <f>E2483/L2483</f>
        <v>47.541473684210523</v>
      </c>
      <c r="Q2483" t="s">
        <v>8320</v>
      </c>
      <c r="R2483" t="s">
        <v>8325</v>
      </c>
      <c r="S2483" s="12">
        <f>(((J2483/60)/60)/24)+DATE(1970,1,1)</f>
        <v>40999.645925925928</v>
      </c>
      <c r="T2483" s="12">
        <f>(((I2483/60)/60)/24)+DATE(1970,1,1)</f>
        <v>41029.645925925928</v>
      </c>
    </row>
    <row r="2484" spans="1:20" ht="43.2" x14ac:dyDescent="0.3">
      <c r="A2484">
        <v>2482</v>
      </c>
      <c r="B2484" s="1" t="s">
        <v>2482</v>
      </c>
      <c r="C2484" s="1" t="s">
        <v>6592</v>
      </c>
      <c r="D2484" s="4">
        <v>1000</v>
      </c>
      <c r="E2484" s="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3">
        <f>E2484/D2484</f>
        <v>1.0009999999999999</v>
      </c>
      <c r="P2484" s="4">
        <f>E2484/L2484</f>
        <v>40.04</v>
      </c>
      <c r="Q2484" t="s">
        <v>8320</v>
      </c>
      <c r="R2484" t="s">
        <v>8325</v>
      </c>
      <c r="S2484" s="12">
        <f>(((J2484/60)/60)/24)+DATE(1970,1,1)</f>
        <v>40711.782210648147</v>
      </c>
      <c r="T2484" s="12">
        <f>(((I2484/60)/60)/24)+DATE(1970,1,1)</f>
        <v>40756.782210648147</v>
      </c>
    </row>
    <row r="2485" spans="1:20" ht="28.8" x14ac:dyDescent="0.3">
      <c r="A2485">
        <v>2483</v>
      </c>
      <c r="B2485" s="1" t="s">
        <v>2483</v>
      </c>
      <c r="C2485" s="1" t="s">
        <v>6593</v>
      </c>
      <c r="D2485" s="4">
        <v>1100</v>
      </c>
      <c r="E2485" s="4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3">
        <f>E2485/D2485</f>
        <v>1.1372727272727272</v>
      </c>
      <c r="P2485" s="4">
        <f>E2485/L2485</f>
        <v>65.84210526315789</v>
      </c>
      <c r="Q2485" t="s">
        <v>8320</v>
      </c>
      <c r="R2485" t="s">
        <v>8325</v>
      </c>
      <c r="S2485" s="12">
        <f>(((J2485/60)/60)/24)+DATE(1970,1,1)</f>
        <v>40970.750034722223</v>
      </c>
      <c r="T2485" s="12">
        <f>(((I2485/60)/60)/24)+DATE(1970,1,1)</f>
        <v>41030.708368055559</v>
      </c>
    </row>
    <row r="2486" spans="1:20" ht="43.2" x14ac:dyDescent="0.3">
      <c r="A2486">
        <v>2484</v>
      </c>
      <c r="B2486" s="1" t="s">
        <v>2484</v>
      </c>
      <c r="C2486" s="1" t="s">
        <v>6594</v>
      </c>
      <c r="D2486" s="4">
        <v>3500</v>
      </c>
      <c r="E2486" s="4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3">
        <f>E2486/D2486</f>
        <v>1.1931742857142855</v>
      </c>
      <c r="P2486" s="4">
        <f>E2486/L2486</f>
        <v>46.401222222222216</v>
      </c>
      <c r="Q2486" t="s">
        <v>8320</v>
      </c>
      <c r="R2486" t="s">
        <v>8325</v>
      </c>
      <c r="S2486" s="12">
        <f>(((J2486/60)/60)/24)+DATE(1970,1,1)</f>
        <v>40771.916701388887</v>
      </c>
      <c r="T2486" s="12">
        <f>(((I2486/60)/60)/24)+DATE(1970,1,1)</f>
        <v>40801.916701388887</v>
      </c>
    </row>
    <row r="2487" spans="1:20" ht="43.2" x14ac:dyDescent="0.3">
      <c r="A2487">
        <v>2485</v>
      </c>
      <c r="B2487" s="1" t="s">
        <v>2485</v>
      </c>
      <c r="C2487" s="1" t="s">
        <v>6595</v>
      </c>
      <c r="D2487" s="4">
        <v>2000</v>
      </c>
      <c r="E2487" s="4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3">
        <f>E2487/D2487</f>
        <v>1.0325</v>
      </c>
      <c r="P2487" s="4">
        <f>E2487/L2487</f>
        <v>50.365853658536587</v>
      </c>
      <c r="Q2487" t="s">
        <v>8320</v>
      </c>
      <c r="R2487" t="s">
        <v>8325</v>
      </c>
      <c r="S2487" s="12">
        <f>(((J2487/60)/60)/24)+DATE(1970,1,1)</f>
        <v>40793.998599537037</v>
      </c>
      <c r="T2487" s="12">
        <f>(((I2487/60)/60)/24)+DATE(1970,1,1)</f>
        <v>40828.998599537037</v>
      </c>
    </row>
    <row r="2488" spans="1:20" ht="43.2" x14ac:dyDescent="0.3">
      <c r="A2488">
        <v>2486</v>
      </c>
      <c r="B2488" s="1" t="s">
        <v>2486</v>
      </c>
      <c r="C2488" s="1" t="s">
        <v>6596</v>
      </c>
      <c r="D2488" s="4">
        <v>300</v>
      </c>
      <c r="E2488" s="4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3">
        <f>E2488/D2488</f>
        <v>2.6566666666666667</v>
      </c>
      <c r="P2488" s="4">
        <f>E2488/L2488</f>
        <v>26.566666666666666</v>
      </c>
      <c r="Q2488" t="s">
        <v>8320</v>
      </c>
      <c r="R2488" t="s">
        <v>8325</v>
      </c>
      <c r="S2488" s="12">
        <f>(((J2488/60)/60)/24)+DATE(1970,1,1)</f>
        <v>40991.708055555559</v>
      </c>
      <c r="T2488" s="12">
        <f>(((I2488/60)/60)/24)+DATE(1970,1,1)</f>
        <v>41021.708055555559</v>
      </c>
    </row>
    <row r="2489" spans="1:20" ht="28.8" x14ac:dyDescent="0.3">
      <c r="A2489">
        <v>2487</v>
      </c>
      <c r="B2489" s="1" t="s">
        <v>2487</v>
      </c>
      <c r="C2489" s="1" t="s">
        <v>6597</v>
      </c>
      <c r="D2489" s="4">
        <v>1500</v>
      </c>
      <c r="E2489" s="4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3">
        <f>E2489/D2489</f>
        <v>1.0005066666666667</v>
      </c>
      <c r="P2489" s="4">
        <f>E2489/L2489</f>
        <v>39.493684210526318</v>
      </c>
      <c r="Q2489" t="s">
        <v>8320</v>
      </c>
      <c r="R2489" t="s">
        <v>8325</v>
      </c>
      <c r="S2489" s="12">
        <f>(((J2489/60)/60)/24)+DATE(1970,1,1)</f>
        <v>41026.083298611113</v>
      </c>
      <c r="T2489" s="12">
        <f>(((I2489/60)/60)/24)+DATE(1970,1,1)</f>
        <v>41056.083298611113</v>
      </c>
    </row>
    <row r="2490" spans="1:20" ht="43.2" x14ac:dyDescent="0.3">
      <c r="A2490">
        <v>2488</v>
      </c>
      <c r="B2490" s="1" t="s">
        <v>2488</v>
      </c>
      <c r="C2490" s="1" t="s">
        <v>6598</v>
      </c>
      <c r="D2490" s="4">
        <v>3000</v>
      </c>
      <c r="E2490" s="4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3">
        <f>E2490/D2490</f>
        <v>1.0669999999999999</v>
      </c>
      <c r="P2490" s="4">
        <f>E2490/L2490</f>
        <v>49.246153846153845</v>
      </c>
      <c r="Q2490" t="s">
        <v>8320</v>
      </c>
      <c r="R2490" t="s">
        <v>8325</v>
      </c>
      <c r="S2490" s="12">
        <f>(((J2490/60)/60)/24)+DATE(1970,1,1)</f>
        <v>40833.633194444446</v>
      </c>
      <c r="T2490" s="12">
        <f>(((I2490/60)/60)/24)+DATE(1970,1,1)</f>
        <v>40863.674861111111</v>
      </c>
    </row>
    <row r="2491" spans="1:20" ht="43.2" x14ac:dyDescent="0.3">
      <c r="A2491">
        <v>2489</v>
      </c>
      <c r="B2491" s="1" t="s">
        <v>2489</v>
      </c>
      <c r="C2491" s="1" t="s">
        <v>6599</v>
      </c>
      <c r="D2491" s="4">
        <v>3500</v>
      </c>
      <c r="E2491" s="4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3">
        <f>E2491/D2491</f>
        <v>1.3367142857142857</v>
      </c>
      <c r="P2491" s="4">
        <f>E2491/L2491</f>
        <v>62.38</v>
      </c>
      <c r="Q2491" t="s">
        <v>8320</v>
      </c>
      <c r="R2491" t="s">
        <v>8325</v>
      </c>
      <c r="S2491" s="12">
        <f>(((J2491/60)/60)/24)+DATE(1970,1,1)</f>
        <v>41373.690266203703</v>
      </c>
      <c r="T2491" s="12">
        <f>(((I2491/60)/60)/24)+DATE(1970,1,1)</f>
        <v>41403.690266203703</v>
      </c>
    </row>
    <row r="2492" spans="1:20" ht="28.8" x14ac:dyDescent="0.3">
      <c r="A2492">
        <v>2490</v>
      </c>
      <c r="B2492" s="1" t="s">
        <v>2490</v>
      </c>
      <c r="C2492" s="1" t="s">
        <v>6600</v>
      </c>
      <c r="D2492" s="4">
        <v>500</v>
      </c>
      <c r="E2492" s="4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3">
        <f>E2492/D2492</f>
        <v>1.214</v>
      </c>
      <c r="P2492" s="4">
        <f>E2492/L2492</f>
        <v>37.9375</v>
      </c>
      <c r="Q2492" t="s">
        <v>8320</v>
      </c>
      <c r="R2492" t="s">
        <v>8325</v>
      </c>
      <c r="S2492" s="12">
        <f>(((J2492/60)/60)/24)+DATE(1970,1,1)</f>
        <v>41023.227731481478</v>
      </c>
      <c r="T2492" s="12">
        <f>(((I2492/60)/60)/24)+DATE(1970,1,1)</f>
        <v>41083.227731481478</v>
      </c>
    </row>
    <row r="2493" spans="1:20" ht="43.2" x14ac:dyDescent="0.3">
      <c r="A2493">
        <v>2491</v>
      </c>
      <c r="B2493" s="1" t="s">
        <v>2491</v>
      </c>
      <c r="C2493" s="1" t="s">
        <v>6601</v>
      </c>
      <c r="D2493" s="4">
        <v>500</v>
      </c>
      <c r="E2493" s="4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3">
        <f>E2493/D2493</f>
        <v>1.032</v>
      </c>
      <c r="P2493" s="4">
        <f>E2493/L2493</f>
        <v>51.6</v>
      </c>
      <c r="Q2493" t="s">
        <v>8320</v>
      </c>
      <c r="R2493" t="s">
        <v>8325</v>
      </c>
      <c r="S2493" s="12">
        <f>(((J2493/60)/60)/24)+DATE(1970,1,1)</f>
        <v>40542.839282407411</v>
      </c>
      <c r="T2493" s="12">
        <f>(((I2493/60)/60)/24)+DATE(1970,1,1)</f>
        <v>40559.07708333333</v>
      </c>
    </row>
    <row r="2494" spans="1:20" ht="28.8" x14ac:dyDescent="0.3">
      <c r="A2494">
        <v>2492</v>
      </c>
      <c r="B2494" s="1" t="s">
        <v>2492</v>
      </c>
      <c r="C2494" s="1" t="s">
        <v>6602</v>
      </c>
      <c r="D2494" s="4">
        <v>600</v>
      </c>
      <c r="E2494" s="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3">
        <f>E2494/D2494</f>
        <v>1.25</v>
      </c>
      <c r="P2494" s="4">
        <f>E2494/L2494</f>
        <v>27.777777777777779</v>
      </c>
      <c r="Q2494" t="s">
        <v>8320</v>
      </c>
      <c r="R2494" t="s">
        <v>8325</v>
      </c>
      <c r="S2494" s="12">
        <f>(((J2494/60)/60)/24)+DATE(1970,1,1)</f>
        <v>41024.985972222225</v>
      </c>
      <c r="T2494" s="12">
        <f>(((I2494/60)/60)/24)+DATE(1970,1,1)</f>
        <v>41076.415972222225</v>
      </c>
    </row>
    <row r="2495" spans="1:20" ht="43.2" x14ac:dyDescent="0.3">
      <c r="A2495">
        <v>2493</v>
      </c>
      <c r="B2495" s="1" t="s">
        <v>2493</v>
      </c>
      <c r="C2495" s="1" t="s">
        <v>6603</v>
      </c>
      <c r="D2495" s="4">
        <v>20000</v>
      </c>
      <c r="E2495" s="4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3">
        <f>E2495/D2495</f>
        <v>1.2869999999999999</v>
      </c>
      <c r="P2495" s="4">
        <f>E2495/L2495</f>
        <v>99.382239382239376</v>
      </c>
      <c r="Q2495" t="s">
        <v>8320</v>
      </c>
      <c r="R2495" t="s">
        <v>8325</v>
      </c>
      <c r="S2495" s="12">
        <f>(((J2495/60)/60)/24)+DATE(1970,1,1)</f>
        <v>41348.168287037035</v>
      </c>
      <c r="T2495" s="12">
        <f>(((I2495/60)/60)/24)+DATE(1970,1,1)</f>
        <v>41393.168287037035</v>
      </c>
    </row>
    <row r="2496" spans="1:20" ht="43.2" x14ac:dyDescent="0.3">
      <c r="A2496">
        <v>2494</v>
      </c>
      <c r="B2496" s="1" t="s">
        <v>2494</v>
      </c>
      <c r="C2496" s="1" t="s">
        <v>6604</v>
      </c>
      <c r="D2496" s="4">
        <v>1500</v>
      </c>
      <c r="E2496" s="4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3">
        <f>E2496/D2496</f>
        <v>1.0100533333333332</v>
      </c>
      <c r="P2496" s="4">
        <f>E2496/L2496</f>
        <v>38.848205128205123</v>
      </c>
      <c r="Q2496" t="s">
        <v>8320</v>
      </c>
      <c r="R2496" t="s">
        <v>8325</v>
      </c>
      <c r="S2496" s="12">
        <f>(((J2496/60)/60)/24)+DATE(1970,1,1)</f>
        <v>41022.645185185182</v>
      </c>
      <c r="T2496" s="12">
        <f>(((I2496/60)/60)/24)+DATE(1970,1,1)</f>
        <v>41052.645185185182</v>
      </c>
    </row>
    <row r="2497" spans="1:20" ht="43.2" x14ac:dyDescent="0.3">
      <c r="A2497">
        <v>2495</v>
      </c>
      <c r="B2497" s="1" t="s">
        <v>2495</v>
      </c>
      <c r="C2497" s="1" t="s">
        <v>6605</v>
      </c>
      <c r="D2497" s="4">
        <v>1500</v>
      </c>
      <c r="E2497" s="4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3">
        <f>E2497/D2497</f>
        <v>1.2753666666666665</v>
      </c>
      <c r="P2497" s="4">
        <f>E2497/L2497</f>
        <v>45.548809523809524</v>
      </c>
      <c r="Q2497" t="s">
        <v>8320</v>
      </c>
      <c r="R2497" t="s">
        <v>8325</v>
      </c>
      <c r="S2497" s="12">
        <f>(((J2497/60)/60)/24)+DATE(1970,1,1)</f>
        <v>41036.946469907409</v>
      </c>
      <c r="T2497" s="12">
        <f>(((I2497/60)/60)/24)+DATE(1970,1,1)</f>
        <v>41066.946469907409</v>
      </c>
    </row>
    <row r="2498" spans="1:20" ht="28.8" x14ac:dyDescent="0.3">
      <c r="A2498">
        <v>2496</v>
      </c>
      <c r="B2498" s="1" t="s">
        <v>2496</v>
      </c>
      <c r="C2498" s="1" t="s">
        <v>6606</v>
      </c>
      <c r="D2498" s="4">
        <v>6000</v>
      </c>
      <c r="E2498" s="4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3">
        <f>E2498/D2498</f>
        <v>1</v>
      </c>
      <c r="P2498" s="4">
        <f>E2498/L2498</f>
        <v>600</v>
      </c>
      <c r="Q2498" t="s">
        <v>8320</v>
      </c>
      <c r="R2498" t="s">
        <v>8325</v>
      </c>
      <c r="S2498" s="12">
        <f>(((J2498/60)/60)/24)+DATE(1970,1,1)</f>
        <v>41327.996435185189</v>
      </c>
      <c r="T2498" s="12">
        <f>(((I2498/60)/60)/24)+DATE(1970,1,1)</f>
        <v>41362.954768518517</v>
      </c>
    </row>
    <row r="2499" spans="1:20" ht="28.8" x14ac:dyDescent="0.3">
      <c r="A2499">
        <v>2497</v>
      </c>
      <c r="B2499" s="1" t="s">
        <v>2497</v>
      </c>
      <c r="C2499" s="1" t="s">
        <v>6607</v>
      </c>
      <c r="D2499" s="4">
        <v>4000</v>
      </c>
      <c r="E2499" s="4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3">
        <f>E2499/D2499</f>
        <v>1.127715</v>
      </c>
      <c r="P2499" s="4">
        <f>E2499/L2499</f>
        <v>80.551071428571419</v>
      </c>
      <c r="Q2499" t="s">
        <v>8320</v>
      </c>
      <c r="R2499" t="s">
        <v>8325</v>
      </c>
      <c r="S2499" s="12">
        <f>(((J2499/60)/60)/24)+DATE(1970,1,1)</f>
        <v>40730.878912037035</v>
      </c>
      <c r="T2499" s="12">
        <f>(((I2499/60)/60)/24)+DATE(1970,1,1)</f>
        <v>40760.878912037035</v>
      </c>
    </row>
    <row r="2500" spans="1:20" ht="43.2" x14ac:dyDescent="0.3">
      <c r="A2500">
        <v>2498</v>
      </c>
      <c r="B2500" s="1" t="s">
        <v>2498</v>
      </c>
      <c r="C2500" s="1" t="s">
        <v>6608</v>
      </c>
      <c r="D2500" s="4">
        <v>1000</v>
      </c>
      <c r="E2500" s="4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3">
        <f>E2500/D2500</f>
        <v>1.056</v>
      </c>
      <c r="P2500" s="4">
        <f>E2500/L2500</f>
        <v>52.8</v>
      </c>
      <c r="Q2500" t="s">
        <v>8320</v>
      </c>
      <c r="R2500" t="s">
        <v>8325</v>
      </c>
      <c r="S2500" s="12">
        <f>(((J2500/60)/60)/24)+DATE(1970,1,1)</f>
        <v>42017.967442129629</v>
      </c>
      <c r="T2500" s="12">
        <f>(((I2500/60)/60)/24)+DATE(1970,1,1)</f>
        <v>42031.967442129629</v>
      </c>
    </row>
    <row r="2501" spans="1:20" ht="43.2" x14ac:dyDescent="0.3">
      <c r="A2501">
        <v>2499</v>
      </c>
      <c r="B2501" s="1" t="s">
        <v>2499</v>
      </c>
      <c r="C2501" s="1" t="s">
        <v>6609</v>
      </c>
      <c r="D2501" s="4">
        <v>4000</v>
      </c>
      <c r="E2501" s="4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3">
        <f>E2501/D2501</f>
        <v>2.0262500000000001</v>
      </c>
      <c r="P2501" s="4">
        <f>E2501/L2501</f>
        <v>47.676470588235297</v>
      </c>
      <c r="Q2501" t="s">
        <v>8320</v>
      </c>
      <c r="R2501" t="s">
        <v>8325</v>
      </c>
      <c r="S2501" s="12">
        <f>(((J2501/60)/60)/24)+DATE(1970,1,1)</f>
        <v>41226.648576388885</v>
      </c>
      <c r="T2501" s="12">
        <f>(((I2501/60)/60)/24)+DATE(1970,1,1)</f>
        <v>41274.75</v>
      </c>
    </row>
    <row r="2502" spans="1:20" ht="43.2" x14ac:dyDescent="0.3">
      <c r="A2502">
        <v>2500</v>
      </c>
      <c r="B2502" s="1" t="s">
        <v>2500</v>
      </c>
      <c r="C2502" s="1" t="s">
        <v>6610</v>
      </c>
      <c r="D2502" s="4">
        <v>600</v>
      </c>
      <c r="E2502" s="4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3">
        <f>E2502/D2502</f>
        <v>1.1333333333333333</v>
      </c>
      <c r="P2502" s="4">
        <f>E2502/L2502</f>
        <v>23.448275862068964</v>
      </c>
      <c r="Q2502" t="s">
        <v>8320</v>
      </c>
      <c r="R2502" t="s">
        <v>8325</v>
      </c>
      <c r="S2502" s="12">
        <f>(((J2502/60)/60)/24)+DATE(1970,1,1)</f>
        <v>41053.772858796299</v>
      </c>
      <c r="T2502" s="12">
        <f>(((I2502/60)/60)/24)+DATE(1970,1,1)</f>
        <v>41083.772858796299</v>
      </c>
    </row>
    <row r="2503" spans="1:20" ht="43.2" x14ac:dyDescent="0.3">
      <c r="A2503">
        <v>2501</v>
      </c>
      <c r="B2503" s="1" t="s">
        <v>2501</v>
      </c>
      <c r="C2503" s="1" t="s">
        <v>6611</v>
      </c>
      <c r="D2503" s="4">
        <v>11000</v>
      </c>
      <c r="E2503" s="4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3">
        <f>E2503/D2503</f>
        <v>2.5545454545454545E-2</v>
      </c>
      <c r="P2503" s="4">
        <f>E2503/L2503</f>
        <v>40.142857142857146</v>
      </c>
      <c r="Q2503" t="s">
        <v>8317</v>
      </c>
      <c r="R2503" t="s">
        <v>8333</v>
      </c>
      <c r="S2503" s="12">
        <f>(((J2503/60)/60)/24)+DATE(1970,1,1)</f>
        <v>42244.776666666665</v>
      </c>
      <c r="T2503" s="12">
        <f>(((I2503/60)/60)/24)+DATE(1970,1,1)</f>
        <v>42274.776666666665</v>
      </c>
    </row>
    <row r="2504" spans="1:20" ht="43.2" x14ac:dyDescent="0.3">
      <c r="A2504">
        <v>2502</v>
      </c>
      <c r="B2504" s="1" t="s">
        <v>2502</v>
      </c>
      <c r="C2504" s="1" t="s">
        <v>6612</v>
      </c>
      <c r="D2504" s="4">
        <v>110000</v>
      </c>
      <c r="E2504" s="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3">
        <f>E2504/D2504</f>
        <v>7.8181818181818181E-4</v>
      </c>
      <c r="P2504" s="4">
        <f>E2504/L2504</f>
        <v>17.2</v>
      </c>
      <c r="Q2504" t="s">
        <v>8317</v>
      </c>
      <c r="R2504" t="s">
        <v>8333</v>
      </c>
      <c r="S2504" s="12">
        <f>(((J2504/60)/60)/24)+DATE(1970,1,1)</f>
        <v>41858.825439814813</v>
      </c>
      <c r="T2504" s="12">
        <f>(((I2504/60)/60)/24)+DATE(1970,1,1)</f>
        <v>41903.825439814813</v>
      </c>
    </row>
    <row r="2505" spans="1:20" ht="43.2" x14ac:dyDescent="0.3">
      <c r="A2505">
        <v>2503</v>
      </c>
      <c r="B2505" s="1" t="s">
        <v>2503</v>
      </c>
      <c r="C2505" s="1" t="s">
        <v>6613</v>
      </c>
      <c r="D2505" s="4">
        <v>10000</v>
      </c>
      <c r="E2505" s="4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3">
        <f>E2505/D2505</f>
        <v>0</v>
      </c>
      <c r="P2505" s="4" t="e">
        <f>E2505/L2505</f>
        <v>#DIV/0!</v>
      </c>
      <c r="Q2505" t="s">
        <v>8317</v>
      </c>
      <c r="R2505" t="s">
        <v>8333</v>
      </c>
      <c r="S2505" s="12">
        <f>(((J2505/60)/60)/24)+DATE(1970,1,1)</f>
        <v>42498.899398148147</v>
      </c>
      <c r="T2505" s="12">
        <f>(((I2505/60)/60)/24)+DATE(1970,1,1)</f>
        <v>42528.879166666666</v>
      </c>
    </row>
    <row r="2506" spans="1:20" ht="28.8" x14ac:dyDescent="0.3">
      <c r="A2506">
        <v>2504</v>
      </c>
      <c r="B2506" s="1" t="s">
        <v>2504</v>
      </c>
      <c r="C2506" s="1" t="s">
        <v>6614</v>
      </c>
      <c r="D2506" s="4">
        <v>35000</v>
      </c>
      <c r="E2506" s="4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3">
        <f>E2506/D2506</f>
        <v>0</v>
      </c>
      <c r="P2506" s="4" t="e">
        <f>E2506/L2506</f>
        <v>#DIV/0!</v>
      </c>
      <c r="Q2506" t="s">
        <v>8317</v>
      </c>
      <c r="R2506" t="s">
        <v>8333</v>
      </c>
      <c r="S2506" s="12">
        <f>(((J2506/60)/60)/24)+DATE(1970,1,1)</f>
        <v>41928.015439814815</v>
      </c>
      <c r="T2506" s="12">
        <f>(((I2506/60)/60)/24)+DATE(1970,1,1)</f>
        <v>41958.057106481487</v>
      </c>
    </row>
    <row r="2507" spans="1:20" ht="57.6" x14ac:dyDescent="0.3">
      <c r="A2507">
        <v>2505</v>
      </c>
      <c r="B2507" s="1" t="s">
        <v>2505</v>
      </c>
      <c r="C2507" s="1" t="s">
        <v>6615</v>
      </c>
      <c r="D2507" s="4">
        <v>7000</v>
      </c>
      <c r="E2507" s="4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3">
        <f>E2507/D2507</f>
        <v>0</v>
      </c>
      <c r="P2507" s="4" t="e">
        <f>E2507/L2507</f>
        <v>#DIV/0!</v>
      </c>
      <c r="Q2507" t="s">
        <v>8317</v>
      </c>
      <c r="R2507" t="s">
        <v>8333</v>
      </c>
      <c r="S2507" s="12">
        <f>(((J2507/60)/60)/24)+DATE(1970,1,1)</f>
        <v>42047.05574074074</v>
      </c>
      <c r="T2507" s="12">
        <f>(((I2507/60)/60)/24)+DATE(1970,1,1)</f>
        <v>42077.014074074075</v>
      </c>
    </row>
    <row r="2508" spans="1:20" ht="43.2" x14ac:dyDescent="0.3">
      <c r="A2508">
        <v>2506</v>
      </c>
      <c r="B2508" s="1" t="s">
        <v>2506</v>
      </c>
      <c r="C2508" s="1" t="s">
        <v>6616</v>
      </c>
      <c r="D2508" s="4">
        <v>5000</v>
      </c>
      <c r="E2508" s="4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3">
        <f>E2508/D2508</f>
        <v>6.0000000000000001E-3</v>
      </c>
      <c r="P2508" s="4">
        <f>E2508/L2508</f>
        <v>15</v>
      </c>
      <c r="Q2508" t="s">
        <v>8317</v>
      </c>
      <c r="R2508" t="s">
        <v>8333</v>
      </c>
      <c r="S2508" s="12">
        <f>(((J2508/60)/60)/24)+DATE(1970,1,1)</f>
        <v>42258.297094907408</v>
      </c>
      <c r="T2508" s="12">
        <f>(((I2508/60)/60)/24)+DATE(1970,1,1)</f>
        <v>42280.875</v>
      </c>
    </row>
    <row r="2509" spans="1:20" x14ac:dyDescent="0.3">
      <c r="A2509">
        <v>2507</v>
      </c>
      <c r="B2509" s="1" t="s">
        <v>2507</v>
      </c>
      <c r="C2509" s="1" t="s">
        <v>6617</v>
      </c>
      <c r="D2509" s="4">
        <v>42850</v>
      </c>
      <c r="E2509" s="4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3">
        <f>E2509/D2509</f>
        <v>0</v>
      </c>
      <c r="P2509" s="4" t="e">
        <f>E2509/L2509</f>
        <v>#DIV/0!</v>
      </c>
      <c r="Q2509" t="s">
        <v>8317</v>
      </c>
      <c r="R2509" t="s">
        <v>8333</v>
      </c>
      <c r="S2509" s="12">
        <f>(((J2509/60)/60)/24)+DATE(1970,1,1)</f>
        <v>42105.072962962964</v>
      </c>
      <c r="T2509" s="12">
        <f>(((I2509/60)/60)/24)+DATE(1970,1,1)</f>
        <v>42135.072962962964</v>
      </c>
    </row>
    <row r="2510" spans="1:20" ht="43.2" x14ac:dyDescent="0.3">
      <c r="A2510">
        <v>2508</v>
      </c>
      <c r="B2510" s="1" t="s">
        <v>2508</v>
      </c>
      <c r="C2510" s="1" t="s">
        <v>6618</v>
      </c>
      <c r="D2510" s="4">
        <v>20000</v>
      </c>
      <c r="E2510" s="4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3">
        <f>E2510/D2510</f>
        <v>0</v>
      </c>
      <c r="P2510" s="4" t="e">
        <f>E2510/L2510</f>
        <v>#DIV/0!</v>
      </c>
      <c r="Q2510" t="s">
        <v>8317</v>
      </c>
      <c r="R2510" t="s">
        <v>8333</v>
      </c>
      <c r="S2510" s="12">
        <f>(((J2510/60)/60)/24)+DATE(1970,1,1)</f>
        <v>41835.951782407406</v>
      </c>
      <c r="T2510" s="12">
        <f>(((I2510/60)/60)/24)+DATE(1970,1,1)</f>
        <v>41865.951782407406</v>
      </c>
    </row>
    <row r="2511" spans="1:20" ht="43.2" x14ac:dyDescent="0.3">
      <c r="A2511">
        <v>2509</v>
      </c>
      <c r="B2511" s="1" t="s">
        <v>2509</v>
      </c>
      <c r="C2511" s="1" t="s">
        <v>6619</v>
      </c>
      <c r="D2511" s="4">
        <v>95000</v>
      </c>
      <c r="E2511" s="4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3">
        <f>E2511/D2511</f>
        <v>1.0526315789473684E-2</v>
      </c>
      <c r="P2511" s="4">
        <f>E2511/L2511</f>
        <v>35.714285714285715</v>
      </c>
      <c r="Q2511" t="s">
        <v>8317</v>
      </c>
      <c r="R2511" t="s">
        <v>8333</v>
      </c>
      <c r="S2511" s="12">
        <f>(((J2511/60)/60)/24)+DATE(1970,1,1)</f>
        <v>42058.809594907405</v>
      </c>
      <c r="T2511" s="12">
        <f>(((I2511/60)/60)/24)+DATE(1970,1,1)</f>
        <v>42114.767928240741</v>
      </c>
    </row>
    <row r="2512" spans="1:20" ht="43.2" x14ac:dyDescent="0.3">
      <c r="A2512">
        <v>2510</v>
      </c>
      <c r="B2512" s="1" t="s">
        <v>2510</v>
      </c>
      <c r="C2512" s="1" t="s">
        <v>6620</v>
      </c>
      <c r="D2512" s="4">
        <v>50000</v>
      </c>
      <c r="E2512" s="4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3">
        <f>E2512/D2512</f>
        <v>1.5E-3</v>
      </c>
      <c r="P2512" s="4">
        <f>E2512/L2512</f>
        <v>37.5</v>
      </c>
      <c r="Q2512" t="s">
        <v>8317</v>
      </c>
      <c r="R2512" t="s">
        <v>8333</v>
      </c>
      <c r="S2512" s="12">
        <f>(((J2512/60)/60)/24)+DATE(1970,1,1)</f>
        <v>42078.997361111105</v>
      </c>
      <c r="T2512" s="12">
        <f>(((I2512/60)/60)/24)+DATE(1970,1,1)</f>
        <v>42138.997361111105</v>
      </c>
    </row>
    <row r="2513" spans="1:20" ht="43.2" x14ac:dyDescent="0.3">
      <c r="A2513">
        <v>2511</v>
      </c>
      <c r="B2513" s="1" t="s">
        <v>2511</v>
      </c>
      <c r="C2513" s="1" t="s">
        <v>6621</v>
      </c>
      <c r="D2513" s="4">
        <v>100000</v>
      </c>
      <c r="E2513" s="4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3">
        <f>E2513/D2513</f>
        <v>0</v>
      </c>
      <c r="P2513" s="4" t="e">
        <f>E2513/L2513</f>
        <v>#DIV/0!</v>
      </c>
      <c r="Q2513" t="s">
        <v>8317</v>
      </c>
      <c r="R2513" t="s">
        <v>8333</v>
      </c>
      <c r="S2513" s="12">
        <f>(((J2513/60)/60)/24)+DATE(1970,1,1)</f>
        <v>42371.446909722217</v>
      </c>
      <c r="T2513" s="12">
        <f>(((I2513/60)/60)/24)+DATE(1970,1,1)</f>
        <v>42401.446909722217</v>
      </c>
    </row>
    <row r="2514" spans="1:20" ht="28.8" x14ac:dyDescent="0.3">
      <c r="A2514">
        <v>2512</v>
      </c>
      <c r="B2514" s="1" t="s">
        <v>2512</v>
      </c>
      <c r="C2514" s="1" t="s">
        <v>6622</v>
      </c>
      <c r="D2514" s="4">
        <v>1150</v>
      </c>
      <c r="E2514" s="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3">
        <f>E2514/D2514</f>
        <v>0</v>
      </c>
      <c r="P2514" s="4" t="e">
        <f>E2514/L2514</f>
        <v>#DIV/0!</v>
      </c>
      <c r="Q2514" t="s">
        <v>8317</v>
      </c>
      <c r="R2514" t="s">
        <v>8333</v>
      </c>
      <c r="S2514" s="12">
        <f>(((J2514/60)/60)/24)+DATE(1970,1,1)</f>
        <v>41971.876863425925</v>
      </c>
      <c r="T2514" s="12">
        <f>(((I2514/60)/60)/24)+DATE(1970,1,1)</f>
        <v>41986.876863425925</v>
      </c>
    </row>
    <row r="2515" spans="1:20" ht="43.2" x14ac:dyDescent="0.3">
      <c r="A2515">
        <v>2513</v>
      </c>
      <c r="B2515" s="1" t="s">
        <v>2513</v>
      </c>
      <c r="C2515" s="1" t="s">
        <v>6623</v>
      </c>
      <c r="D2515" s="4">
        <v>180000</v>
      </c>
      <c r="E2515" s="4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3">
        <f>E2515/D2515</f>
        <v>0</v>
      </c>
      <c r="P2515" s="4" t="e">
        <f>E2515/L2515</f>
        <v>#DIV/0!</v>
      </c>
      <c r="Q2515" t="s">
        <v>8317</v>
      </c>
      <c r="R2515" t="s">
        <v>8333</v>
      </c>
      <c r="S2515" s="12">
        <f>(((J2515/60)/60)/24)+DATE(1970,1,1)</f>
        <v>42732.00681712963</v>
      </c>
      <c r="T2515" s="12">
        <f>(((I2515/60)/60)/24)+DATE(1970,1,1)</f>
        <v>42792.00681712963</v>
      </c>
    </row>
    <row r="2516" spans="1:20" ht="43.2" x14ac:dyDescent="0.3">
      <c r="A2516">
        <v>2514</v>
      </c>
      <c r="B2516" s="1" t="s">
        <v>2514</v>
      </c>
      <c r="C2516" s="1" t="s">
        <v>6624</v>
      </c>
      <c r="D2516" s="4">
        <v>12000</v>
      </c>
      <c r="E2516" s="4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3">
        <f>E2516/D2516</f>
        <v>1.7500000000000002E-2</v>
      </c>
      <c r="P2516" s="4">
        <f>E2516/L2516</f>
        <v>52.5</v>
      </c>
      <c r="Q2516" t="s">
        <v>8317</v>
      </c>
      <c r="R2516" t="s">
        <v>8333</v>
      </c>
      <c r="S2516" s="12">
        <f>(((J2516/60)/60)/24)+DATE(1970,1,1)</f>
        <v>41854.389780092592</v>
      </c>
      <c r="T2516" s="12">
        <f>(((I2516/60)/60)/24)+DATE(1970,1,1)</f>
        <v>41871.389780092592</v>
      </c>
    </row>
    <row r="2517" spans="1:20" ht="43.2" x14ac:dyDescent="0.3">
      <c r="A2517">
        <v>2515</v>
      </c>
      <c r="B2517" s="1" t="s">
        <v>2515</v>
      </c>
      <c r="C2517" s="1" t="s">
        <v>6625</v>
      </c>
      <c r="D2517" s="4">
        <v>5000</v>
      </c>
      <c r="E2517" s="4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3">
        <f>E2517/D2517</f>
        <v>0.186</v>
      </c>
      <c r="P2517" s="4">
        <f>E2517/L2517</f>
        <v>77.5</v>
      </c>
      <c r="Q2517" t="s">
        <v>8317</v>
      </c>
      <c r="R2517" t="s">
        <v>8333</v>
      </c>
      <c r="S2517" s="12">
        <f>(((J2517/60)/60)/24)+DATE(1970,1,1)</f>
        <v>42027.839733796296</v>
      </c>
      <c r="T2517" s="12">
        <f>(((I2517/60)/60)/24)+DATE(1970,1,1)</f>
        <v>42057.839733796296</v>
      </c>
    </row>
    <row r="2518" spans="1:20" ht="43.2" x14ac:dyDescent="0.3">
      <c r="A2518">
        <v>2516</v>
      </c>
      <c r="B2518" s="1" t="s">
        <v>2516</v>
      </c>
      <c r="C2518" s="1" t="s">
        <v>6626</v>
      </c>
      <c r="D2518" s="4">
        <v>22000</v>
      </c>
      <c r="E2518" s="4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3">
        <f>E2518/D2518</f>
        <v>0</v>
      </c>
      <c r="P2518" s="4" t="e">
        <f>E2518/L2518</f>
        <v>#DIV/0!</v>
      </c>
      <c r="Q2518" t="s">
        <v>8317</v>
      </c>
      <c r="R2518" t="s">
        <v>8333</v>
      </c>
      <c r="S2518" s="12">
        <f>(((J2518/60)/60)/24)+DATE(1970,1,1)</f>
        <v>41942.653379629628</v>
      </c>
      <c r="T2518" s="12">
        <f>(((I2518/60)/60)/24)+DATE(1970,1,1)</f>
        <v>41972.6950462963</v>
      </c>
    </row>
    <row r="2519" spans="1:20" ht="43.2" x14ac:dyDescent="0.3">
      <c r="A2519">
        <v>2517</v>
      </c>
      <c r="B2519" s="1" t="s">
        <v>2517</v>
      </c>
      <c r="C2519" s="1" t="s">
        <v>6627</v>
      </c>
      <c r="D2519" s="4">
        <v>18000</v>
      </c>
      <c r="E2519" s="4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3">
        <f>E2519/D2519</f>
        <v>9.8166666666666666E-2</v>
      </c>
      <c r="P2519" s="4">
        <f>E2519/L2519</f>
        <v>53.545454545454547</v>
      </c>
      <c r="Q2519" t="s">
        <v>8317</v>
      </c>
      <c r="R2519" t="s">
        <v>8333</v>
      </c>
      <c r="S2519" s="12">
        <f>(((J2519/60)/60)/24)+DATE(1970,1,1)</f>
        <v>42052.802430555559</v>
      </c>
      <c r="T2519" s="12">
        <f>(((I2519/60)/60)/24)+DATE(1970,1,1)</f>
        <v>42082.760763888888</v>
      </c>
    </row>
    <row r="2520" spans="1:20" ht="43.2" x14ac:dyDescent="0.3">
      <c r="A2520">
        <v>2518</v>
      </c>
      <c r="B2520" s="1" t="s">
        <v>2518</v>
      </c>
      <c r="C2520" s="1" t="s">
        <v>6628</v>
      </c>
      <c r="D2520" s="4">
        <v>5000</v>
      </c>
      <c r="E2520" s="4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3">
        <f>E2520/D2520</f>
        <v>0</v>
      </c>
      <c r="P2520" s="4" t="e">
        <f>E2520/L2520</f>
        <v>#DIV/0!</v>
      </c>
      <c r="Q2520" t="s">
        <v>8317</v>
      </c>
      <c r="R2520" t="s">
        <v>8333</v>
      </c>
      <c r="S2520" s="12">
        <f>(((J2520/60)/60)/24)+DATE(1970,1,1)</f>
        <v>41926.680879629632</v>
      </c>
      <c r="T2520" s="12">
        <f>(((I2520/60)/60)/24)+DATE(1970,1,1)</f>
        <v>41956.722546296296</v>
      </c>
    </row>
    <row r="2521" spans="1:20" ht="28.8" x14ac:dyDescent="0.3">
      <c r="A2521">
        <v>2519</v>
      </c>
      <c r="B2521" s="1" t="s">
        <v>2519</v>
      </c>
      <c r="C2521" s="1" t="s">
        <v>6629</v>
      </c>
      <c r="D2521" s="4">
        <v>150000</v>
      </c>
      <c r="E2521" s="4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3">
        <f>E2521/D2521</f>
        <v>4.3333333333333331E-4</v>
      </c>
      <c r="P2521" s="4">
        <f>E2521/L2521</f>
        <v>16.25</v>
      </c>
      <c r="Q2521" t="s">
        <v>8317</v>
      </c>
      <c r="R2521" t="s">
        <v>8333</v>
      </c>
      <c r="S2521" s="12">
        <f>(((J2521/60)/60)/24)+DATE(1970,1,1)</f>
        <v>41809.155138888891</v>
      </c>
      <c r="T2521" s="12">
        <f>(((I2521/60)/60)/24)+DATE(1970,1,1)</f>
        <v>41839.155138888891</v>
      </c>
    </row>
    <row r="2522" spans="1:20" ht="43.2" x14ac:dyDescent="0.3">
      <c r="A2522">
        <v>2520</v>
      </c>
      <c r="B2522" s="1" t="s">
        <v>2520</v>
      </c>
      <c r="C2522" s="1" t="s">
        <v>6630</v>
      </c>
      <c r="D2522" s="4">
        <v>100000</v>
      </c>
      <c r="E2522" s="4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3">
        <f>E2522/D2522</f>
        <v>0</v>
      </c>
      <c r="P2522" s="4" t="e">
        <f>E2522/L2522</f>
        <v>#DIV/0!</v>
      </c>
      <c r="Q2522" t="s">
        <v>8317</v>
      </c>
      <c r="R2522" t="s">
        <v>8333</v>
      </c>
      <c r="S2522" s="12">
        <f>(((J2522/60)/60)/24)+DATE(1970,1,1)</f>
        <v>42612.600520833337</v>
      </c>
      <c r="T2522" s="12">
        <f>(((I2522/60)/60)/24)+DATE(1970,1,1)</f>
        <v>42658.806249999994</v>
      </c>
    </row>
    <row r="2523" spans="1:20" ht="43.2" x14ac:dyDescent="0.3">
      <c r="A2523">
        <v>2521</v>
      </c>
      <c r="B2523" s="1" t="s">
        <v>2521</v>
      </c>
      <c r="C2523" s="1" t="s">
        <v>6631</v>
      </c>
      <c r="D2523" s="4">
        <v>12500</v>
      </c>
      <c r="E2523" s="4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3">
        <f>E2523/D2523</f>
        <v>1.0948792000000001</v>
      </c>
      <c r="P2523" s="4">
        <f>E2523/L2523</f>
        <v>103.68174242424243</v>
      </c>
      <c r="Q2523" t="s">
        <v>8320</v>
      </c>
      <c r="R2523" t="s">
        <v>8353</v>
      </c>
      <c r="S2523" s="12">
        <f>(((J2523/60)/60)/24)+DATE(1970,1,1)</f>
        <v>42269.967835648145</v>
      </c>
      <c r="T2523" s="12">
        <f>(((I2523/60)/60)/24)+DATE(1970,1,1)</f>
        <v>42290.967835648145</v>
      </c>
    </row>
    <row r="2524" spans="1:20" ht="43.2" x14ac:dyDescent="0.3">
      <c r="A2524">
        <v>2522</v>
      </c>
      <c r="B2524" s="1" t="s">
        <v>2522</v>
      </c>
      <c r="C2524" s="1" t="s">
        <v>6632</v>
      </c>
      <c r="D2524" s="4">
        <v>5000</v>
      </c>
      <c r="E2524" s="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3">
        <f>E2524/D2524</f>
        <v>1</v>
      </c>
      <c r="P2524" s="4">
        <f>E2524/L2524</f>
        <v>185.18518518518519</v>
      </c>
      <c r="Q2524" t="s">
        <v>8320</v>
      </c>
      <c r="R2524" t="s">
        <v>8353</v>
      </c>
      <c r="S2524" s="12">
        <f>(((J2524/60)/60)/24)+DATE(1970,1,1)</f>
        <v>42460.573611111111</v>
      </c>
      <c r="T2524" s="12">
        <f>(((I2524/60)/60)/24)+DATE(1970,1,1)</f>
        <v>42482.619444444441</v>
      </c>
    </row>
    <row r="2525" spans="1:20" ht="43.2" x14ac:dyDescent="0.3">
      <c r="A2525">
        <v>2523</v>
      </c>
      <c r="B2525" s="1" t="s">
        <v>2523</v>
      </c>
      <c r="C2525" s="1" t="s">
        <v>6633</v>
      </c>
      <c r="D2525" s="4">
        <v>900</v>
      </c>
      <c r="E2525" s="4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3">
        <f>E2525/D2525</f>
        <v>1.5644444444444445</v>
      </c>
      <c r="P2525" s="4">
        <f>E2525/L2525</f>
        <v>54.153846153846153</v>
      </c>
      <c r="Q2525" t="s">
        <v>8320</v>
      </c>
      <c r="R2525" t="s">
        <v>8353</v>
      </c>
      <c r="S2525" s="12">
        <f>(((J2525/60)/60)/24)+DATE(1970,1,1)</f>
        <v>41930.975601851853</v>
      </c>
      <c r="T2525" s="12">
        <f>(((I2525/60)/60)/24)+DATE(1970,1,1)</f>
        <v>41961.017268518524</v>
      </c>
    </row>
    <row r="2526" spans="1:20" ht="28.8" x14ac:dyDescent="0.3">
      <c r="A2526">
        <v>2524</v>
      </c>
      <c r="B2526" s="1" t="s">
        <v>2524</v>
      </c>
      <c r="C2526" s="1" t="s">
        <v>6634</v>
      </c>
      <c r="D2526" s="4">
        <v>7500</v>
      </c>
      <c r="E2526" s="4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3">
        <f>E2526/D2526</f>
        <v>1.016</v>
      </c>
      <c r="P2526" s="4">
        <f>E2526/L2526</f>
        <v>177.2093023255814</v>
      </c>
      <c r="Q2526" t="s">
        <v>8320</v>
      </c>
      <c r="R2526" t="s">
        <v>8353</v>
      </c>
      <c r="S2526" s="12">
        <f>(((J2526/60)/60)/24)+DATE(1970,1,1)</f>
        <v>41961.807372685187</v>
      </c>
      <c r="T2526" s="12">
        <f>(((I2526/60)/60)/24)+DATE(1970,1,1)</f>
        <v>41994.1875</v>
      </c>
    </row>
    <row r="2527" spans="1:20" ht="28.8" x14ac:dyDescent="0.3">
      <c r="A2527">
        <v>2525</v>
      </c>
      <c r="B2527" s="1" t="s">
        <v>2525</v>
      </c>
      <c r="C2527" s="1" t="s">
        <v>6635</v>
      </c>
      <c r="D2527" s="4">
        <v>8000</v>
      </c>
      <c r="E2527" s="4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3">
        <f>E2527/D2527</f>
        <v>1.00325</v>
      </c>
      <c r="P2527" s="4">
        <f>E2527/L2527</f>
        <v>100.325</v>
      </c>
      <c r="Q2527" t="s">
        <v>8320</v>
      </c>
      <c r="R2527" t="s">
        <v>8353</v>
      </c>
      <c r="S2527" s="12">
        <f>(((J2527/60)/60)/24)+DATE(1970,1,1)</f>
        <v>41058.844571759262</v>
      </c>
      <c r="T2527" s="12">
        <f>(((I2527/60)/60)/24)+DATE(1970,1,1)</f>
        <v>41088.844571759262</v>
      </c>
    </row>
    <row r="2528" spans="1:20" ht="28.8" x14ac:dyDescent="0.3">
      <c r="A2528">
        <v>2526</v>
      </c>
      <c r="B2528" s="1" t="s">
        <v>2526</v>
      </c>
      <c r="C2528" s="1" t="s">
        <v>6636</v>
      </c>
      <c r="D2528" s="4">
        <v>4000</v>
      </c>
      <c r="E2528" s="4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3">
        <f>E2528/D2528</f>
        <v>1.1294999999999999</v>
      </c>
      <c r="P2528" s="4">
        <f>E2528/L2528</f>
        <v>136.90909090909091</v>
      </c>
      <c r="Q2528" t="s">
        <v>8320</v>
      </c>
      <c r="R2528" t="s">
        <v>8353</v>
      </c>
      <c r="S2528" s="12">
        <f>(((J2528/60)/60)/24)+DATE(1970,1,1)</f>
        <v>41953.091134259259</v>
      </c>
      <c r="T2528" s="12">
        <f>(((I2528/60)/60)/24)+DATE(1970,1,1)</f>
        <v>41981.207638888889</v>
      </c>
    </row>
    <row r="2529" spans="1:20" ht="28.8" x14ac:dyDescent="0.3">
      <c r="A2529">
        <v>2527</v>
      </c>
      <c r="B2529" s="1" t="s">
        <v>2527</v>
      </c>
      <c r="C2529" s="1" t="s">
        <v>6637</v>
      </c>
      <c r="D2529" s="4">
        <v>4000</v>
      </c>
      <c r="E2529" s="4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3">
        <f>E2529/D2529</f>
        <v>1.02125</v>
      </c>
      <c r="P2529" s="4">
        <f>E2529/L2529</f>
        <v>57.535211267605632</v>
      </c>
      <c r="Q2529" t="s">
        <v>8320</v>
      </c>
      <c r="R2529" t="s">
        <v>8353</v>
      </c>
      <c r="S2529" s="12">
        <f>(((J2529/60)/60)/24)+DATE(1970,1,1)</f>
        <v>41546.75105324074</v>
      </c>
      <c r="T2529" s="12">
        <f>(((I2529/60)/60)/24)+DATE(1970,1,1)</f>
        <v>41565.165972222225</v>
      </c>
    </row>
    <row r="2530" spans="1:20" ht="43.2" x14ac:dyDescent="0.3">
      <c r="A2530">
        <v>2528</v>
      </c>
      <c r="B2530" s="1" t="s">
        <v>2528</v>
      </c>
      <c r="C2530" s="1" t="s">
        <v>6638</v>
      </c>
      <c r="D2530" s="4">
        <v>4000</v>
      </c>
      <c r="E2530" s="4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3">
        <f>E2530/D2530</f>
        <v>1.0724974999999999</v>
      </c>
      <c r="P2530" s="4">
        <f>E2530/L2530</f>
        <v>52.962839506172834</v>
      </c>
      <c r="Q2530" t="s">
        <v>8320</v>
      </c>
      <c r="R2530" t="s">
        <v>8353</v>
      </c>
      <c r="S2530" s="12">
        <f>(((J2530/60)/60)/24)+DATE(1970,1,1)</f>
        <v>42217.834525462968</v>
      </c>
      <c r="T2530" s="12">
        <f>(((I2530/60)/60)/24)+DATE(1970,1,1)</f>
        <v>42236.458333333328</v>
      </c>
    </row>
    <row r="2531" spans="1:20" x14ac:dyDescent="0.3">
      <c r="A2531">
        <v>2529</v>
      </c>
      <c r="B2531" s="1" t="s">
        <v>2529</v>
      </c>
      <c r="C2531" s="1" t="s">
        <v>6639</v>
      </c>
      <c r="D2531" s="4">
        <v>6000</v>
      </c>
      <c r="E2531" s="4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3">
        <f>E2531/D2531</f>
        <v>1.0428333333333333</v>
      </c>
      <c r="P2531" s="4">
        <f>E2531/L2531</f>
        <v>82.328947368421055</v>
      </c>
      <c r="Q2531" t="s">
        <v>8320</v>
      </c>
      <c r="R2531" t="s">
        <v>8353</v>
      </c>
      <c r="S2531" s="12">
        <f>(((J2531/60)/60)/24)+DATE(1970,1,1)</f>
        <v>40948.080729166664</v>
      </c>
      <c r="T2531" s="12">
        <f>(((I2531/60)/60)/24)+DATE(1970,1,1)</f>
        <v>40993.0390625</v>
      </c>
    </row>
    <row r="2532" spans="1:20" ht="43.2" x14ac:dyDescent="0.3">
      <c r="A2532">
        <v>2530</v>
      </c>
      <c r="B2532" s="1" t="s">
        <v>2530</v>
      </c>
      <c r="C2532" s="1" t="s">
        <v>6640</v>
      </c>
      <c r="D2532" s="4">
        <v>6500</v>
      </c>
      <c r="E2532" s="4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3">
        <f>E2532/D2532</f>
        <v>1</v>
      </c>
      <c r="P2532" s="4">
        <f>E2532/L2532</f>
        <v>135.41666666666666</v>
      </c>
      <c r="Q2532" t="s">
        <v>8320</v>
      </c>
      <c r="R2532" t="s">
        <v>8353</v>
      </c>
      <c r="S2532" s="12">
        <f>(((J2532/60)/60)/24)+DATE(1970,1,1)</f>
        <v>42081.864641203705</v>
      </c>
      <c r="T2532" s="12">
        <f>(((I2532/60)/60)/24)+DATE(1970,1,1)</f>
        <v>42114.201388888891</v>
      </c>
    </row>
    <row r="2533" spans="1:20" ht="43.2" x14ac:dyDescent="0.3">
      <c r="A2533">
        <v>2531</v>
      </c>
      <c r="B2533" s="1" t="s">
        <v>2531</v>
      </c>
      <c r="C2533" s="1" t="s">
        <v>6641</v>
      </c>
      <c r="D2533" s="4">
        <v>4500</v>
      </c>
      <c r="E2533" s="4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3">
        <f>E2533/D2533</f>
        <v>1.004</v>
      </c>
      <c r="P2533" s="4">
        <f>E2533/L2533</f>
        <v>74.06557377049181</v>
      </c>
      <c r="Q2533" t="s">
        <v>8320</v>
      </c>
      <c r="R2533" t="s">
        <v>8353</v>
      </c>
      <c r="S2533" s="12">
        <f>(((J2533/60)/60)/24)+DATE(1970,1,1)</f>
        <v>42208.680023148147</v>
      </c>
      <c r="T2533" s="12">
        <f>(((I2533/60)/60)/24)+DATE(1970,1,1)</f>
        <v>42231.165972222225</v>
      </c>
    </row>
    <row r="2534" spans="1:20" ht="43.2" x14ac:dyDescent="0.3">
      <c r="A2534">
        <v>2532</v>
      </c>
      <c r="B2534" s="1" t="s">
        <v>2532</v>
      </c>
      <c r="C2534" s="1" t="s">
        <v>6642</v>
      </c>
      <c r="D2534" s="4">
        <v>4000</v>
      </c>
      <c r="E2534" s="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3">
        <f>E2534/D2534</f>
        <v>1.26125</v>
      </c>
      <c r="P2534" s="4">
        <f>E2534/L2534</f>
        <v>84.083333333333329</v>
      </c>
      <c r="Q2534" t="s">
        <v>8320</v>
      </c>
      <c r="R2534" t="s">
        <v>8353</v>
      </c>
      <c r="S2534" s="12">
        <f>(((J2534/60)/60)/24)+DATE(1970,1,1)</f>
        <v>41107.849143518521</v>
      </c>
      <c r="T2534" s="12">
        <f>(((I2534/60)/60)/24)+DATE(1970,1,1)</f>
        <v>41137.849143518521</v>
      </c>
    </row>
    <row r="2535" spans="1:20" ht="43.2" x14ac:dyDescent="0.3">
      <c r="A2535">
        <v>2533</v>
      </c>
      <c r="B2535" s="1" t="s">
        <v>2533</v>
      </c>
      <c r="C2535" s="1" t="s">
        <v>6643</v>
      </c>
      <c r="D2535" s="4">
        <v>7500</v>
      </c>
      <c r="E2535" s="4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3">
        <f>E2535/D2535</f>
        <v>1.1066666666666667</v>
      </c>
      <c r="P2535" s="4">
        <f>E2535/L2535</f>
        <v>61.029411764705884</v>
      </c>
      <c r="Q2535" t="s">
        <v>8320</v>
      </c>
      <c r="R2535" t="s">
        <v>8353</v>
      </c>
      <c r="S2535" s="12">
        <f>(((J2535/60)/60)/24)+DATE(1970,1,1)</f>
        <v>41304.751284722224</v>
      </c>
      <c r="T2535" s="12">
        <f>(((I2535/60)/60)/24)+DATE(1970,1,1)</f>
        <v>41334.750787037039</v>
      </c>
    </row>
    <row r="2536" spans="1:20" ht="43.2" x14ac:dyDescent="0.3">
      <c r="A2536">
        <v>2534</v>
      </c>
      <c r="B2536" s="1" t="s">
        <v>2534</v>
      </c>
      <c r="C2536" s="1" t="s">
        <v>6644</v>
      </c>
      <c r="D2536" s="4">
        <v>2000</v>
      </c>
      <c r="E2536" s="4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3">
        <f>E2536/D2536</f>
        <v>1.05</v>
      </c>
      <c r="P2536" s="4">
        <f>E2536/L2536</f>
        <v>150</v>
      </c>
      <c r="Q2536" t="s">
        <v>8320</v>
      </c>
      <c r="R2536" t="s">
        <v>8353</v>
      </c>
      <c r="S2536" s="12">
        <f>(((J2536/60)/60)/24)+DATE(1970,1,1)</f>
        <v>40127.700370370374</v>
      </c>
      <c r="T2536" s="12">
        <f>(((I2536/60)/60)/24)+DATE(1970,1,1)</f>
        <v>40179.25</v>
      </c>
    </row>
    <row r="2537" spans="1:20" x14ac:dyDescent="0.3">
      <c r="A2537">
        <v>2535</v>
      </c>
      <c r="B2537" s="1" t="s">
        <v>2535</v>
      </c>
      <c r="C2537" s="1" t="s">
        <v>6645</v>
      </c>
      <c r="D2537" s="4">
        <v>20000</v>
      </c>
      <c r="E2537" s="4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3">
        <f>E2537/D2537</f>
        <v>1.03775</v>
      </c>
      <c r="P2537" s="4">
        <f>E2537/L2537</f>
        <v>266.08974358974359</v>
      </c>
      <c r="Q2537" t="s">
        <v>8320</v>
      </c>
      <c r="R2537" t="s">
        <v>8353</v>
      </c>
      <c r="S2537" s="12">
        <f>(((J2537/60)/60)/24)+DATE(1970,1,1)</f>
        <v>41943.791030092594</v>
      </c>
      <c r="T2537" s="12">
        <f>(((I2537/60)/60)/24)+DATE(1970,1,1)</f>
        <v>41974.832696759258</v>
      </c>
    </row>
    <row r="2538" spans="1:20" ht="43.2" x14ac:dyDescent="0.3">
      <c r="A2538">
        <v>2536</v>
      </c>
      <c r="B2538" s="1" t="s">
        <v>2536</v>
      </c>
      <c r="C2538" s="1" t="s">
        <v>6646</v>
      </c>
      <c r="D2538" s="4">
        <v>25</v>
      </c>
      <c r="E2538" s="4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3">
        <f>E2538/D2538</f>
        <v>1.1599999999999999</v>
      </c>
      <c r="P2538" s="4">
        <f>E2538/L2538</f>
        <v>7.25</v>
      </c>
      <c r="Q2538" t="s">
        <v>8320</v>
      </c>
      <c r="R2538" t="s">
        <v>8353</v>
      </c>
      <c r="S2538" s="12">
        <f>(((J2538/60)/60)/24)+DATE(1970,1,1)</f>
        <v>41464.106087962966</v>
      </c>
      <c r="T2538" s="12">
        <f>(((I2538/60)/60)/24)+DATE(1970,1,1)</f>
        <v>41485.106087962966</v>
      </c>
    </row>
    <row r="2539" spans="1:20" ht="43.2" x14ac:dyDescent="0.3">
      <c r="A2539">
        <v>2537</v>
      </c>
      <c r="B2539" s="1" t="s">
        <v>2537</v>
      </c>
      <c r="C2539" s="1" t="s">
        <v>6647</v>
      </c>
      <c r="D2539" s="4">
        <v>1000</v>
      </c>
      <c r="E2539" s="4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3">
        <f>E2539/D2539</f>
        <v>1.1000000000000001</v>
      </c>
      <c r="P2539" s="4">
        <f>E2539/L2539</f>
        <v>100</v>
      </c>
      <c r="Q2539" t="s">
        <v>8320</v>
      </c>
      <c r="R2539" t="s">
        <v>8353</v>
      </c>
      <c r="S2539" s="12">
        <f>(((J2539/60)/60)/24)+DATE(1970,1,1)</f>
        <v>40696.648784722223</v>
      </c>
      <c r="T2539" s="12">
        <f>(((I2539/60)/60)/24)+DATE(1970,1,1)</f>
        <v>40756.648784722223</v>
      </c>
    </row>
    <row r="2540" spans="1:20" ht="28.8" x14ac:dyDescent="0.3">
      <c r="A2540">
        <v>2538</v>
      </c>
      <c r="B2540" s="1" t="s">
        <v>2538</v>
      </c>
      <c r="C2540" s="1" t="s">
        <v>6648</v>
      </c>
      <c r="D2540" s="4">
        <v>18000</v>
      </c>
      <c r="E2540" s="4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3">
        <f>E2540/D2540</f>
        <v>1.130176111111111</v>
      </c>
      <c r="P2540" s="4">
        <f>E2540/L2540</f>
        <v>109.96308108108107</v>
      </c>
      <c r="Q2540" t="s">
        <v>8320</v>
      </c>
      <c r="R2540" t="s">
        <v>8353</v>
      </c>
      <c r="S2540" s="12">
        <f>(((J2540/60)/60)/24)+DATE(1970,1,1)</f>
        <v>41298.509965277779</v>
      </c>
      <c r="T2540" s="12">
        <f>(((I2540/60)/60)/24)+DATE(1970,1,1)</f>
        <v>41329.207638888889</v>
      </c>
    </row>
    <row r="2541" spans="1:20" ht="43.2" x14ac:dyDescent="0.3">
      <c r="A2541">
        <v>2539</v>
      </c>
      <c r="B2541" s="1" t="s">
        <v>2539</v>
      </c>
      <c r="C2541" s="1" t="s">
        <v>6649</v>
      </c>
      <c r="D2541" s="4">
        <v>10000</v>
      </c>
      <c r="E2541" s="4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3">
        <f>E2541/D2541</f>
        <v>1.0024999999999999</v>
      </c>
      <c r="P2541" s="4">
        <f>E2541/L2541</f>
        <v>169.91525423728814</v>
      </c>
      <c r="Q2541" t="s">
        <v>8320</v>
      </c>
      <c r="R2541" t="s">
        <v>8353</v>
      </c>
      <c r="S2541" s="12">
        <f>(((J2541/60)/60)/24)+DATE(1970,1,1)</f>
        <v>41977.902222222227</v>
      </c>
      <c r="T2541" s="12">
        <f>(((I2541/60)/60)/24)+DATE(1970,1,1)</f>
        <v>42037.902222222227</v>
      </c>
    </row>
    <row r="2542" spans="1:20" ht="43.2" x14ac:dyDescent="0.3">
      <c r="A2542">
        <v>2540</v>
      </c>
      <c r="B2542" s="1" t="s">
        <v>2540</v>
      </c>
      <c r="C2542" s="1" t="s">
        <v>6650</v>
      </c>
      <c r="D2542" s="4">
        <v>2500</v>
      </c>
      <c r="E2542" s="4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3">
        <f>E2542/D2542</f>
        <v>1.034</v>
      </c>
      <c r="P2542" s="4">
        <f>E2542/L2542</f>
        <v>95.740740740740748</v>
      </c>
      <c r="Q2542" t="s">
        <v>8320</v>
      </c>
      <c r="R2542" t="s">
        <v>8353</v>
      </c>
      <c r="S2542" s="12">
        <f>(((J2542/60)/60)/24)+DATE(1970,1,1)</f>
        <v>40785.675011574072</v>
      </c>
      <c r="T2542" s="12">
        <f>(((I2542/60)/60)/24)+DATE(1970,1,1)</f>
        <v>40845.675011574072</v>
      </c>
    </row>
    <row r="2543" spans="1:20" ht="43.2" x14ac:dyDescent="0.3">
      <c r="A2543">
        <v>2541</v>
      </c>
      <c r="B2543" s="1" t="s">
        <v>2541</v>
      </c>
      <c r="C2543" s="1" t="s">
        <v>6651</v>
      </c>
      <c r="D2543" s="4">
        <v>3500</v>
      </c>
      <c r="E2543" s="4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3">
        <f>E2543/D2543</f>
        <v>1.0702857142857143</v>
      </c>
      <c r="P2543" s="4">
        <f>E2543/L2543</f>
        <v>59.460317460317462</v>
      </c>
      <c r="Q2543" t="s">
        <v>8320</v>
      </c>
      <c r="R2543" t="s">
        <v>8353</v>
      </c>
      <c r="S2543" s="12">
        <f>(((J2543/60)/60)/24)+DATE(1970,1,1)</f>
        <v>41483.449282407404</v>
      </c>
      <c r="T2543" s="12">
        <f>(((I2543/60)/60)/24)+DATE(1970,1,1)</f>
        <v>41543.449282407404</v>
      </c>
    </row>
    <row r="2544" spans="1:20" ht="28.8" x14ac:dyDescent="0.3">
      <c r="A2544">
        <v>2542</v>
      </c>
      <c r="B2544" s="1" t="s">
        <v>2542</v>
      </c>
      <c r="C2544" s="1" t="s">
        <v>6652</v>
      </c>
      <c r="D2544" s="4">
        <v>700</v>
      </c>
      <c r="E2544" s="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3">
        <f>E2544/D2544</f>
        <v>1.0357142857142858</v>
      </c>
      <c r="P2544" s="4">
        <f>E2544/L2544</f>
        <v>55.769230769230766</v>
      </c>
      <c r="Q2544" t="s">
        <v>8320</v>
      </c>
      <c r="R2544" t="s">
        <v>8353</v>
      </c>
      <c r="S2544" s="12">
        <f>(((J2544/60)/60)/24)+DATE(1970,1,1)</f>
        <v>41509.426585648151</v>
      </c>
      <c r="T2544" s="12">
        <f>(((I2544/60)/60)/24)+DATE(1970,1,1)</f>
        <v>41548.165972222225</v>
      </c>
    </row>
    <row r="2545" spans="1:20" ht="43.2" x14ac:dyDescent="0.3">
      <c r="A2545">
        <v>2543</v>
      </c>
      <c r="B2545" s="1" t="s">
        <v>2543</v>
      </c>
      <c r="C2545" s="1" t="s">
        <v>6653</v>
      </c>
      <c r="D2545" s="4">
        <v>250</v>
      </c>
      <c r="E2545" s="4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3">
        <f>E2545/D2545</f>
        <v>1.5640000000000001</v>
      </c>
      <c r="P2545" s="4">
        <f>E2545/L2545</f>
        <v>30.076923076923077</v>
      </c>
      <c r="Q2545" t="s">
        <v>8320</v>
      </c>
      <c r="R2545" t="s">
        <v>8353</v>
      </c>
      <c r="S2545" s="12">
        <f>(((J2545/60)/60)/24)+DATE(1970,1,1)</f>
        <v>40514.107615740737</v>
      </c>
      <c r="T2545" s="12">
        <f>(((I2545/60)/60)/24)+DATE(1970,1,1)</f>
        <v>40545.125</v>
      </c>
    </row>
    <row r="2546" spans="1:20" ht="28.8" x14ac:dyDescent="0.3">
      <c r="A2546">
        <v>2544</v>
      </c>
      <c r="B2546" s="1" t="s">
        <v>2544</v>
      </c>
      <c r="C2546" s="1" t="s">
        <v>6654</v>
      </c>
      <c r="D2546" s="4">
        <v>5000</v>
      </c>
      <c r="E2546" s="4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3">
        <f>E2546/D2546</f>
        <v>1.0082</v>
      </c>
      <c r="P2546" s="4">
        <f>E2546/L2546</f>
        <v>88.438596491228068</v>
      </c>
      <c r="Q2546" t="s">
        <v>8320</v>
      </c>
      <c r="R2546" t="s">
        <v>8353</v>
      </c>
      <c r="S2546" s="12">
        <f>(((J2546/60)/60)/24)+DATE(1970,1,1)</f>
        <v>41068.520474537036</v>
      </c>
      <c r="T2546" s="12">
        <f>(((I2546/60)/60)/24)+DATE(1970,1,1)</f>
        <v>41098.520474537036</v>
      </c>
    </row>
    <row r="2547" spans="1:20" ht="28.8" x14ac:dyDescent="0.3">
      <c r="A2547">
        <v>2545</v>
      </c>
      <c r="B2547" s="1" t="s">
        <v>2545</v>
      </c>
      <c r="C2547" s="1" t="s">
        <v>6655</v>
      </c>
      <c r="D2547" s="4">
        <v>2000</v>
      </c>
      <c r="E2547" s="4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3">
        <f>E2547/D2547</f>
        <v>1.9530000000000001</v>
      </c>
      <c r="P2547" s="4">
        <f>E2547/L2547</f>
        <v>64.032786885245898</v>
      </c>
      <c r="Q2547" t="s">
        <v>8320</v>
      </c>
      <c r="R2547" t="s">
        <v>8353</v>
      </c>
      <c r="S2547" s="12">
        <f>(((J2547/60)/60)/24)+DATE(1970,1,1)</f>
        <v>42027.13817129629</v>
      </c>
      <c r="T2547" s="12">
        <f>(((I2547/60)/60)/24)+DATE(1970,1,1)</f>
        <v>42062.020833333328</v>
      </c>
    </row>
    <row r="2548" spans="1:20" ht="28.8" x14ac:dyDescent="0.3">
      <c r="A2548">
        <v>2546</v>
      </c>
      <c r="B2548" s="1" t="s">
        <v>2546</v>
      </c>
      <c r="C2548" s="1" t="s">
        <v>6656</v>
      </c>
      <c r="D2548" s="4">
        <v>3500</v>
      </c>
      <c r="E2548" s="4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3">
        <f>E2548/D2548</f>
        <v>1.1171428571428572</v>
      </c>
      <c r="P2548" s="4">
        <f>E2548/L2548</f>
        <v>60.153846153846153</v>
      </c>
      <c r="Q2548" t="s">
        <v>8320</v>
      </c>
      <c r="R2548" t="s">
        <v>8353</v>
      </c>
      <c r="S2548" s="12">
        <f>(((J2548/60)/60)/24)+DATE(1970,1,1)</f>
        <v>41524.858553240738</v>
      </c>
      <c r="T2548" s="12">
        <f>(((I2548/60)/60)/24)+DATE(1970,1,1)</f>
        <v>41552.208333333336</v>
      </c>
    </row>
    <row r="2549" spans="1:20" ht="43.2" x14ac:dyDescent="0.3">
      <c r="A2549">
        <v>2547</v>
      </c>
      <c r="B2549" s="1" t="s">
        <v>2547</v>
      </c>
      <c r="C2549" s="1" t="s">
        <v>6657</v>
      </c>
      <c r="D2549" s="4">
        <v>5500</v>
      </c>
      <c r="E2549" s="4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3">
        <f>E2549/D2549</f>
        <v>1.1985454545454546</v>
      </c>
      <c r="P2549" s="4">
        <f>E2549/L2549</f>
        <v>49.194029850746269</v>
      </c>
      <c r="Q2549" t="s">
        <v>8320</v>
      </c>
      <c r="R2549" t="s">
        <v>8353</v>
      </c>
      <c r="S2549" s="12">
        <f>(((J2549/60)/60)/24)+DATE(1970,1,1)</f>
        <v>40973.773182870369</v>
      </c>
      <c r="T2549" s="12">
        <f>(((I2549/60)/60)/24)+DATE(1970,1,1)</f>
        <v>41003.731516203705</v>
      </c>
    </row>
    <row r="2550" spans="1:20" ht="43.2" x14ac:dyDescent="0.3">
      <c r="A2550">
        <v>2548</v>
      </c>
      <c r="B2550" s="1" t="s">
        <v>2548</v>
      </c>
      <c r="C2550" s="1" t="s">
        <v>6658</v>
      </c>
      <c r="D2550" s="4">
        <v>6000</v>
      </c>
      <c r="E2550" s="4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3">
        <f>E2550/D2550</f>
        <v>1.0185</v>
      </c>
      <c r="P2550" s="4">
        <f>E2550/L2550</f>
        <v>165.16216216216216</v>
      </c>
      <c r="Q2550" t="s">
        <v>8320</v>
      </c>
      <c r="R2550" t="s">
        <v>8353</v>
      </c>
      <c r="S2550" s="12">
        <f>(((J2550/60)/60)/24)+DATE(1970,1,1)</f>
        <v>42618.625428240746</v>
      </c>
      <c r="T2550" s="12">
        <f>(((I2550/60)/60)/24)+DATE(1970,1,1)</f>
        <v>42643.185416666667</v>
      </c>
    </row>
    <row r="2551" spans="1:20" ht="28.8" x14ac:dyDescent="0.3">
      <c r="A2551">
        <v>2549</v>
      </c>
      <c r="B2551" s="1" t="s">
        <v>2549</v>
      </c>
      <c r="C2551" s="1" t="s">
        <v>6659</v>
      </c>
      <c r="D2551" s="4">
        <v>1570</v>
      </c>
      <c r="E2551" s="4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3">
        <f>E2551/D2551</f>
        <v>1.0280254777070064</v>
      </c>
      <c r="P2551" s="4">
        <f>E2551/L2551</f>
        <v>43.621621621621621</v>
      </c>
      <c r="Q2551" t="s">
        <v>8320</v>
      </c>
      <c r="R2551" t="s">
        <v>8353</v>
      </c>
      <c r="S2551" s="12">
        <f>(((J2551/60)/60)/24)+DATE(1970,1,1)</f>
        <v>41390.757754629631</v>
      </c>
      <c r="T2551" s="12">
        <f>(((I2551/60)/60)/24)+DATE(1970,1,1)</f>
        <v>41425.708333333336</v>
      </c>
    </row>
    <row r="2552" spans="1:20" ht="43.2" x14ac:dyDescent="0.3">
      <c r="A2552">
        <v>2550</v>
      </c>
      <c r="B2552" s="1" t="s">
        <v>2550</v>
      </c>
      <c r="C2552" s="1" t="s">
        <v>6660</v>
      </c>
      <c r="D2552" s="4">
        <v>6500</v>
      </c>
      <c r="E2552" s="4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3">
        <f>E2552/D2552</f>
        <v>1.0084615384615385</v>
      </c>
      <c r="P2552" s="4">
        <f>E2552/L2552</f>
        <v>43.7</v>
      </c>
      <c r="Q2552" t="s">
        <v>8320</v>
      </c>
      <c r="R2552" t="s">
        <v>8353</v>
      </c>
      <c r="S2552" s="12">
        <f>(((J2552/60)/60)/24)+DATE(1970,1,1)</f>
        <v>42228.634328703702</v>
      </c>
      <c r="T2552" s="12">
        <f>(((I2552/60)/60)/24)+DATE(1970,1,1)</f>
        <v>42285.165972222225</v>
      </c>
    </row>
    <row r="2553" spans="1:20" ht="43.2" x14ac:dyDescent="0.3">
      <c r="A2553">
        <v>2551</v>
      </c>
      <c r="B2553" s="1" t="s">
        <v>2551</v>
      </c>
      <c r="C2553" s="1" t="s">
        <v>6661</v>
      </c>
      <c r="D2553" s="4">
        <v>3675</v>
      </c>
      <c r="E2553" s="4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3">
        <f>E2553/D2553</f>
        <v>1.0273469387755103</v>
      </c>
      <c r="P2553" s="4">
        <f>E2553/L2553</f>
        <v>67.419642857142861</v>
      </c>
      <c r="Q2553" t="s">
        <v>8320</v>
      </c>
      <c r="R2553" t="s">
        <v>8353</v>
      </c>
      <c r="S2553" s="12">
        <f>(((J2553/60)/60)/24)+DATE(1970,1,1)</f>
        <v>40961.252141203702</v>
      </c>
      <c r="T2553" s="12">
        <f>(((I2553/60)/60)/24)+DATE(1970,1,1)</f>
        <v>40989.866666666669</v>
      </c>
    </row>
    <row r="2554" spans="1:20" ht="43.2" x14ac:dyDescent="0.3">
      <c r="A2554">
        <v>2552</v>
      </c>
      <c r="B2554" s="1" t="s">
        <v>2552</v>
      </c>
      <c r="C2554" s="1" t="s">
        <v>6662</v>
      </c>
      <c r="D2554" s="4">
        <v>3000</v>
      </c>
      <c r="E2554" s="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3">
        <f>E2554/D2554</f>
        <v>1.0649999999999999</v>
      </c>
      <c r="P2554" s="4">
        <f>E2554/L2554</f>
        <v>177.5</v>
      </c>
      <c r="Q2554" t="s">
        <v>8320</v>
      </c>
      <c r="R2554" t="s">
        <v>8353</v>
      </c>
      <c r="S2554" s="12">
        <f>(((J2554/60)/60)/24)+DATE(1970,1,1)</f>
        <v>42769.809965277775</v>
      </c>
      <c r="T2554" s="12">
        <f>(((I2554/60)/60)/24)+DATE(1970,1,1)</f>
        <v>42799.809965277775</v>
      </c>
    </row>
    <row r="2555" spans="1:20" ht="43.2" x14ac:dyDescent="0.3">
      <c r="A2555">
        <v>2553</v>
      </c>
      <c r="B2555" s="1" t="s">
        <v>2553</v>
      </c>
      <c r="C2555" s="1" t="s">
        <v>6663</v>
      </c>
      <c r="D2555" s="4">
        <v>1500</v>
      </c>
      <c r="E2555" s="4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3">
        <f>E2555/D2555</f>
        <v>1.5553333333333332</v>
      </c>
      <c r="P2555" s="4">
        <f>E2555/L2555</f>
        <v>38.883333333333333</v>
      </c>
      <c r="Q2555" t="s">
        <v>8320</v>
      </c>
      <c r="R2555" t="s">
        <v>8353</v>
      </c>
      <c r="S2555" s="12">
        <f>(((J2555/60)/60)/24)+DATE(1970,1,1)</f>
        <v>41113.199155092596</v>
      </c>
      <c r="T2555" s="12">
        <f>(((I2555/60)/60)/24)+DATE(1970,1,1)</f>
        <v>41173.199155092596</v>
      </c>
    </row>
    <row r="2556" spans="1:20" ht="43.2" x14ac:dyDescent="0.3">
      <c r="A2556">
        <v>2554</v>
      </c>
      <c r="B2556" s="1" t="s">
        <v>2554</v>
      </c>
      <c r="C2556" s="1" t="s">
        <v>6664</v>
      </c>
      <c r="D2556" s="4">
        <v>3000</v>
      </c>
      <c r="E2556" s="4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3">
        <f>E2556/D2556</f>
        <v>1.228</v>
      </c>
      <c r="P2556" s="4">
        <f>E2556/L2556</f>
        <v>54.985074626865675</v>
      </c>
      <c r="Q2556" t="s">
        <v>8320</v>
      </c>
      <c r="R2556" t="s">
        <v>8353</v>
      </c>
      <c r="S2556" s="12">
        <f>(((J2556/60)/60)/24)+DATE(1970,1,1)</f>
        <v>42125.078275462962</v>
      </c>
      <c r="T2556" s="12">
        <f>(((I2556/60)/60)/24)+DATE(1970,1,1)</f>
        <v>42156.165972222225</v>
      </c>
    </row>
    <row r="2557" spans="1:20" ht="43.2" x14ac:dyDescent="0.3">
      <c r="A2557">
        <v>2555</v>
      </c>
      <c r="B2557" s="1" t="s">
        <v>2555</v>
      </c>
      <c r="C2557" s="1" t="s">
        <v>6665</v>
      </c>
      <c r="D2557" s="4">
        <v>2000</v>
      </c>
      <c r="E2557" s="4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3">
        <f>E2557/D2557</f>
        <v>1.0734999999999999</v>
      </c>
      <c r="P2557" s="4">
        <f>E2557/L2557</f>
        <v>61.342857142857142</v>
      </c>
      <c r="Q2557" t="s">
        <v>8320</v>
      </c>
      <c r="R2557" t="s">
        <v>8353</v>
      </c>
      <c r="S2557" s="12">
        <f>(((J2557/60)/60)/24)+DATE(1970,1,1)</f>
        <v>41026.655011574076</v>
      </c>
      <c r="T2557" s="12">
        <f>(((I2557/60)/60)/24)+DATE(1970,1,1)</f>
        <v>41057.655011574076</v>
      </c>
    </row>
    <row r="2558" spans="1:20" ht="43.2" x14ac:dyDescent="0.3">
      <c r="A2558">
        <v>2556</v>
      </c>
      <c r="B2558" s="1" t="s">
        <v>2556</v>
      </c>
      <c r="C2558" s="1" t="s">
        <v>6666</v>
      </c>
      <c r="D2558" s="4">
        <v>745</v>
      </c>
      <c r="E2558" s="4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3">
        <f>E2558/D2558</f>
        <v>1.0550335570469798</v>
      </c>
      <c r="P2558" s="4">
        <f>E2558/L2558</f>
        <v>23.117647058823529</v>
      </c>
      <c r="Q2558" t="s">
        <v>8320</v>
      </c>
      <c r="R2558" t="s">
        <v>8353</v>
      </c>
      <c r="S2558" s="12">
        <f>(((J2558/60)/60)/24)+DATE(1970,1,1)</f>
        <v>41222.991400462961</v>
      </c>
      <c r="T2558" s="12">
        <f>(((I2558/60)/60)/24)+DATE(1970,1,1)</f>
        <v>41267.991400462961</v>
      </c>
    </row>
    <row r="2559" spans="1:20" ht="28.8" x14ac:dyDescent="0.3">
      <c r="A2559">
        <v>2557</v>
      </c>
      <c r="B2559" s="1" t="s">
        <v>2557</v>
      </c>
      <c r="C2559" s="1" t="s">
        <v>6667</v>
      </c>
      <c r="D2559" s="4">
        <v>900</v>
      </c>
      <c r="E2559" s="4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3">
        <f>E2559/D2559</f>
        <v>1.1844444444444444</v>
      </c>
      <c r="P2559" s="4">
        <f>E2559/L2559</f>
        <v>29.611111111111111</v>
      </c>
      <c r="Q2559" t="s">
        <v>8320</v>
      </c>
      <c r="R2559" t="s">
        <v>8353</v>
      </c>
      <c r="S2559" s="12">
        <f>(((J2559/60)/60)/24)+DATE(1970,1,1)</f>
        <v>41744.745208333334</v>
      </c>
      <c r="T2559" s="12">
        <f>(((I2559/60)/60)/24)+DATE(1970,1,1)</f>
        <v>41774.745208333334</v>
      </c>
    </row>
    <row r="2560" spans="1:20" ht="28.8" x14ac:dyDescent="0.3">
      <c r="A2560">
        <v>2558</v>
      </c>
      <c r="B2560" s="1" t="s">
        <v>2558</v>
      </c>
      <c r="C2560" s="1" t="s">
        <v>6668</v>
      </c>
      <c r="D2560" s="4">
        <v>1250</v>
      </c>
      <c r="E2560" s="4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3">
        <f>E2560/D2560</f>
        <v>1.0888</v>
      </c>
      <c r="P2560" s="4">
        <f>E2560/L2560</f>
        <v>75.611111111111114</v>
      </c>
      <c r="Q2560" t="s">
        <v>8320</v>
      </c>
      <c r="R2560" t="s">
        <v>8353</v>
      </c>
      <c r="S2560" s="12">
        <f>(((J2560/60)/60)/24)+DATE(1970,1,1)</f>
        <v>42093.860023148154</v>
      </c>
      <c r="T2560" s="12">
        <f>(((I2560/60)/60)/24)+DATE(1970,1,1)</f>
        <v>42125.582638888889</v>
      </c>
    </row>
    <row r="2561" spans="1:20" ht="43.2" x14ac:dyDescent="0.3">
      <c r="A2561">
        <v>2559</v>
      </c>
      <c r="B2561" s="1" t="s">
        <v>2559</v>
      </c>
      <c r="C2561" s="1" t="s">
        <v>6669</v>
      </c>
      <c r="D2561" s="4">
        <v>800</v>
      </c>
      <c r="E2561" s="4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3">
        <f>E2561/D2561</f>
        <v>1.1125</v>
      </c>
      <c r="P2561" s="4">
        <f>E2561/L2561</f>
        <v>35.6</v>
      </c>
      <c r="Q2561" t="s">
        <v>8320</v>
      </c>
      <c r="R2561" t="s">
        <v>8353</v>
      </c>
      <c r="S2561" s="12">
        <f>(((J2561/60)/60)/24)+DATE(1970,1,1)</f>
        <v>40829.873657407406</v>
      </c>
      <c r="T2561" s="12">
        <f>(((I2561/60)/60)/24)+DATE(1970,1,1)</f>
        <v>40862.817361111112</v>
      </c>
    </row>
    <row r="2562" spans="1:20" ht="43.2" x14ac:dyDescent="0.3">
      <c r="A2562">
        <v>2560</v>
      </c>
      <c r="B2562" s="1" t="s">
        <v>2560</v>
      </c>
      <c r="C2562" s="1" t="s">
        <v>6670</v>
      </c>
      <c r="D2562" s="4">
        <v>3000</v>
      </c>
      <c r="E2562" s="4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3">
        <f>E2562/D2562</f>
        <v>1.0009999999999999</v>
      </c>
      <c r="P2562" s="4">
        <f>E2562/L2562</f>
        <v>143</v>
      </c>
      <c r="Q2562" t="s">
        <v>8320</v>
      </c>
      <c r="R2562" t="s">
        <v>8353</v>
      </c>
      <c r="S2562" s="12">
        <f>(((J2562/60)/60)/24)+DATE(1970,1,1)</f>
        <v>42039.951087962967</v>
      </c>
      <c r="T2562" s="12">
        <f>(((I2562/60)/60)/24)+DATE(1970,1,1)</f>
        <v>42069.951087962967</v>
      </c>
    </row>
    <row r="2563" spans="1:20" ht="43.2" x14ac:dyDescent="0.3">
      <c r="A2563">
        <v>2561</v>
      </c>
      <c r="B2563" s="1" t="s">
        <v>2561</v>
      </c>
      <c r="C2563" s="1" t="s">
        <v>6671</v>
      </c>
      <c r="D2563" s="4">
        <v>100000</v>
      </c>
      <c r="E2563" s="4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3">
        <f>E2563/D2563</f>
        <v>0</v>
      </c>
      <c r="P2563" s="4" t="e">
        <f>E2563/L2563</f>
        <v>#DIV/0!</v>
      </c>
      <c r="Q2563" t="s">
        <v>8317</v>
      </c>
      <c r="R2563" t="s">
        <v>8344</v>
      </c>
      <c r="S2563" s="12">
        <f>(((J2563/60)/60)/24)+DATE(1970,1,1)</f>
        <v>42260.528807870374</v>
      </c>
      <c r="T2563" s="12">
        <f>(((I2563/60)/60)/24)+DATE(1970,1,1)</f>
        <v>42290.528807870374</v>
      </c>
    </row>
    <row r="2564" spans="1:20" ht="43.2" x14ac:dyDescent="0.3">
      <c r="A2564">
        <v>2562</v>
      </c>
      <c r="B2564" s="1" t="s">
        <v>2562</v>
      </c>
      <c r="C2564" s="1" t="s">
        <v>6672</v>
      </c>
      <c r="D2564" s="4">
        <v>10000</v>
      </c>
      <c r="E2564" s="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3">
        <f>E2564/D2564</f>
        <v>7.4999999999999997E-3</v>
      </c>
      <c r="P2564" s="4">
        <f>E2564/L2564</f>
        <v>25</v>
      </c>
      <c r="Q2564" t="s">
        <v>8317</v>
      </c>
      <c r="R2564" t="s">
        <v>8344</v>
      </c>
      <c r="S2564" s="12">
        <f>(((J2564/60)/60)/24)+DATE(1970,1,1)</f>
        <v>42594.524756944447</v>
      </c>
      <c r="T2564" s="12">
        <f>(((I2564/60)/60)/24)+DATE(1970,1,1)</f>
        <v>42654.524756944447</v>
      </c>
    </row>
    <row r="2565" spans="1:20" x14ac:dyDescent="0.3">
      <c r="A2565">
        <v>2563</v>
      </c>
      <c r="B2565" s="1" t="s">
        <v>2563</v>
      </c>
      <c r="C2565" s="1" t="s">
        <v>6673</v>
      </c>
      <c r="D2565" s="4">
        <v>20000</v>
      </c>
      <c r="E2565" s="4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3">
        <f>E2565/D2565</f>
        <v>0</v>
      </c>
      <c r="P2565" s="4" t="e">
        <f>E2565/L2565</f>
        <v>#DIV/0!</v>
      </c>
      <c r="Q2565" t="s">
        <v>8317</v>
      </c>
      <c r="R2565" t="s">
        <v>8344</v>
      </c>
      <c r="S2565" s="12">
        <f>(((J2565/60)/60)/24)+DATE(1970,1,1)</f>
        <v>42155.139479166668</v>
      </c>
      <c r="T2565" s="12">
        <f>(((I2565/60)/60)/24)+DATE(1970,1,1)</f>
        <v>42215.139479166668</v>
      </c>
    </row>
    <row r="2566" spans="1:20" ht="43.2" x14ac:dyDescent="0.3">
      <c r="A2566">
        <v>2564</v>
      </c>
      <c r="B2566" s="1" t="s">
        <v>2564</v>
      </c>
      <c r="C2566" s="1" t="s">
        <v>6674</v>
      </c>
      <c r="D2566" s="4">
        <v>40000</v>
      </c>
      <c r="E2566" s="4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3">
        <f>E2566/D2566</f>
        <v>0</v>
      </c>
      <c r="P2566" s="4" t="e">
        <f>E2566/L2566</f>
        <v>#DIV/0!</v>
      </c>
      <c r="Q2566" t="s">
        <v>8317</v>
      </c>
      <c r="R2566" t="s">
        <v>8344</v>
      </c>
      <c r="S2566" s="12">
        <f>(((J2566/60)/60)/24)+DATE(1970,1,1)</f>
        <v>41822.040497685186</v>
      </c>
      <c r="T2566" s="12">
        <f>(((I2566/60)/60)/24)+DATE(1970,1,1)</f>
        <v>41852.040497685186</v>
      </c>
    </row>
    <row r="2567" spans="1:20" ht="28.8" x14ac:dyDescent="0.3">
      <c r="A2567">
        <v>2565</v>
      </c>
      <c r="B2567" s="1" t="s">
        <v>2565</v>
      </c>
      <c r="C2567" s="1" t="s">
        <v>6675</v>
      </c>
      <c r="D2567" s="4">
        <v>10000</v>
      </c>
      <c r="E2567" s="4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3">
        <f>E2567/D2567</f>
        <v>0.01</v>
      </c>
      <c r="P2567" s="4">
        <f>E2567/L2567</f>
        <v>100</v>
      </c>
      <c r="Q2567" t="s">
        <v>8317</v>
      </c>
      <c r="R2567" t="s">
        <v>8344</v>
      </c>
      <c r="S2567" s="12">
        <f>(((J2567/60)/60)/24)+DATE(1970,1,1)</f>
        <v>42440.650335648148</v>
      </c>
      <c r="T2567" s="12">
        <f>(((I2567/60)/60)/24)+DATE(1970,1,1)</f>
        <v>42499.868055555555</v>
      </c>
    </row>
    <row r="2568" spans="1:20" ht="43.2" x14ac:dyDescent="0.3">
      <c r="A2568">
        <v>2566</v>
      </c>
      <c r="B2568" s="1" t="s">
        <v>2566</v>
      </c>
      <c r="C2568" s="1" t="s">
        <v>6676</v>
      </c>
      <c r="D2568" s="4">
        <v>35000</v>
      </c>
      <c r="E2568" s="4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3">
        <f>E2568/D2568</f>
        <v>0</v>
      </c>
      <c r="P2568" s="4" t="e">
        <f>E2568/L2568</f>
        <v>#DIV/0!</v>
      </c>
      <c r="Q2568" t="s">
        <v>8317</v>
      </c>
      <c r="R2568" t="s">
        <v>8344</v>
      </c>
      <c r="S2568" s="12">
        <f>(((J2568/60)/60)/24)+DATE(1970,1,1)</f>
        <v>41842.980879629627</v>
      </c>
      <c r="T2568" s="12">
        <f>(((I2568/60)/60)/24)+DATE(1970,1,1)</f>
        <v>41872.980879629627</v>
      </c>
    </row>
    <row r="2569" spans="1:20" ht="43.2" x14ac:dyDescent="0.3">
      <c r="A2569">
        <v>2567</v>
      </c>
      <c r="B2569" s="1" t="s">
        <v>2567</v>
      </c>
      <c r="C2569" s="1" t="s">
        <v>6677</v>
      </c>
      <c r="D2569" s="4">
        <v>45000</v>
      </c>
      <c r="E2569" s="4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3">
        <f>E2569/D2569</f>
        <v>2.6666666666666666E-3</v>
      </c>
      <c r="P2569" s="4">
        <f>E2569/L2569</f>
        <v>60</v>
      </c>
      <c r="Q2569" t="s">
        <v>8317</v>
      </c>
      <c r="R2569" t="s">
        <v>8344</v>
      </c>
      <c r="S2569" s="12">
        <f>(((J2569/60)/60)/24)+DATE(1970,1,1)</f>
        <v>42087.878912037035</v>
      </c>
      <c r="T2569" s="12">
        <f>(((I2569/60)/60)/24)+DATE(1970,1,1)</f>
        <v>42117.878912037035</v>
      </c>
    </row>
    <row r="2570" spans="1:20" ht="43.2" x14ac:dyDescent="0.3">
      <c r="A2570">
        <v>2568</v>
      </c>
      <c r="B2570" s="1" t="s">
        <v>2568</v>
      </c>
      <c r="C2570" s="1" t="s">
        <v>6678</v>
      </c>
      <c r="D2570" s="4">
        <v>10000</v>
      </c>
      <c r="E2570" s="4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3">
        <f>E2570/D2570</f>
        <v>5.0000000000000001E-3</v>
      </c>
      <c r="P2570" s="4">
        <f>E2570/L2570</f>
        <v>50</v>
      </c>
      <c r="Q2570" t="s">
        <v>8317</v>
      </c>
      <c r="R2570" t="s">
        <v>8344</v>
      </c>
      <c r="S2570" s="12">
        <f>(((J2570/60)/60)/24)+DATE(1970,1,1)</f>
        <v>42584.666597222225</v>
      </c>
      <c r="T2570" s="12">
        <f>(((I2570/60)/60)/24)+DATE(1970,1,1)</f>
        <v>42614.666597222225</v>
      </c>
    </row>
    <row r="2571" spans="1:20" ht="28.8" x14ac:dyDescent="0.3">
      <c r="A2571">
        <v>2569</v>
      </c>
      <c r="B2571" s="1" t="s">
        <v>2569</v>
      </c>
      <c r="C2571" s="1" t="s">
        <v>6679</v>
      </c>
      <c r="D2571" s="4">
        <v>6500</v>
      </c>
      <c r="E2571" s="4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3">
        <f>E2571/D2571</f>
        <v>2.2307692307692306E-2</v>
      </c>
      <c r="P2571" s="4">
        <f>E2571/L2571</f>
        <v>72.5</v>
      </c>
      <c r="Q2571" t="s">
        <v>8317</v>
      </c>
      <c r="R2571" t="s">
        <v>8344</v>
      </c>
      <c r="S2571" s="12">
        <f>(((J2571/60)/60)/24)+DATE(1970,1,1)</f>
        <v>42234.105462962965</v>
      </c>
      <c r="T2571" s="12">
        <f>(((I2571/60)/60)/24)+DATE(1970,1,1)</f>
        <v>42264.105462962965</v>
      </c>
    </row>
    <row r="2572" spans="1:20" ht="43.2" x14ac:dyDescent="0.3">
      <c r="A2572">
        <v>2570</v>
      </c>
      <c r="B2572" s="1" t="s">
        <v>2570</v>
      </c>
      <c r="C2572" s="1" t="s">
        <v>6680</v>
      </c>
      <c r="D2572" s="4">
        <v>7000</v>
      </c>
      <c r="E2572" s="4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3">
        <f>E2572/D2572</f>
        <v>8.4285714285714294E-3</v>
      </c>
      <c r="P2572" s="4">
        <f>E2572/L2572</f>
        <v>29.5</v>
      </c>
      <c r="Q2572" t="s">
        <v>8317</v>
      </c>
      <c r="R2572" t="s">
        <v>8344</v>
      </c>
      <c r="S2572" s="12">
        <f>(((J2572/60)/60)/24)+DATE(1970,1,1)</f>
        <v>42744.903182870374</v>
      </c>
      <c r="T2572" s="12">
        <f>(((I2572/60)/60)/24)+DATE(1970,1,1)</f>
        <v>42774.903182870374</v>
      </c>
    </row>
    <row r="2573" spans="1:20" ht="43.2" x14ac:dyDescent="0.3">
      <c r="A2573">
        <v>2571</v>
      </c>
      <c r="B2573" s="1" t="s">
        <v>2571</v>
      </c>
      <c r="C2573" s="1" t="s">
        <v>6681</v>
      </c>
      <c r="D2573" s="4">
        <v>100000</v>
      </c>
      <c r="E2573" s="4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3">
        <f>E2573/D2573</f>
        <v>2.5000000000000001E-3</v>
      </c>
      <c r="P2573" s="4">
        <f>E2573/L2573</f>
        <v>62.5</v>
      </c>
      <c r="Q2573" t="s">
        <v>8317</v>
      </c>
      <c r="R2573" t="s">
        <v>8344</v>
      </c>
      <c r="S2573" s="12">
        <f>(((J2573/60)/60)/24)+DATE(1970,1,1)</f>
        <v>42449.341678240744</v>
      </c>
      <c r="T2573" s="12">
        <f>(((I2573/60)/60)/24)+DATE(1970,1,1)</f>
        <v>42509.341678240744</v>
      </c>
    </row>
    <row r="2574" spans="1:20" ht="28.8" x14ac:dyDescent="0.3">
      <c r="A2574">
        <v>2572</v>
      </c>
      <c r="B2574" s="1" t="s">
        <v>2572</v>
      </c>
      <c r="C2574" s="1" t="s">
        <v>6682</v>
      </c>
      <c r="D2574" s="4">
        <v>30000</v>
      </c>
      <c r="E2574" s="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3">
        <f>E2574/D2574</f>
        <v>0</v>
      </c>
      <c r="P2574" s="4" t="e">
        <f>E2574/L2574</f>
        <v>#DIV/0!</v>
      </c>
      <c r="Q2574" t="s">
        <v>8317</v>
      </c>
      <c r="R2574" t="s">
        <v>8344</v>
      </c>
      <c r="S2574" s="12">
        <f>(((J2574/60)/60)/24)+DATE(1970,1,1)</f>
        <v>42077.119409722218</v>
      </c>
      <c r="T2574" s="12">
        <f>(((I2574/60)/60)/24)+DATE(1970,1,1)</f>
        <v>42107.119409722218</v>
      </c>
    </row>
    <row r="2575" spans="1:20" ht="43.2" x14ac:dyDescent="0.3">
      <c r="A2575">
        <v>2573</v>
      </c>
      <c r="B2575" s="1" t="s">
        <v>2573</v>
      </c>
      <c r="C2575" s="1" t="s">
        <v>6683</v>
      </c>
      <c r="D2575" s="4">
        <v>8000</v>
      </c>
      <c r="E2575" s="4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3">
        <f>E2575/D2575</f>
        <v>0</v>
      </c>
      <c r="P2575" s="4" t="e">
        <f>E2575/L2575</f>
        <v>#DIV/0!</v>
      </c>
      <c r="Q2575" t="s">
        <v>8317</v>
      </c>
      <c r="R2575" t="s">
        <v>8344</v>
      </c>
      <c r="S2575" s="12">
        <f>(((J2575/60)/60)/24)+DATE(1970,1,1)</f>
        <v>41829.592002314814</v>
      </c>
      <c r="T2575" s="12">
        <f>(((I2575/60)/60)/24)+DATE(1970,1,1)</f>
        <v>41874.592002314814</v>
      </c>
    </row>
    <row r="2576" spans="1:20" ht="43.2" x14ac:dyDescent="0.3">
      <c r="A2576">
        <v>2574</v>
      </c>
      <c r="B2576" s="1" t="s">
        <v>2574</v>
      </c>
      <c r="C2576" s="1" t="s">
        <v>6684</v>
      </c>
      <c r="D2576" s="4">
        <v>10000</v>
      </c>
      <c r="E2576" s="4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3">
        <f>E2576/D2576</f>
        <v>0</v>
      </c>
      <c r="P2576" s="4" t="e">
        <f>E2576/L2576</f>
        <v>#DIV/0!</v>
      </c>
      <c r="Q2576" t="s">
        <v>8317</v>
      </c>
      <c r="R2576" t="s">
        <v>8344</v>
      </c>
      <c r="S2576" s="12">
        <f>(((J2576/60)/60)/24)+DATE(1970,1,1)</f>
        <v>42487.825752314813</v>
      </c>
      <c r="T2576" s="12">
        <f>(((I2576/60)/60)/24)+DATE(1970,1,1)</f>
        <v>42508.825752314813</v>
      </c>
    </row>
    <row r="2577" spans="1:20" ht="43.2" x14ac:dyDescent="0.3">
      <c r="A2577">
        <v>2575</v>
      </c>
      <c r="B2577" s="1" t="s">
        <v>2575</v>
      </c>
      <c r="C2577" s="1" t="s">
        <v>6685</v>
      </c>
      <c r="D2577" s="4">
        <v>85000</v>
      </c>
      <c r="E2577" s="4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3">
        <f>E2577/D2577</f>
        <v>0</v>
      </c>
      <c r="P2577" s="4" t="e">
        <f>E2577/L2577</f>
        <v>#DIV/0!</v>
      </c>
      <c r="Q2577" t="s">
        <v>8317</v>
      </c>
      <c r="R2577" t="s">
        <v>8344</v>
      </c>
      <c r="S2577" s="12">
        <f>(((J2577/60)/60)/24)+DATE(1970,1,1)</f>
        <v>41986.108726851846</v>
      </c>
      <c r="T2577" s="12">
        <f>(((I2577/60)/60)/24)+DATE(1970,1,1)</f>
        <v>42016.108726851846</v>
      </c>
    </row>
    <row r="2578" spans="1:20" ht="28.8" x14ac:dyDescent="0.3">
      <c r="A2578">
        <v>2576</v>
      </c>
      <c r="B2578" s="1" t="s">
        <v>2576</v>
      </c>
      <c r="C2578" s="1" t="s">
        <v>6686</v>
      </c>
      <c r="D2578" s="4">
        <v>10000</v>
      </c>
      <c r="E2578" s="4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3">
        <f>E2578/D2578</f>
        <v>0</v>
      </c>
      <c r="P2578" s="4" t="e">
        <f>E2578/L2578</f>
        <v>#DIV/0!</v>
      </c>
      <c r="Q2578" t="s">
        <v>8317</v>
      </c>
      <c r="R2578" t="s">
        <v>8344</v>
      </c>
      <c r="S2578" s="12">
        <f>(((J2578/60)/60)/24)+DATE(1970,1,1)</f>
        <v>42060.00980324074</v>
      </c>
      <c r="T2578" s="12">
        <f>(((I2578/60)/60)/24)+DATE(1970,1,1)</f>
        <v>42104.968136574069</v>
      </c>
    </row>
    <row r="2579" spans="1:20" ht="43.2" x14ac:dyDescent="0.3">
      <c r="A2579">
        <v>2577</v>
      </c>
      <c r="B2579" s="1" t="s">
        <v>2577</v>
      </c>
      <c r="C2579" s="1" t="s">
        <v>6687</v>
      </c>
      <c r="D2579" s="4">
        <v>15000</v>
      </c>
      <c r="E2579" s="4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3">
        <f>E2579/D2579</f>
        <v>0</v>
      </c>
      <c r="P2579" s="4" t="e">
        <f>E2579/L2579</f>
        <v>#DIV/0!</v>
      </c>
      <c r="Q2579" t="s">
        <v>8317</v>
      </c>
      <c r="R2579" t="s">
        <v>8344</v>
      </c>
      <c r="S2579" s="12">
        <f>(((J2579/60)/60)/24)+DATE(1970,1,1)</f>
        <v>41830.820567129631</v>
      </c>
      <c r="T2579" s="12">
        <f>(((I2579/60)/60)/24)+DATE(1970,1,1)</f>
        <v>41855.820567129631</v>
      </c>
    </row>
    <row r="2580" spans="1:20" ht="43.2" x14ac:dyDescent="0.3">
      <c r="A2580">
        <v>2578</v>
      </c>
      <c r="B2580" s="1" t="s">
        <v>2578</v>
      </c>
      <c r="C2580" s="1" t="s">
        <v>6688</v>
      </c>
      <c r="D2580" s="4">
        <v>6000</v>
      </c>
      <c r="E2580" s="4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3">
        <f>E2580/D2580</f>
        <v>0</v>
      </c>
      <c r="P2580" s="4" t="e">
        <f>E2580/L2580</f>
        <v>#DIV/0!</v>
      </c>
      <c r="Q2580" t="s">
        <v>8317</v>
      </c>
      <c r="R2580" t="s">
        <v>8344</v>
      </c>
      <c r="S2580" s="12">
        <f>(((J2580/60)/60)/24)+DATE(1970,1,1)</f>
        <v>42238.022905092599</v>
      </c>
      <c r="T2580" s="12">
        <f>(((I2580/60)/60)/24)+DATE(1970,1,1)</f>
        <v>42286.708333333328</v>
      </c>
    </row>
    <row r="2581" spans="1:20" ht="43.2" x14ac:dyDescent="0.3">
      <c r="A2581">
        <v>2579</v>
      </c>
      <c r="B2581" s="1" t="s">
        <v>2579</v>
      </c>
      <c r="C2581" s="1" t="s">
        <v>6689</v>
      </c>
      <c r="D2581" s="4">
        <v>200000</v>
      </c>
      <c r="E2581" s="4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3">
        <f>E2581/D2581</f>
        <v>1.3849999999999999E-3</v>
      </c>
      <c r="P2581" s="4">
        <f>E2581/L2581</f>
        <v>23.083333333333332</v>
      </c>
      <c r="Q2581" t="s">
        <v>8317</v>
      </c>
      <c r="R2581" t="s">
        <v>8344</v>
      </c>
      <c r="S2581" s="12">
        <f>(((J2581/60)/60)/24)+DATE(1970,1,1)</f>
        <v>41837.829895833333</v>
      </c>
      <c r="T2581" s="12">
        <f>(((I2581/60)/60)/24)+DATE(1970,1,1)</f>
        <v>41897.829895833333</v>
      </c>
    </row>
    <row r="2582" spans="1:20" ht="28.8" x14ac:dyDescent="0.3">
      <c r="A2582">
        <v>2580</v>
      </c>
      <c r="B2582" s="1" t="s">
        <v>2580</v>
      </c>
      <c r="C2582" s="1" t="s">
        <v>6690</v>
      </c>
      <c r="D2582" s="4">
        <v>8500</v>
      </c>
      <c r="E2582" s="4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3">
        <f>E2582/D2582</f>
        <v>6.0000000000000001E-3</v>
      </c>
      <c r="P2582" s="4">
        <f>E2582/L2582</f>
        <v>25.5</v>
      </c>
      <c r="Q2582" t="s">
        <v>8317</v>
      </c>
      <c r="R2582" t="s">
        <v>8344</v>
      </c>
      <c r="S2582" s="12">
        <f>(((J2582/60)/60)/24)+DATE(1970,1,1)</f>
        <v>42110.326423611114</v>
      </c>
      <c r="T2582" s="12">
        <f>(((I2582/60)/60)/24)+DATE(1970,1,1)</f>
        <v>42140.125</v>
      </c>
    </row>
    <row r="2583" spans="1:20" ht="28.8" x14ac:dyDescent="0.3">
      <c r="A2583">
        <v>2581</v>
      </c>
      <c r="B2583" s="1" t="s">
        <v>2581</v>
      </c>
      <c r="C2583" s="1" t="s">
        <v>6691</v>
      </c>
      <c r="D2583" s="4">
        <v>5000</v>
      </c>
      <c r="E2583" s="4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3">
        <f>E2583/D2583</f>
        <v>0.106</v>
      </c>
      <c r="P2583" s="4">
        <f>E2583/L2583</f>
        <v>48.18181818181818</v>
      </c>
      <c r="Q2583" t="s">
        <v>8317</v>
      </c>
      <c r="R2583" t="s">
        <v>8344</v>
      </c>
      <c r="S2583" s="12">
        <f>(((J2583/60)/60)/24)+DATE(1970,1,1)</f>
        <v>42294.628449074073</v>
      </c>
      <c r="T2583" s="12">
        <f>(((I2583/60)/60)/24)+DATE(1970,1,1)</f>
        <v>42324.670115740737</v>
      </c>
    </row>
    <row r="2584" spans="1:20" x14ac:dyDescent="0.3">
      <c r="A2584">
        <v>2582</v>
      </c>
      <c r="B2584" s="1" t="s">
        <v>2582</v>
      </c>
      <c r="C2584" s="1" t="s">
        <v>6692</v>
      </c>
      <c r="D2584" s="4">
        <v>90000</v>
      </c>
      <c r="E2584" s="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3">
        <f>E2584/D2584</f>
        <v>1.1111111111111112E-5</v>
      </c>
      <c r="P2584" s="4">
        <f>E2584/L2584</f>
        <v>1</v>
      </c>
      <c r="Q2584" t="s">
        <v>8317</v>
      </c>
      <c r="R2584" t="s">
        <v>8344</v>
      </c>
      <c r="S2584" s="12">
        <f>(((J2584/60)/60)/24)+DATE(1970,1,1)</f>
        <v>42642.988819444443</v>
      </c>
      <c r="T2584" s="12">
        <f>(((I2584/60)/60)/24)+DATE(1970,1,1)</f>
        <v>42672.988819444443</v>
      </c>
    </row>
    <row r="2585" spans="1:20" ht="28.8" x14ac:dyDescent="0.3">
      <c r="A2585">
        <v>2583</v>
      </c>
      <c r="B2585" s="1" t="s">
        <v>2583</v>
      </c>
      <c r="C2585" s="1" t="s">
        <v>6693</v>
      </c>
      <c r="D2585" s="4">
        <v>1000</v>
      </c>
      <c r="E2585" s="4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3">
        <f>E2585/D2585</f>
        <v>5.0000000000000001E-3</v>
      </c>
      <c r="P2585" s="4">
        <f>E2585/L2585</f>
        <v>1</v>
      </c>
      <c r="Q2585" t="s">
        <v>8317</v>
      </c>
      <c r="R2585" t="s">
        <v>8344</v>
      </c>
      <c r="S2585" s="12">
        <f>(((J2585/60)/60)/24)+DATE(1970,1,1)</f>
        <v>42019.76944444445</v>
      </c>
      <c r="T2585" s="12">
        <f>(((I2585/60)/60)/24)+DATE(1970,1,1)</f>
        <v>42079.727777777778</v>
      </c>
    </row>
    <row r="2586" spans="1:20" ht="28.8" x14ac:dyDescent="0.3">
      <c r="A2586">
        <v>2584</v>
      </c>
      <c r="B2586" s="1" t="s">
        <v>2584</v>
      </c>
      <c r="C2586" s="1" t="s">
        <v>6694</v>
      </c>
      <c r="D2586" s="4">
        <v>10000</v>
      </c>
      <c r="E2586" s="4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3">
        <f>E2586/D2586</f>
        <v>0</v>
      </c>
      <c r="P2586" s="4" t="e">
        <f>E2586/L2586</f>
        <v>#DIV/0!</v>
      </c>
      <c r="Q2586" t="s">
        <v>8317</v>
      </c>
      <c r="R2586" t="s">
        <v>8344</v>
      </c>
      <c r="S2586" s="12">
        <f>(((J2586/60)/60)/24)+DATE(1970,1,1)</f>
        <v>42140.173252314817</v>
      </c>
      <c r="T2586" s="12">
        <f>(((I2586/60)/60)/24)+DATE(1970,1,1)</f>
        <v>42170.173252314817</v>
      </c>
    </row>
    <row r="2587" spans="1:20" ht="43.2" x14ac:dyDescent="0.3">
      <c r="A2587">
        <v>2585</v>
      </c>
      <c r="B2587" s="1" t="s">
        <v>2585</v>
      </c>
      <c r="C2587" s="1" t="s">
        <v>6695</v>
      </c>
      <c r="D2587" s="4">
        <v>30000</v>
      </c>
      <c r="E2587" s="4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3">
        <f>E2587/D2587</f>
        <v>1.6666666666666668E-3</v>
      </c>
      <c r="P2587" s="4">
        <f>E2587/L2587</f>
        <v>50</v>
      </c>
      <c r="Q2587" t="s">
        <v>8317</v>
      </c>
      <c r="R2587" t="s">
        <v>8344</v>
      </c>
      <c r="S2587" s="12">
        <f>(((J2587/60)/60)/24)+DATE(1970,1,1)</f>
        <v>41795.963333333333</v>
      </c>
      <c r="T2587" s="12">
        <f>(((I2587/60)/60)/24)+DATE(1970,1,1)</f>
        <v>41825.963333333333</v>
      </c>
    </row>
    <row r="2588" spans="1:20" ht="28.8" x14ac:dyDescent="0.3">
      <c r="A2588">
        <v>2586</v>
      </c>
      <c r="B2588" s="1" t="s">
        <v>2586</v>
      </c>
      <c r="C2588" s="1" t="s">
        <v>6696</v>
      </c>
      <c r="D2588" s="4">
        <v>3000</v>
      </c>
      <c r="E2588" s="4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3">
        <f>E2588/D2588</f>
        <v>1.6666666666666668E-3</v>
      </c>
      <c r="P2588" s="4">
        <f>E2588/L2588</f>
        <v>5</v>
      </c>
      <c r="Q2588" t="s">
        <v>8317</v>
      </c>
      <c r="R2588" t="s">
        <v>8344</v>
      </c>
      <c r="S2588" s="12">
        <f>(((J2588/60)/60)/24)+DATE(1970,1,1)</f>
        <v>42333.330277777779</v>
      </c>
      <c r="T2588" s="12">
        <f>(((I2588/60)/60)/24)+DATE(1970,1,1)</f>
        <v>42363.330277777779</v>
      </c>
    </row>
    <row r="2589" spans="1:20" ht="43.2" x14ac:dyDescent="0.3">
      <c r="A2589">
        <v>2587</v>
      </c>
      <c r="B2589" s="1" t="s">
        <v>2587</v>
      </c>
      <c r="C2589" s="1" t="s">
        <v>6697</v>
      </c>
      <c r="D2589" s="4">
        <v>50000</v>
      </c>
      <c r="E2589" s="4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3">
        <f>E2589/D2589</f>
        <v>2.4340000000000001E-2</v>
      </c>
      <c r="P2589" s="4">
        <f>E2589/L2589</f>
        <v>202.83333333333334</v>
      </c>
      <c r="Q2589" t="s">
        <v>8317</v>
      </c>
      <c r="R2589" t="s">
        <v>8344</v>
      </c>
      <c r="S2589" s="12">
        <f>(((J2589/60)/60)/24)+DATE(1970,1,1)</f>
        <v>42338.675381944442</v>
      </c>
      <c r="T2589" s="12">
        <f>(((I2589/60)/60)/24)+DATE(1970,1,1)</f>
        <v>42368.675381944442</v>
      </c>
    </row>
    <row r="2590" spans="1:20" ht="43.2" x14ac:dyDescent="0.3">
      <c r="A2590">
        <v>2588</v>
      </c>
      <c r="B2590" s="1" t="s">
        <v>2588</v>
      </c>
      <c r="C2590" s="1" t="s">
        <v>6698</v>
      </c>
      <c r="D2590" s="4">
        <v>6000</v>
      </c>
      <c r="E2590" s="4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3">
        <f>E2590/D2590</f>
        <v>3.8833333333333331E-2</v>
      </c>
      <c r="P2590" s="4">
        <f>E2590/L2590</f>
        <v>29.125</v>
      </c>
      <c r="Q2590" t="s">
        <v>8317</v>
      </c>
      <c r="R2590" t="s">
        <v>8344</v>
      </c>
      <c r="S2590" s="12">
        <f>(((J2590/60)/60)/24)+DATE(1970,1,1)</f>
        <v>42042.676226851851</v>
      </c>
      <c r="T2590" s="12">
        <f>(((I2590/60)/60)/24)+DATE(1970,1,1)</f>
        <v>42094.551388888889</v>
      </c>
    </row>
    <row r="2591" spans="1:20" ht="43.2" x14ac:dyDescent="0.3">
      <c r="A2591">
        <v>2589</v>
      </c>
      <c r="B2591" s="1" t="s">
        <v>2589</v>
      </c>
      <c r="C2591" s="1" t="s">
        <v>6699</v>
      </c>
      <c r="D2591" s="4">
        <v>50000</v>
      </c>
      <c r="E2591" s="4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3">
        <f>E2591/D2591</f>
        <v>1E-4</v>
      </c>
      <c r="P2591" s="4">
        <f>E2591/L2591</f>
        <v>5</v>
      </c>
      <c r="Q2591" t="s">
        <v>8317</v>
      </c>
      <c r="R2591" t="s">
        <v>8344</v>
      </c>
      <c r="S2591" s="12">
        <f>(((J2591/60)/60)/24)+DATE(1970,1,1)</f>
        <v>42422.536192129628</v>
      </c>
      <c r="T2591" s="12">
        <f>(((I2591/60)/60)/24)+DATE(1970,1,1)</f>
        <v>42452.494525462964</v>
      </c>
    </row>
    <row r="2592" spans="1:20" ht="43.2" x14ac:dyDescent="0.3">
      <c r="A2592">
        <v>2590</v>
      </c>
      <c r="B2592" s="1" t="s">
        <v>2590</v>
      </c>
      <c r="C2592" s="1" t="s">
        <v>6700</v>
      </c>
      <c r="D2592" s="4">
        <v>3000</v>
      </c>
      <c r="E2592" s="4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3">
        <f>E2592/D2592</f>
        <v>0</v>
      </c>
      <c r="P2592" s="4" t="e">
        <f>E2592/L2592</f>
        <v>#DIV/0!</v>
      </c>
      <c r="Q2592" t="s">
        <v>8317</v>
      </c>
      <c r="R2592" t="s">
        <v>8344</v>
      </c>
      <c r="S2592" s="12">
        <f>(((J2592/60)/60)/24)+DATE(1970,1,1)</f>
        <v>42388.589085648149</v>
      </c>
      <c r="T2592" s="12">
        <f>(((I2592/60)/60)/24)+DATE(1970,1,1)</f>
        <v>42395.589085648149</v>
      </c>
    </row>
    <row r="2593" spans="1:20" ht="43.2" x14ac:dyDescent="0.3">
      <c r="A2593">
        <v>2591</v>
      </c>
      <c r="B2593" s="1" t="s">
        <v>2591</v>
      </c>
      <c r="C2593" s="1" t="s">
        <v>6701</v>
      </c>
      <c r="D2593" s="4">
        <v>1500</v>
      </c>
      <c r="E2593" s="4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3">
        <f>E2593/D2593</f>
        <v>1.7333333333333333E-2</v>
      </c>
      <c r="P2593" s="4">
        <f>E2593/L2593</f>
        <v>13</v>
      </c>
      <c r="Q2593" t="s">
        <v>8317</v>
      </c>
      <c r="R2593" t="s">
        <v>8344</v>
      </c>
      <c r="S2593" s="12">
        <f>(((J2593/60)/60)/24)+DATE(1970,1,1)</f>
        <v>42382.906527777777</v>
      </c>
      <c r="T2593" s="12">
        <f>(((I2593/60)/60)/24)+DATE(1970,1,1)</f>
        <v>42442.864861111113</v>
      </c>
    </row>
    <row r="2594" spans="1:20" ht="43.2" x14ac:dyDescent="0.3">
      <c r="A2594">
        <v>2592</v>
      </c>
      <c r="B2594" s="1" t="s">
        <v>2592</v>
      </c>
      <c r="C2594" s="1" t="s">
        <v>6702</v>
      </c>
      <c r="D2594" s="4">
        <v>30000</v>
      </c>
      <c r="E2594" s="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3">
        <f>E2594/D2594</f>
        <v>1.6666666666666668E-3</v>
      </c>
      <c r="P2594" s="4">
        <f>E2594/L2594</f>
        <v>50</v>
      </c>
      <c r="Q2594" t="s">
        <v>8317</v>
      </c>
      <c r="R2594" t="s">
        <v>8344</v>
      </c>
      <c r="S2594" s="12">
        <f>(((J2594/60)/60)/24)+DATE(1970,1,1)</f>
        <v>41887.801168981481</v>
      </c>
      <c r="T2594" s="12">
        <f>(((I2594/60)/60)/24)+DATE(1970,1,1)</f>
        <v>41917.801168981481</v>
      </c>
    </row>
    <row r="2595" spans="1:20" ht="43.2" x14ac:dyDescent="0.3">
      <c r="A2595">
        <v>2593</v>
      </c>
      <c r="B2595" s="1" t="s">
        <v>2593</v>
      </c>
      <c r="C2595" s="1" t="s">
        <v>6703</v>
      </c>
      <c r="D2595" s="4">
        <v>10000</v>
      </c>
      <c r="E2595" s="4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3">
        <f>E2595/D2595</f>
        <v>0</v>
      </c>
      <c r="P2595" s="4" t="e">
        <f>E2595/L2595</f>
        <v>#DIV/0!</v>
      </c>
      <c r="Q2595" t="s">
        <v>8317</v>
      </c>
      <c r="R2595" t="s">
        <v>8344</v>
      </c>
      <c r="S2595" s="12">
        <f>(((J2595/60)/60)/24)+DATE(1970,1,1)</f>
        <v>42089.84520833334</v>
      </c>
      <c r="T2595" s="12">
        <f>(((I2595/60)/60)/24)+DATE(1970,1,1)</f>
        <v>42119.84520833334</v>
      </c>
    </row>
    <row r="2596" spans="1:20" ht="28.8" x14ac:dyDescent="0.3">
      <c r="A2596">
        <v>2594</v>
      </c>
      <c r="B2596" s="1" t="s">
        <v>2594</v>
      </c>
      <c r="C2596" s="1" t="s">
        <v>6704</v>
      </c>
      <c r="D2596" s="4">
        <v>80000</v>
      </c>
      <c r="E2596" s="4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3">
        <f>E2596/D2596</f>
        <v>1.2500000000000001E-5</v>
      </c>
      <c r="P2596" s="4">
        <f>E2596/L2596</f>
        <v>1</v>
      </c>
      <c r="Q2596" t="s">
        <v>8317</v>
      </c>
      <c r="R2596" t="s">
        <v>8344</v>
      </c>
      <c r="S2596" s="12">
        <f>(((J2596/60)/60)/24)+DATE(1970,1,1)</f>
        <v>41828.967916666668</v>
      </c>
      <c r="T2596" s="12">
        <f>(((I2596/60)/60)/24)+DATE(1970,1,1)</f>
        <v>41858.967916666668</v>
      </c>
    </row>
    <row r="2597" spans="1:20" ht="28.8" x14ac:dyDescent="0.3">
      <c r="A2597">
        <v>2595</v>
      </c>
      <c r="B2597" s="1" t="s">
        <v>2595</v>
      </c>
      <c r="C2597" s="1" t="s">
        <v>6705</v>
      </c>
      <c r="D2597" s="4">
        <v>15000</v>
      </c>
      <c r="E2597" s="4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3">
        <f>E2597/D2597</f>
        <v>0.12166666666666667</v>
      </c>
      <c r="P2597" s="4">
        <f>E2597/L2597</f>
        <v>96.05263157894737</v>
      </c>
      <c r="Q2597" t="s">
        <v>8317</v>
      </c>
      <c r="R2597" t="s">
        <v>8344</v>
      </c>
      <c r="S2597" s="12">
        <f>(((J2597/60)/60)/24)+DATE(1970,1,1)</f>
        <v>42760.244212962964</v>
      </c>
      <c r="T2597" s="12">
        <f>(((I2597/60)/60)/24)+DATE(1970,1,1)</f>
        <v>42790.244212962964</v>
      </c>
    </row>
    <row r="2598" spans="1:20" ht="43.2" x14ac:dyDescent="0.3">
      <c r="A2598">
        <v>2596</v>
      </c>
      <c r="B2598" s="1" t="s">
        <v>2596</v>
      </c>
      <c r="C2598" s="1" t="s">
        <v>6706</v>
      </c>
      <c r="D2598" s="4">
        <v>35000</v>
      </c>
      <c r="E2598" s="4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3">
        <f>E2598/D2598</f>
        <v>0.23588571428571428</v>
      </c>
      <c r="P2598" s="4">
        <f>E2598/L2598</f>
        <v>305.77777777777777</v>
      </c>
      <c r="Q2598" t="s">
        <v>8317</v>
      </c>
      <c r="R2598" t="s">
        <v>8344</v>
      </c>
      <c r="S2598" s="12">
        <f>(((J2598/60)/60)/24)+DATE(1970,1,1)</f>
        <v>41828.664456018516</v>
      </c>
      <c r="T2598" s="12">
        <f>(((I2598/60)/60)/24)+DATE(1970,1,1)</f>
        <v>41858.664456018516</v>
      </c>
    </row>
    <row r="2599" spans="1:20" ht="43.2" x14ac:dyDescent="0.3">
      <c r="A2599">
        <v>2597</v>
      </c>
      <c r="B2599" s="1" t="s">
        <v>2597</v>
      </c>
      <c r="C2599" s="1" t="s">
        <v>6707</v>
      </c>
      <c r="D2599" s="4">
        <v>1500</v>
      </c>
      <c r="E2599" s="4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3">
        <f>E2599/D2599</f>
        <v>5.6666666666666664E-2</v>
      </c>
      <c r="P2599" s="4">
        <f>E2599/L2599</f>
        <v>12.142857142857142</v>
      </c>
      <c r="Q2599" t="s">
        <v>8317</v>
      </c>
      <c r="R2599" t="s">
        <v>8344</v>
      </c>
      <c r="S2599" s="12">
        <f>(((J2599/60)/60)/24)+DATE(1970,1,1)</f>
        <v>42510.341631944444</v>
      </c>
      <c r="T2599" s="12">
        <f>(((I2599/60)/60)/24)+DATE(1970,1,1)</f>
        <v>42540.341631944444</v>
      </c>
    </row>
    <row r="2600" spans="1:20" ht="28.8" x14ac:dyDescent="0.3">
      <c r="A2600">
        <v>2598</v>
      </c>
      <c r="B2600" s="1" t="s">
        <v>2598</v>
      </c>
      <c r="C2600" s="1" t="s">
        <v>6708</v>
      </c>
      <c r="D2600" s="4">
        <v>3000</v>
      </c>
      <c r="E2600" s="4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3">
        <f>E2600/D2600</f>
        <v>0.39</v>
      </c>
      <c r="P2600" s="4">
        <f>E2600/L2600</f>
        <v>83.571428571428569</v>
      </c>
      <c r="Q2600" t="s">
        <v>8317</v>
      </c>
      <c r="R2600" t="s">
        <v>8344</v>
      </c>
      <c r="S2600" s="12">
        <f>(((J2600/60)/60)/24)+DATE(1970,1,1)</f>
        <v>42240.840289351851</v>
      </c>
      <c r="T2600" s="12">
        <f>(((I2600/60)/60)/24)+DATE(1970,1,1)</f>
        <v>42270.840289351851</v>
      </c>
    </row>
    <row r="2601" spans="1:20" ht="28.8" x14ac:dyDescent="0.3">
      <c r="A2601">
        <v>2599</v>
      </c>
      <c r="B2601" s="1" t="s">
        <v>2599</v>
      </c>
      <c r="C2601" s="1" t="s">
        <v>6709</v>
      </c>
      <c r="D2601" s="4">
        <v>9041</v>
      </c>
      <c r="E2601" s="4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3">
        <f>E2601/D2601</f>
        <v>9.9546510341776348E-3</v>
      </c>
      <c r="P2601" s="4">
        <f>E2601/L2601</f>
        <v>18</v>
      </c>
      <c r="Q2601" t="s">
        <v>8317</v>
      </c>
      <c r="R2601" t="s">
        <v>8344</v>
      </c>
      <c r="S2601" s="12">
        <f>(((J2601/60)/60)/24)+DATE(1970,1,1)</f>
        <v>41809.754016203704</v>
      </c>
      <c r="T2601" s="12">
        <f>(((I2601/60)/60)/24)+DATE(1970,1,1)</f>
        <v>41854.754016203704</v>
      </c>
    </row>
    <row r="2602" spans="1:20" ht="28.8" x14ac:dyDescent="0.3">
      <c r="A2602">
        <v>2600</v>
      </c>
      <c r="B2602" s="1" t="s">
        <v>2600</v>
      </c>
      <c r="C2602" s="1" t="s">
        <v>6710</v>
      </c>
      <c r="D2602" s="4">
        <v>50000</v>
      </c>
      <c r="E2602" s="4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3">
        <f>E2602/D2602</f>
        <v>6.9320000000000007E-2</v>
      </c>
      <c r="P2602" s="4">
        <f>E2602/L2602</f>
        <v>115.53333333333333</v>
      </c>
      <c r="Q2602" t="s">
        <v>8317</v>
      </c>
      <c r="R2602" t="s">
        <v>8344</v>
      </c>
      <c r="S2602" s="12">
        <f>(((J2602/60)/60)/24)+DATE(1970,1,1)</f>
        <v>42394.900462962964</v>
      </c>
      <c r="T2602" s="12">
        <f>(((I2602/60)/60)/24)+DATE(1970,1,1)</f>
        <v>42454.858796296292</v>
      </c>
    </row>
    <row r="2603" spans="1:20" ht="43.2" x14ac:dyDescent="0.3">
      <c r="A2603">
        <v>2601</v>
      </c>
      <c r="B2603" s="1" t="s">
        <v>2601</v>
      </c>
      <c r="C2603" s="1" t="s">
        <v>6711</v>
      </c>
      <c r="D2603" s="4">
        <v>500</v>
      </c>
      <c r="E2603" s="4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3">
        <f>E2603/D2603</f>
        <v>6.6139999999999999</v>
      </c>
      <c r="P2603" s="4">
        <f>E2603/L2603</f>
        <v>21.900662251655628</v>
      </c>
      <c r="Q2603" t="s">
        <v>8323</v>
      </c>
      <c r="R2603" t="s">
        <v>8351</v>
      </c>
      <c r="S2603" s="12">
        <f>(((J2603/60)/60)/24)+DATE(1970,1,1)</f>
        <v>41150.902187499996</v>
      </c>
      <c r="T2603" s="12">
        <f>(((I2603/60)/60)/24)+DATE(1970,1,1)</f>
        <v>41165.165972222225</v>
      </c>
    </row>
    <row r="2604" spans="1:20" ht="28.8" x14ac:dyDescent="0.3">
      <c r="A2604">
        <v>2602</v>
      </c>
      <c r="B2604" s="1" t="s">
        <v>2602</v>
      </c>
      <c r="C2604" s="1" t="s">
        <v>6712</v>
      </c>
      <c r="D2604" s="4">
        <v>12000</v>
      </c>
      <c r="E2604" s="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3">
        <f>E2604/D2604</f>
        <v>3.2609166666666667</v>
      </c>
      <c r="P2604" s="4">
        <f>E2604/L2604</f>
        <v>80.022494887525568</v>
      </c>
      <c r="Q2604" t="s">
        <v>8323</v>
      </c>
      <c r="R2604" t="s">
        <v>8351</v>
      </c>
      <c r="S2604" s="12">
        <f>(((J2604/60)/60)/24)+DATE(1970,1,1)</f>
        <v>41915.747314814813</v>
      </c>
      <c r="T2604" s="12">
        <f>(((I2604/60)/60)/24)+DATE(1970,1,1)</f>
        <v>41955.888888888891</v>
      </c>
    </row>
    <row r="2605" spans="1:20" ht="28.8" x14ac:dyDescent="0.3">
      <c r="A2605">
        <v>2603</v>
      </c>
      <c r="B2605" s="1" t="s">
        <v>2603</v>
      </c>
      <c r="C2605" s="1" t="s">
        <v>6713</v>
      </c>
      <c r="D2605" s="4">
        <v>1750</v>
      </c>
      <c r="E2605" s="4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3">
        <f>E2605/D2605</f>
        <v>1.0148571428571429</v>
      </c>
      <c r="P2605" s="4">
        <f>E2605/L2605</f>
        <v>35.520000000000003</v>
      </c>
      <c r="Q2605" t="s">
        <v>8323</v>
      </c>
      <c r="R2605" t="s">
        <v>8351</v>
      </c>
      <c r="S2605" s="12">
        <f>(((J2605/60)/60)/24)+DATE(1970,1,1)</f>
        <v>41617.912662037037</v>
      </c>
      <c r="T2605" s="12">
        <f>(((I2605/60)/60)/24)+DATE(1970,1,1)</f>
        <v>41631.912662037037</v>
      </c>
    </row>
    <row r="2606" spans="1:20" ht="43.2" x14ac:dyDescent="0.3">
      <c r="A2606">
        <v>2604</v>
      </c>
      <c r="B2606" s="1" t="s">
        <v>2604</v>
      </c>
      <c r="C2606" s="1" t="s">
        <v>6714</v>
      </c>
      <c r="D2606" s="4">
        <v>20000</v>
      </c>
      <c r="E2606" s="4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3">
        <f>E2606/D2606</f>
        <v>1.0421799999999999</v>
      </c>
      <c r="P2606" s="4">
        <f>E2606/L2606</f>
        <v>64.933333333333323</v>
      </c>
      <c r="Q2606" t="s">
        <v>8323</v>
      </c>
      <c r="R2606" t="s">
        <v>8351</v>
      </c>
      <c r="S2606" s="12">
        <f>(((J2606/60)/60)/24)+DATE(1970,1,1)</f>
        <v>40998.051192129627</v>
      </c>
      <c r="T2606" s="12">
        <f>(((I2606/60)/60)/24)+DATE(1970,1,1)</f>
        <v>41028.051192129627</v>
      </c>
    </row>
    <row r="2607" spans="1:20" ht="43.2" x14ac:dyDescent="0.3">
      <c r="A2607">
        <v>2605</v>
      </c>
      <c r="B2607" s="1" t="s">
        <v>2605</v>
      </c>
      <c r="C2607" s="1" t="s">
        <v>6715</v>
      </c>
      <c r="D2607" s="4">
        <v>100000</v>
      </c>
      <c r="E2607" s="4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3">
        <f>E2607/D2607</f>
        <v>1.0742157000000001</v>
      </c>
      <c r="P2607" s="4">
        <f>E2607/L2607</f>
        <v>60.965703745743475</v>
      </c>
      <c r="Q2607" t="s">
        <v>8323</v>
      </c>
      <c r="R2607" t="s">
        <v>8351</v>
      </c>
      <c r="S2607" s="12">
        <f>(((J2607/60)/60)/24)+DATE(1970,1,1)</f>
        <v>42508.541550925926</v>
      </c>
      <c r="T2607" s="12">
        <f>(((I2607/60)/60)/24)+DATE(1970,1,1)</f>
        <v>42538.541550925926</v>
      </c>
    </row>
    <row r="2608" spans="1:20" ht="57.6" x14ac:dyDescent="0.3">
      <c r="A2608">
        <v>2606</v>
      </c>
      <c r="B2608" s="1" t="s">
        <v>2606</v>
      </c>
      <c r="C2608" s="1" t="s">
        <v>6716</v>
      </c>
      <c r="D2608" s="4">
        <v>11000</v>
      </c>
      <c r="E2608" s="4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3">
        <f>E2608/D2608</f>
        <v>1.1005454545454545</v>
      </c>
      <c r="P2608" s="4">
        <f>E2608/L2608</f>
        <v>31.444155844155844</v>
      </c>
      <c r="Q2608" t="s">
        <v>8323</v>
      </c>
      <c r="R2608" t="s">
        <v>8351</v>
      </c>
      <c r="S2608" s="12">
        <f>(((J2608/60)/60)/24)+DATE(1970,1,1)</f>
        <v>41726.712754629632</v>
      </c>
      <c r="T2608" s="12">
        <f>(((I2608/60)/60)/24)+DATE(1970,1,1)</f>
        <v>41758.712754629632</v>
      </c>
    </row>
    <row r="2609" spans="1:20" ht="43.2" x14ac:dyDescent="0.3">
      <c r="A2609">
        <v>2607</v>
      </c>
      <c r="B2609" s="1" t="s">
        <v>2607</v>
      </c>
      <c r="C2609" s="1" t="s">
        <v>6717</v>
      </c>
      <c r="D2609" s="4">
        <v>8000</v>
      </c>
      <c r="E2609" s="4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3">
        <f>E2609/D2609</f>
        <v>4.077</v>
      </c>
      <c r="P2609" s="4">
        <f>E2609/L2609</f>
        <v>81.949748743718587</v>
      </c>
      <c r="Q2609" t="s">
        <v>8323</v>
      </c>
      <c r="R2609" t="s">
        <v>8351</v>
      </c>
      <c r="S2609" s="12">
        <f>(((J2609/60)/60)/24)+DATE(1970,1,1)</f>
        <v>42184.874675925923</v>
      </c>
      <c r="T2609" s="12">
        <f>(((I2609/60)/60)/24)+DATE(1970,1,1)</f>
        <v>42228.083333333328</v>
      </c>
    </row>
    <row r="2610" spans="1:20" ht="43.2" x14ac:dyDescent="0.3">
      <c r="A2610">
        <v>2608</v>
      </c>
      <c r="B2610" s="1" t="s">
        <v>2608</v>
      </c>
      <c r="C2610" s="1" t="s">
        <v>6718</v>
      </c>
      <c r="D2610" s="4">
        <v>8000</v>
      </c>
      <c r="E2610" s="4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3">
        <f>E2610/D2610</f>
        <v>2.2392500000000002</v>
      </c>
      <c r="P2610" s="4">
        <f>E2610/L2610</f>
        <v>58.92763157894737</v>
      </c>
      <c r="Q2610" t="s">
        <v>8323</v>
      </c>
      <c r="R2610" t="s">
        <v>8351</v>
      </c>
      <c r="S2610" s="12">
        <f>(((J2610/60)/60)/24)+DATE(1970,1,1)</f>
        <v>42767.801712962959</v>
      </c>
      <c r="T2610" s="12">
        <f>(((I2610/60)/60)/24)+DATE(1970,1,1)</f>
        <v>42809</v>
      </c>
    </row>
    <row r="2611" spans="1:20" ht="43.2" x14ac:dyDescent="0.3">
      <c r="A2611">
        <v>2609</v>
      </c>
      <c r="B2611" s="1" t="s">
        <v>2609</v>
      </c>
      <c r="C2611" s="1" t="s">
        <v>6719</v>
      </c>
      <c r="D2611" s="4">
        <v>35000</v>
      </c>
      <c r="E2611" s="4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3">
        <f>E2611/D2611</f>
        <v>3.038011142857143</v>
      </c>
      <c r="P2611" s="4">
        <f>E2611/L2611</f>
        <v>157.29347633136095</v>
      </c>
      <c r="Q2611" t="s">
        <v>8323</v>
      </c>
      <c r="R2611" t="s">
        <v>8351</v>
      </c>
      <c r="S2611" s="12">
        <f>(((J2611/60)/60)/24)+DATE(1970,1,1)</f>
        <v>41075.237858796296</v>
      </c>
      <c r="T2611" s="12">
        <f>(((I2611/60)/60)/24)+DATE(1970,1,1)</f>
        <v>41105.237858796296</v>
      </c>
    </row>
    <row r="2612" spans="1:20" ht="28.8" x14ac:dyDescent="0.3">
      <c r="A2612">
        <v>2610</v>
      </c>
      <c r="B2612" s="1" t="s">
        <v>2610</v>
      </c>
      <c r="C2612" s="1" t="s">
        <v>6720</v>
      </c>
      <c r="D2612" s="4">
        <v>22765</v>
      </c>
      <c r="E2612" s="4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3">
        <f>E2612/D2612</f>
        <v>1.4132510432681749</v>
      </c>
      <c r="P2612" s="4">
        <f>E2612/L2612</f>
        <v>55.758509532062391</v>
      </c>
      <c r="Q2612" t="s">
        <v>8323</v>
      </c>
      <c r="R2612" t="s">
        <v>8351</v>
      </c>
      <c r="S2612" s="12">
        <f>(((J2612/60)/60)/24)+DATE(1970,1,1)</f>
        <v>42564.881076388891</v>
      </c>
      <c r="T2612" s="12">
        <f>(((I2612/60)/60)/24)+DATE(1970,1,1)</f>
        <v>42604.290972222225</v>
      </c>
    </row>
    <row r="2613" spans="1:20" ht="43.2" x14ac:dyDescent="0.3">
      <c r="A2613">
        <v>2611</v>
      </c>
      <c r="B2613" s="1" t="s">
        <v>2611</v>
      </c>
      <c r="C2613" s="1" t="s">
        <v>6721</v>
      </c>
      <c r="D2613" s="4">
        <v>11000</v>
      </c>
      <c r="E2613" s="4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3">
        <f>E2613/D2613</f>
        <v>27.906363636363636</v>
      </c>
      <c r="P2613" s="4">
        <f>E2613/L2613</f>
        <v>83.802893802893806</v>
      </c>
      <c r="Q2613" t="s">
        <v>8323</v>
      </c>
      <c r="R2613" t="s">
        <v>8351</v>
      </c>
      <c r="S2613" s="12">
        <f>(((J2613/60)/60)/24)+DATE(1970,1,1)</f>
        <v>42704.335810185185</v>
      </c>
      <c r="T2613" s="12">
        <f>(((I2613/60)/60)/24)+DATE(1970,1,1)</f>
        <v>42737.957638888889</v>
      </c>
    </row>
    <row r="2614" spans="1:20" ht="43.2" x14ac:dyDescent="0.3">
      <c r="A2614">
        <v>2612</v>
      </c>
      <c r="B2614" s="1" t="s">
        <v>2612</v>
      </c>
      <c r="C2614" s="1" t="s">
        <v>6722</v>
      </c>
      <c r="D2614" s="4">
        <v>10000</v>
      </c>
      <c r="E2614" s="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3">
        <f>E2614/D2614</f>
        <v>1.7176130000000001</v>
      </c>
      <c r="P2614" s="4">
        <f>E2614/L2614</f>
        <v>58.422210884353746</v>
      </c>
      <c r="Q2614" t="s">
        <v>8323</v>
      </c>
      <c r="R2614" t="s">
        <v>8351</v>
      </c>
      <c r="S2614" s="12">
        <f>(((J2614/60)/60)/24)+DATE(1970,1,1)</f>
        <v>41982.143171296295</v>
      </c>
      <c r="T2614" s="12">
        <f>(((I2614/60)/60)/24)+DATE(1970,1,1)</f>
        <v>42013.143171296295</v>
      </c>
    </row>
    <row r="2615" spans="1:20" ht="43.2" x14ac:dyDescent="0.3">
      <c r="A2615">
        <v>2613</v>
      </c>
      <c r="B2615" s="1" t="s">
        <v>2613</v>
      </c>
      <c r="C2615" s="1" t="s">
        <v>6723</v>
      </c>
      <c r="D2615" s="4">
        <v>7500</v>
      </c>
      <c r="E2615" s="4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3">
        <f>E2615/D2615</f>
        <v>1.0101333333333333</v>
      </c>
      <c r="P2615" s="4">
        <f>E2615/L2615</f>
        <v>270.57142857142856</v>
      </c>
      <c r="Q2615" t="s">
        <v>8323</v>
      </c>
      <c r="R2615" t="s">
        <v>8351</v>
      </c>
      <c r="S2615" s="12">
        <f>(((J2615/60)/60)/24)+DATE(1970,1,1)</f>
        <v>41143.81821759259</v>
      </c>
      <c r="T2615" s="12">
        <f>(((I2615/60)/60)/24)+DATE(1970,1,1)</f>
        <v>41173.81821759259</v>
      </c>
    </row>
    <row r="2616" spans="1:20" ht="43.2" x14ac:dyDescent="0.3">
      <c r="A2616">
        <v>2614</v>
      </c>
      <c r="B2616" s="1" t="s">
        <v>2614</v>
      </c>
      <c r="C2616" s="1" t="s">
        <v>6724</v>
      </c>
      <c r="D2616" s="4">
        <v>10500</v>
      </c>
      <c r="E2616" s="4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3">
        <f>E2616/D2616</f>
        <v>1.02</v>
      </c>
      <c r="P2616" s="4">
        <f>E2616/L2616</f>
        <v>107.1</v>
      </c>
      <c r="Q2616" t="s">
        <v>8323</v>
      </c>
      <c r="R2616" t="s">
        <v>8351</v>
      </c>
      <c r="S2616" s="12">
        <f>(((J2616/60)/60)/24)+DATE(1970,1,1)</f>
        <v>41730.708472222221</v>
      </c>
      <c r="T2616" s="12">
        <f>(((I2616/60)/60)/24)+DATE(1970,1,1)</f>
        <v>41759.208333333336</v>
      </c>
    </row>
    <row r="2617" spans="1:20" ht="43.2" x14ac:dyDescent="0.3">
      <c r="A2617">
        <v>2615</v>
      </c>
      <c r="B2617" s="1" t="s">
        <v>2615</v>
      </c>
      <c r="C2617" s="1" t="s">
        <v>6725</v>
      </c>
      <c r="D2617" s="4">
        <v>2001</v>
      </c>
      <c r="E2617" s="4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3">
        <f>E2617/D2617</f>
        <v>1.6976511744127936</v>
      </c>
      <c r="P2617" s="4">
        <f>E2617/L2617</f>
        <v>47.180555555555557</v>
      </c>
      <c r="Q2617" t="s">
        <v>8323</v>
      </c>
      <c r="R2617" t="s">
        <v>8351</v>
      </c>
      <c r="S2617" s="12">
        <f>(((J2617/60)/60)/24)+DATE(1970,1,1)</f>
        <v>42453.49726851852</v>
      </c>
      <c r="T2617" s="12">
        <f>(((I2617/60)/60)/24)+DATE(1970,1,1)</f>
        <v>42490.5</v>
      </c>
    </row>
    <row r="2618" spans="1:20" ht="28.8" x14ac:dyDescent="0.3">
      <c r="A2618">
        <v>2616</v>
      </c>
      <c r="B2618" s="1" t="s">
        <v>2616</v>
      </c>
      <c r="C2618" s="1" t="s">
        <v>6726</v>
      </c>
      <c r="D2618" s="4">
        <v>25000</v>
      </c>
      <c r="E2618" s="4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3">
        <f>E2618/D2618</f>
        <v>1.14534</v>
      </c>
      <c r="P2618" s="4">
        <f>E2618/L2618</f>
        <v>120.30882352941177</v>
      </c>
      <c r="Q2618" t="s">
        <v>8323</v>
      </c>
      <c r="R2618" t="s">
        <v>8351</v>
      </c>
      <c r="S2618" s="12">
        <f>(((J2618/60)/60)/24)+DATE(1970,1,1)</f>
        <v>42211.99454861111</v>
      </c>
      <c r="T2618" s="12">
        <f>(((I2618/60)/60)/24)+DATE(1970,1,1)</f>
        <v>42241.99454861111</v>
      </c>
    </row>
    <row r="2619" spans="1:20" ht="43.2" x14ac:dyDescent="0.3">
      <c r="A2619">
        <v>2617</v>
      </c>
      <c r="B2619" s="1" t="s">
        <v>2617</v>
      </c>
      <c r="C2619" s="1" t="s">
        <v>6727</v>
      </c>
      <c r="D2619" s="4">
        <v>500</v>
      </c>
      <c r="E2619" s="4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3">
        <f>E2619/D2619</f>
        <v>8.7759999999999998</v>
      </c>
      <c r="P2619" s="4">
        <f>E2619/L2619</f>
        <v>27.59748427672956</v>
      </c>
      <c r="Q2619" t="s">
        <v>8323</v>
      </c>
      <c r="R2619" t="s">
        <v>8351</v>
      </c>
      <c r="S2619" s="12">
        <f>(((J2619/60)/60)/24)+DATE(1970,1,1)</f>
        <v>41902.874432870369</v>
      </c>
      <c r="T2619" s="12">
        <f>(((I2619/60)/60)/24)+DATE(1970,1,1)</f>
        <v>41932.874432870369</v>
      </c>
    </row>
    <row r="2620" spans="1:20" ht="28.8" x14ac:dyDescent="0.3">
      <c r="A2620">
        <v>2618</v>
      </c>
      <c r="B2620" s="1" t="s">
        <v>2618</v>
      </c>
      <c r="C2620" s="1" t="s">
        <v>6728</v>
      </c>
      <c r="D2620" s="4">
        <v>15000</v>
      </c>
      <c r="E2620" s="4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3">
        <f>E2620/D2620</f>
        <v>1.0538666666666667</v>
      </c>
      <c r="P2620" s="4">
        <f>E2620/L2620</f>
        <v>205.2987012987013</v>
      </c>
      <c r="Q2620" t="s">
        <v>8323</v>
      </c>
      <c r="R2620" t="s">
        <v>8351</v>
      </c>
      <c r="S2620" s="12">
        <f>(((J2620/60)/60)/24)+DATE(1970,1,1)</f>
        <v>42279.792372685188</v>
      </c>
      <c r="T2620" s="12">
        <f>(((I2620/60)/60)/24)+DATE(1970,1,1)</f>
        <v>42339.834039351852</v>
      </c>
    </row>
    <row r="2621" spans="1:20" ht="43.2" x14ac:dyDescent="0.3">
      <c r="A2621">
        <v>2619</v>
      </c>
      <c r="B2621" s="1" t="s">
        <v>2619</v>
      </c>
      <c r="C2621" s="1" t="s">
        <v>6729</v>
      </c>
      <c r="D2621" s="4">
        <v>1000</v>
      </c>
      <c r="E2621" s="4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3">
        <f>E2621/D2621</f>
        <v>1.8839999999999999</v>
      </c>
      <c r="P2621" s="4">
        <f>E2621/L2621</f>
        <v>35.547169811320757</v>
      </c>
      <c r="Q2621" t="s">
        <v>8323</v>
      </c>
      <c r="R2621" t="s">
        <v>8351</v>
      </c>
      <c r="S2621" s="12">
        <f>(((J2621/60)/60)/24)+DATE(1970,1,1)</f>
        <v>42273.884305555555</v>
      </c>
      <c r="T2621" s="12">
        <f>(((I2621/60)/60)/24)+DATE(1970,1,1)</f>
        <v>42300.458333333328</v>
      </c>
    </row>
    <row r="2622" spans="1:20" ht="43.2" x14ac:dyDescent="0.3">
      <c r="A2622">
        <v>2620</v>
      </c>
      <c r="B2622" s="1" t="s">
        <v>2620</v>
      </c>
      <c r="C2622" s="1" t="s">
        <v>6730</v>
      </c>
      <c r="D2622" s="4">
        <v>65000</v>
      </c>
      <c r="E2622" s="4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3">
        <f>E2622/D2622</f>
        <v>1.436523076923077</v>
      </c>
      <c r="P2622" s="4">
        <f>E2622/L2622</f>
        <v>74.639488409272587</v>
      </c>
      <c r="Q2622" t="s">
        <v>8323</v>
      </c>
      <c r="R2622" t="s">
        <v>8351</v>
      </c>
      <c r="S2622" s="12">
        <f>(((J2622/60)/60)/24)+DATE(1970,1,1)</f>
        <v>42251.16715277778</v>
      </c>
      <c r="T2622" s="12">
        <f>(((I2622/60)/60)/24)+DATE(1970,1,1)</f>
        <v>42288.041666666672</v>
      </c>
    </row>
    <row r="2623" spans="1:20" ht="43.2" x14ac:dyDescent="0.3">
      <c r="A2623">
        <v>2621</v>
      </c>
      <c r="B2623" s="1" t="s">
        <v>2621</v>
      </c>
      <c r="C2623" s="1" t="s">
        <v>6731</v>
      </c>
      <c r="D2623" s="4">
        <v>15000</v>
      </c>
      <c r="E2623" s="4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3">
        <f>E2623/D2623</f>
        <v>1.4588000000000001</v>
      </c>
      <c r="P2623" s="4">
        <f>E2623/L2623</f>
        <v>47.058064516129029</v>
      </c>
      <c r="Q2623" t="s">
        <v>8323</v>
      </c>
      <c r="R2623" t="s">
        <v>8351</v>
      </c>
      <c r="S2623" s="12">
        <f>(((J2623/60)/60)/24)+DATE(1970,1,1)</f>
        <v>42115.74754629629</v>
      </c>
      <c r="T2623" s="12">
        <f>(((I2623/60)/60)/24)+DATE(1970,1,1)</f>
        <v>42145.74754629629</v>
      </c>
    </row>
    <row r="2624" spans="1:20" ht="43.2" x14ac:dyDescent="0.3">
      <c r="A2624">
        <v>2622</v>
      </c>
      <c r="B2624" s="1" t="s">
        <v>2622</v>
      </c>
      <c r="C2624" s="1" t="s">
        <v>6732</v>
      </c>
      <c r="D2624" s="4">
        <v>1500</v>
      </c>
      <c r="E2624" s="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3">
        <f>E2624/D2624</f>
        <v>1.3118399999999999</v>
      </c>
      <c r="P2624" s="4">
        <f>E2624/L2624</f>
        <v>26.591351351351353</v>
      </c>
      <c r="Q2624" t="s">
        <v>8323</v>
      </c>
      <c r="R2624" t="s">
        <v>8351</v>
      </c>
      <c r="S2624" s="12">
        <f>(((J2624/60)/60)/24)+DATE(1970,1,1)</f>
        <v>42689.74324074074</v>
      </c>
      <c r="T2624" s="12">
        <f>(((I2624/60)/60)/24)+DATE(1970,1,1)</f>
        <v>42734.74324074074</v>
      </c>
    </row>
    <row r="2625" spans="1:20" ht="43.2" x14ac:dyDescent="0.3">
      <c r="A2625">
        <v>2623</v>
      </c>
      <c r="B2625" s="1" t="s">
        <v>2623</v>
      </c>
      <c r="C2625" s="1" t="s">
        <v>6733</v>
      </c>
      <c r="D2625" s="4">
        <v>2000</v>
      </c>
      <c r="E2625" s="4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3">
        <f>E2625/D2625</f>
        <v>1.1399999999999999</v>
      </c>
      <c r="P2625" s="4">
        <f>E2625/L2625</f>
        <v>36.774193548387096</v>
      </c>
      <c r="Q2625" t="s">
        <v>8323</v>
      </c>
      <c r="R2625" t="s">
        <v>8351</v>
      </c>
      <c r="S2625" s="12">
        <f>(((J2625/60)/60)/24)+DATE(1970,1,1)</f>
        <v>42692.256550925929</v>
      </c>
      <c r="T2625" s="12">
        <f>(((I2625/60)/60)/24)+DATE(1970,1,1)</f>
        <v>42706.256550925929</v>
      </c>
    </row>
    <row r="2626" spans="1:20" ht="28.8" x14ac:dyDescent="0.3">
      <c r="A2626">
        <v>2624</v>
      </c>
      <c r="B2626" s="1" t="s">
        <v>2624</v>
      </c>
      <c r="C2626" s="1" t="s">
        <v>6734</v>
      </c>
      <c r="D2626" s="4">
        <v>8000</v>
      </c>
      <c r="E2626" s="4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3">
        <f>E2626/D2626</f>
        <v>13.794206249999998</v>
      </c>
      <c r="P2626" s="4">
        <f>E2626/L2626</f>
        <v>31.820544982698959</v>
      </c>
      <c r="Q2626" t="s">
        <v>8323</v>
      </c>
      <c r="R2626" t="s">
        <v>8351</v>
      </c>
      <c r="S2626" s="12">
        <f>(((J2626/60)/60)/24)+DATE(1970,1,1)</f>
        <v>41144.42155092593</v>
      </c>
      <c r="T2626" s="12">
        <f>(((I2626/60)/60)/24)+DATE(1970,1,1)</f>
        <v>41165.42155092593</v>
      </c>
    </row>
    <row r="2627" spans="1:20" ht="43.2" x14ac:dyDescent="0.3">
      <c r="A2627">
        <v>2625</v>
      </c>
      <c r="B2627" s="1" t="s">
        <v>2625</v>
      </c>
      <c r="C2627" s="1" t="s">
        <v>6735</v>
      </c>
      <c r="D2627" s="4">
        <v>150</v>
      </c>
      <c r="E2627" s="4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3">
        <f>E2627/D2627</f>
        <v>9.56</v>
      </c>
      <c r="P2627" s="4">
        <f>E2627/L2627</f>
        <v>27.576923076923077</v>
      </c>
      <c r="Q2627" t="s">
        <v>8323</v>
      </c>
      <c r="R2627" t="s">
        <v>8351</v>
      </c>
      <c r="S2627" s="12">
        <f>(((J2627/60)/60)/24)+DATE(1970,1,1)</f>
        <v>42658.810277777782</v>
      </c>
      <c r="T2627" s="12">
        <f>(((I2627/60)/60)/24)+DATE(1970,1,1)</f>
        <v>42683.851944444439</v>
      </c>
    </row>
    <row r="2628" spans="1:20" ht="28.8" x14ac:dyDescent="0.3">
      <c r="A2628">
        <v>2626</v>
      </c>
      <c r="B2628" s="1" t="s">
        <v>2626</v>
      </c>
      <c r="C2628" s="1" t="s">
        <v>6736</v>
      </c>
      <c r="D2628" s="4">
        <v>2500</v>
      </c>
      <c r="E2628" s="4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3">
        <f>E2628/D2628</f>
        <v>1.1200000000000001</v>
      </c>
      <c r="P2628" s="4">
        <f>E2628/L2628</f>
        <v>56</v>
      </c>
      <c r="Q2628" t="s">
        <v>8323</v>
      </c>
      <c r="R2628" t="s">
        <v>8351</v>
      </c>
      <c r="S2628" s="12">
        <f>(((J2628/60)/60)/24)+DATE(1970,1,1)</f>
        <v>42128.628113425926</v>
      </c>
      <c r="T2628" s="12">
        <f>(((I2628/60)/60)/24)+DATE(1970,1,1)</f>
        <v>42158.628113425926</v>
      </c>
    </row>
    <row r="2629" spans="1:20" ht="43.2" x14ac:dyDescent="0.3">
      <c r="A2629">
        <v>2627</v>
      </c>
      <c r="B2629" s="1" t="s">
        <v>2627</v>
      </c>
      <c r="C2629" s="1" t="s">
        <v>6737</v>
      </c>
      <c r="D2629" s="4">
        <v>150</v>
      </c>
      <c r="E2629" s="4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3">
        <f>E2629/D2629</f>
        <v>6.4666666666666668</v>
      </c>
      <c r="P2629" s="4">
        <f>E2629/L2629</f>
        <v>21.555555555555557</v>
      </c>
      <c r="Q2629" t="s">
        <v>8323</v>
      </c>
      <c r="R2629" t="s">
        <v>8351</v>
      </c>
      <c r="S2629" s="12">
        <f>(((J2629/60)/60)/24)+DATE(1970,1,1)</f>
        <v>42304.829409722224</v>
      </c>
      <c r="T2629" s="12">
        <f>(((I2629/60)/60)/24)+DATE(1970,1,1)</f>
        <v>42334.871076388896</v>
      </c>
    </row>
    <row r="2630" spans="1:20" ht="28.8" x14ac:dyDescent="0.3">
      <c r="A2630">
        <v>2628</v>
      </c>
      <c r="B2630" s="1" t="s">
        <v>2628</v>
      </c>
      <c r="C2630" s="1" t="s">
        <v>6738</v>
      </c>
      <c r="D2630" s="4">
        <v>839</v>
      </c>
      <c r="E2630" s="4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3">
        <f>E2630/D2630</f>
        <v>1.1036948748510131</v>
      </c>
      <c r="P2630" s="4">
        <f>E2630/L2630</f>
        <v>44.095238095238095</v>
      </c>
      <c r="Q2630" t="s">
        <v>8323</v>
      </c>
      <c r="R2630" t="s">
        <v>8351</v>
      </c>
      <c r="S2630" s="12">
        <f>(((J2630/60)/60)/24)+DATE(1970,1,1)</f>
        <v>41953.966053240743</v>
      </c>
      <c r="T2630" s="12">
        <f>(((I2630/60)/60)/24)+DATE(1970,1,1)</f>
        <v>41973.966053240743</v>
      </c>
    </row>
    <row r="2631" spans="1:20" ht="28.8" x14ac:dyDescent="0.3">
      <c r="A2631">
        <v>2629</v>
      </c>
      <c r="B2631" s="1" t="s">
        <v>2629</v>
      </c>
      <c r="C2631" s="1" t="s">
        <v>6739</v>
      </c>
      <c r="D2631" s="4">
        <v>5000</v>
      </c>
      <c r="E2631" s="4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3">
        <f>E2631/D2631</f>
        <v>1.2774000000000001</v>
      </c>
      <c r="P2631" s="4">
        <f>E2631/L2631</f>
        <v>63.87</v>
      </c>
      <c r="Q2631" t="s">
        <v>8323</v>
      </c>
      <c r="R2631" t="s">
        <v>8351</v>
      </c>
      <c r="S2631" s="12">
        <f>(((J2631/60)/60)/24)+DATE(1970,1,1)</f>
        <v>42108.538449074069</v>
      </c>
      <c r="T2631" s="12">
        <f>(((I2631/60)/60)/24)+DATE(1970,1,1)</f>
        <v>42138.538449074069</v>
      </c>
    </row>
    <row r="2632" spans="1:20" ht="28.8" x14ac:dyDescent="0.3">
      <c r="A2632">
        <v>2630</v>
      </c>
      <c r="B2632" s="1" t="s">
        <v>2630</v>
      </c>
      <c r="C2632" s="1" t="s">
        <v>6740</v>
      </c>
      <c r="D2632" s="4">
        <v>2000</v>
      </c>
      <c r="E2632" s="4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3">
        <f>E2632/D2632</f>
        <v>1.579</v>
      </c>
      <c r="P2632" s="4">
        <f>E2632/L2632</f>
        <v>38.987654320987652</v>
      </c>
      <c r="Q2632" t="s">
        <v>8323</v>
      </c>
      <c r="R2632" t="s">
        <v>8351</v>
      </c>
      <c r="S2632" s="12">
        <f>(((J2632/60)/60)/24)+DATE(1970,1,1)</f>
        <v>42524.105462962965</v>
      </c>
      <c r="T2632" s="12">
        <f>(((I2632/60)/60)/24)+DATE(1970,1,1)</f>
        <v>42551.416666666672</v>
      </c>
    </row>
    <row r="2633" spans="1:20" ht="28.8" x14ac:dyDescent="0.3">
      <c r="A2633">
        <v>2631</v>
      </c>
      <c r="B2633" s="1" t="s">
        <v>2631</v>
      </c>
      <c r="C2633" s="1" t="s">
        <v>6741</v>
      </c>
      <c r="D2633" s="4">
        <v>20000</v>
      </c>
      <c r="E2633" s="4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3">
        <f>E2633/D2633</f>
        <v>1.1466525000000001</v>
      </c>
      <c r="P2633" s="4">
        <f>E2633/L2633</f>
        <v>80.185489510489504</v>
      </c>
      <c r="Q2633" t="s">
        <v>8323</v>
      </c>
      <c r="R2633" t="s">
        <v>8351</v>
      </c>
      <c r="S2633" s="12">
        <f>(((J2633/60)/60)/24)+DATE(1970,1,1)</f>
        <v>42218.169293981482</v>
      </c>
      <c r="T2633" s="12">
        <f>(((I2633/60)/60)/24)+DATE(1970,1,1)</f>
        <v>42246.169293981482</v>
      </c>
    </row>
    <row r="2634" spans="1:20" ht="28.8" x14ac:dyDescent="0.3">
      <c r="A2634">
        <v>2632</v>
      </c>
      <c r="B2634" s="1" t="s">
        <v>2632</v>
      </c>
      <c r="C2634" s="1" t="s">
        <v>6742</v>
      </c>
      <c r="D2634" s="4">
        <v>1070</v>
      </c>
      <c r="E2634" s="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3">
        <f>E2634/D2634</f>
        <v>1.3700934579439252</v>
      </c>
      <c r="P2634" s="4">
        <f>E2634/L2634</f>
        <v>34.904761904761905</v>
      </c>
      <c r="Q2634" t="s">
        <v>8323</v>
      </c>
      <c r="R2634" t="s">
        <v>8351</v>
      </c>
      <c r="S2634" s="12">
        <f>(((J2634/60)/60)/24)+DATE(1970,1,1)</f>
        <v>42494.061793981484</v>
      </c>
      <c r="T2634" s="12">
        <f>(((I2634/60)/60)/24)+DATE(1970,1,1)</f>
        <v>42519.061793981484</v>
      </c>
    </row>
    <row r="2635" spans="1:20" ht="43.2" x14ac:dyDescent="0.3">
      <c r="A2635">
        <v>2633</v>
      </c>
      <c r="B2635" s="1" t="s">
        <v>2633</v>
      </c>
      <c r="C2635" s="1" t="s">
        <v>6743</v>
      </c>
      <c r="D2635" s="4">
        <v>5000</v>
      </c>
      <c r="E2635" s="4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3">
        <f>E2635/D2635</f>
        <v>3.5461999999999998</v>
      </c>
      <c r="P2635" s="4">
        <f>E2635/L2635</f>
        <v>89.100502512562812</v>
      </c>
      <c r="Q2635" t="s">
        <v>8323</v>
      </c>
      <c r="R2635" t="s">
        <v>8351</v>
      </c>
      <c r="S2635" s="12">
        <f>(((J2635/60)/60)/24)+DATE(1970,1,1)</f>
        <v>41667.823287037041</v>
      </c>
      <c r="T2635" s="12">
        <f>(((I2635/60)/60)/24)+DATE(1970,1,1)</f>
        <v>41697.958333333336</v>
      </c>
    </row>
    <row r="2636" spans="1:20" ht="43.2" x14ac:dyDescent="0.3">
      <c r="A2636">
        <v>2634</v>
      </c>
      <c r="B2636" s="1" t="s">
        <v>2634</v>
      </c>
      <c r="C2636" s="1" t="s">
        <v>6744</v>
      </c>
      <c r="D2636" s="4">
        <v>930</v>
      </c>
      <c r="E2636" s="4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3">
        <f>E2636/D2636</f>
        <v>1.0602150537634409</v>
      </c>
      <c r="P2636" s="4">
        <f>E2636/L2636</f>
        <v>39.44</v>
      </c>
      <c r="Q2636" t="s">
        <v>8323</v>
      </c>
      <c r="R2636" t="s">
        <v>8351</v>
      </c>
      <c r="S2636" s="12">
        <f>(((J2636/60)/60)/24)+DATE(1970,1,1)</f>
        <v>42612.656493055561</v>
      </c>
      <c r="T2636" s="12">
        <f>(((I2636/60)/60)/24)+DATE(1970,1,1)</f>
        <v>42642.656493055561</v>
      </c>
    </row>
    <row r="2637" spans="1:20" ht="43.2" x14ac:dyDescent="0.3">
      <c r="A2637">
        <v>2635</v>
      </c>
      <c r="B2637" s="1" t="s">
        <v>2635</v>
      </c>
      <c r="C2637" s="1" t="s">
        <v>6745</v>
      </c>
      <c r="D2637" s="4">
        <v>11500</v>
      </c>
      <c r="E2637" s="4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3">
        <f>E2637/D2637</f>
        <v>1</v>
      </c>
      <c r="P2637" s="4">
        <f>E2637/L2637</f>
        <v>136.9047619047619</v>
      </c>
      <c r="Q2637" t="s">
        <v>8323</v>
      </c>
      <c r="R2637" t="s">
        <v>8351</v>
      </c>
      <c r="S2637" s="12">
        <f>(((J2637/60)/60)/24)+DATE(1970,1,1)</f>
        <v>42037.950937500005</v>
      </c>
      <c r="T2637" s="12">
        <f>(((I2637/60)/60)/24)+DATE(1970,1,1)</f>
        <v>42072.909270833334</v>
      </c>
    </row>
    <row r="2638" spans="1:20" ht="43.2" x14ac:dyDescent="0.3">
      <c r="A2638">
        <v>2636</v>
      </c>
      <c r="B2638" s="1" t="s">
        <v>2636</v>
      </c>
      <c r="C2638" s="1" t="s">
        <v>6746</v>
      </c>
      <c r="D2638" s="4">
        <v>1000</v>
      </c>
      <c r="E2638" s="4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3">
        <f>E2638/D2638</f>
        <v>1.873</v>
      </c>
      <c r="P2638" s="4">
        <f>E2638/L2638</f>
        <v>37.46</v>
      </c>
      <c r="Q2638" t="s">
        <v>8323</v>
      </c>
      <c r="R2638" t="s">
        <v>8351</v>
      </c>
      <c r="S2638" s="12">
        <f>(((J2638/60)/60)/24)+DATE(1970,1,1)</f>
        <v>42636.614745370374</v>
      </c>
      <c r="T2638" s="12">
        <f>(((I2638/60)/60)/24)+DATE(1970,1,1)</f>
        <v>42659.041666666672</v>
      </c>
    </row>
    <row r="2639" spans="1:20" ht="28.8" x14ac:dyDescent="0.3">
      <c r="A2639">
        <v>2637</v>
      </c>
      <c r="B2639" s="1" t="s">
        <v>2637</v>
      </c>
      <c r="C2639" s="1" t="s">
        <v>6747</v>
      </c>
      <c r="D2639" s="4">
        <v>500</v>
      </c>
      <c r="E2639" s="4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3">
        <f>E2639/D2639</f>
        <v>1.6619999999999999</v>
      </c>
      <c r="P2639" s="4">
        <f>E2639/L2639</f>
        <v>31.96153846153846</v>
      </c>
      <c r="Q2639" t="s">
        <v>8323</v>
      </c>
      <c r="R2639" t="s">
        <v>8351</v>
      </c>
      <c r="S2639" s="12">
        <f>(((J2639/60)/60)/24)+DATE(1970,1,1)</f>
        <v>42639.549479166672</v>
      </c>
      <c r="T2639" s="12">
        <f>(((I2639/60)/60)/24)+DATE(1970,1,1)</f>
        <v>42655.549479166672</v>
      </c>
    </row>
    <row r="2640" spans="1:20" ht="43.2" x14ac:dyDescent="0.3">
      <c r="A2640">
        <v>2638</v>
      </c>
      <c r="B2640" s="1" t="s">
        <v>2638</v>
      </c>
      <c r="C2640" s="1" t="s">
        <v>6748</v>
      </c>
      <c r="D2640" s="4">
        <v>347</v>
      </c>
      <c r="E2640" s="4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3">
        <f>E2640/D2640</f>
        <v>1.0172910662824208</v>
      </c>
      <c r="P2640" s="4">
        <f>E2640/L2640</f>
        <v>25.214285714285715</v>
      </c>
      <c r="Q2640" t="s">
        <v>8323</v>
      </c>
      <c r="R2640" t="s">
        <v>8351</v>
      </c>
      <c r="S2640" s="12">
        <f>(((J2640/60)/60)/24)+DATE(1970,1,1)</f>
        <v>41989.913136574076</v>
      </c>
      <c r="T2640" s="12">
        <f>(((I2640/60)/60)/24)+DATE(1970,1,1)</f>
        <v>42019.913136574076</v>
      </c>
    </row>
    <row r="2641" spans="1:20" ht="43.2" x14ac:dyDescent="0.3">
      <c r="A2641">
        <v>2639</v>
      </c>
      <c r="B2641" s="1" t="s">
        <v>2639</v>
      </c>
      <c r="C2641" s="1" t="s">
        <v>6749</v>
      </c>
      <c r="D2641" s="4">
        <v>300</v>
      </c>
      <c r="E2641" s="4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3">
        <f>E2641/D2641</f>
        <v>1.64</v>
      </c>
      <c r="P2641" s="4">
        <f>E2641/L2641</f>
        <v>10.040816326530612</v>
      </c>
      <c r="Q2641" t="s">
        <v>8323</v>
      </c>
      <c r="R2641" t="s">
        <v>8351</v>
      </c>
      <c r="S2641" s="12">
        <f>(((J2641/60)/60)/24)+DATE(1970,1,1)</f>
        <v>42024.86513888889</v>
      </c>
      <c r="T2641" s="12">
        <f>(((I2641/60)/60)/24)+DATE(1970,1,1)</f>
        <v>42054.86513888889</v>
      </c>
    </row>
    <row r="2642" spans="1:20" ht="57.6" x14ac:dyDescent="0.3">
      <c r="A2642">
        <v>2640</v>
      </c>
      <c r="B2642" s="1" t="s">
        <v>2640</v>
      </c>
      <c r="C2642" s="1" t="s">
        <v>6750</v>
      </c>
      <c r="D2642" s="4">
        <v>3000</v>
      </c>
      <c r="E2642" s="4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3">
        <f>E2642/D2642</f>
        <v>1.0566666666666666</v>
      </c>
      <c r="P2642" s="4">
        <f>E2642/L2642</f>
        <v>45.94202898550725</v>
      </c>
      <c r="Q2642" t="s">
        <v>8323</v>
      </c>
      <c r="R2642" t="s">
        <v>8351</v>
      </c>
      <c r="S2642" s="12">
        <f>(((J2642/60)/60)/24)+DATE(1970,1,1)</f>
        <v>42103.160578703704</v>
      </c>
      <c r="T2642" s="12">
        <f>(((I2642/60)/60)/24)+DATE(1970,1,1)</f>
        <v>42163.160578703704</v>
      </c>
    </row>
    <row r="2643" spans="1:20" ht="28.8" x14ac:dyDescent="0.3">
      <c r="A2643">
        <v>2641</v>
      </c>
      <c r="B2643" s="1" t="s">
        <v>2641</v>
      </c>
      <c r="C2643" s="1" t="s">
        <v>6751</v>
      </c>
      <c r="D2643" s="4">
        <v>1500</v>
      </c>
      <c r="E2643" s="4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3">
        <f>E2643/D2643</f>
        <v>0.01</v>
      </c>
      <c r="P2643" s="4">
        <f>E2643/L2643</f>
        <v>15</v>
      </c>
      <c r="Q2643" t="s">
        <v>8323</v>
      </c>
      <c r="R2643" t="s">
        <v>8351</v>
      </c>
      <c r="S2643" s="12">
        <f>(((J2643/60)/60)/24)+DATE(1970,1,1)</f>
        <v>41880.827118055553</v>
      </c>
      <c r="T2643" s="12">
        <f>(((I2643/60)/60)/24)+DATE(1970,1,1)</f>
        <v>41897.839583333334</v>
      </c>
    </row>
    <row r="2644" spans="1:20" ht="57.6" x14ac:dyDescent="0.3">
      <c r="A2644">
        <v>2642</v>
      </c>
      <c r="B2644" s="1" t="s">
        <v>2642</v>
      </c>
      <c r="C2644" s="1" t="s">
        <v>6752</v>
      </c>
      <c r="D2644" s="4">
        <v>500000</v>
      </c>
      <c r="E2644" s="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3">
        <f>E2644/D2644</f>
        <v>0</v>
      </c>
      <c r="P2644" s="4" t="e">
        <f>E2644/L2644</f>
        <v>#DIV/0!</v>
      </c>
      <c r="Q2644" t="s">
        <v>8323</v>
      </c>
      <c r="R2644" t="s">
        <v>8351</v>
      </c>
      <c r="S2644" s="12">
        <f>(((J2644/60)/60)/24)+DATE(1970,1,1)</f>
        <v>42536.246620370366</v>
      </c>
      <c r="T2644" s="12">
        <f>(((I2644/60)/60)/24)+DATE(1970,1,1)</f>
        <v>42566.289583333331</v>
      </c>
    </row>
    <row r="2645" spans="1:20" ht="43.2" x14ac:dyDescent="0.3">
      <c r="A2645">
        <v>2643</v>
      </c>
      <c r="B2645" s="1" t="s">
        <v>2643</v>
      </c>
      <c r="C2645" s="1" t="s">
        <v>6753</v>
      </c>
      <c r="D2645" s="4">
        <v>1000000</v>
      </c>
      <c r="E2645" s="4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3">
        <f>E2645/D2645</f>
        <v>0.33559730999999998</v>
      </c>
      <c r="P2645" s="4">
        <f>E2645/L2645</f>
        <v>223.58248500999335</v>
      </c>
      <c r="Q2645" t="s">
        <v>8323</v>
      </c>
      <c r="R2645" t="s">
        <v>8351</v>
      </c>
      <c r="S2645" s="12">
        <f>(((J2645/60)/60)/24)+DATE(1970,1,1)</f>
        <v>42689.582349537035</v>
      </c>
      <c r="T2645" s="12">
        <f>(((I2645/60)/60)/24)+DATE(1970,1,1)</f>
        <v>42725.332638888889</v>
      </c>
    </row>
    <row r="2646" spans="1:20" ht="28.8" x14ac:dyDescent="0.3">
      <c r="A2646">
        <v>2644</v>
      </c>
      <c r="B2646" s="1" t="s">
        <v>2644</v>
      </c>
      <c r="C2646" s="1" t="s">
        <v>6754</v>
      </c>
      <c r="D2646" s="4">
        <v>100000</v>
      </c>
      <c r="E2646" s="4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3">
        <f>E2646/D2646</f>
        <v>2.053E-2</v>
      </c>
      <c r="P2646" s="4">
        <f>E2646/L2646</f>
        <v>39.480769230769234</v>
      </c>
      <c r="Q2646" t="s">
        <v>8323</v>
      </c>
      <c r="R2646" t="s">
        <v>8351</v>
      </c>
      <c r="S2646" s="12">
        <f>(((J2646/60)/60)/24)+DATE(1970,1,1)</f>
        <v>42774.792071759264</v>
      </c>
      <c r="T2646" s="12">
        <f>(((I2646/60)/60)/24)+DATE(1970,1,1)</f>
        <v>42804.792071759264</v>
      </c>
    </row>
    <row r="2647" spans="1:20" ht="43.2" x14ac:dyDescent="0.3">
      <c r="A2647">
        <v>2645</v>
      </c>
      <c r="B2647" s="1" t="s">
        <v>2645</v>
      </c>
      <c r="C2647" s="1" t="s">
        <v>6755</v>
      </c>
      <c r="D2647" s="4">
        <v>20000</v>
      </c>
      <c r="E2647" s="4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3">
        <f>E2647/D2647</f>
        <v>0.105</v>
      </c>
      <c r="P2647" s="4">
        <f>E2647/L2647</f>
        <v>91.304347826086953</v>
      </c>
      <c r="Q2647" t="s">
        <v>8323</v>
      </c>
      <c r="R2647" t="s">
        <v>8351</v>
      </c>
      <c r="S2647" s="12">
        <f>(((J2647/60)/60)/24)+DATE(1970,1,1)</f>
        <v>41921.842627314814</v>
      </c>
      <c r="T2647" s="12">
        <f>(((I2647/60)/60)/24)+DATE(1970,1,1)</f>
        <v>41951.884293981479</v>
      </c>
    </row>
    <row r="2648" spans="1:20" ht="28.8" x14ac:dyDescent="0.3">
      <c r="A2648">
        <v>2646</v>
      </c>
      <c r="B2648" s="1" t="s">
        <v>2646</v>
      </c>
      <c r="C2648" s="1" t="s">
        <v>6756</v>
      </c>
      <c r="D2648" s="4">
        <v>500000</v>
      </c>
      <c r="E2648" s="4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3">
        <f>E2648/D2648</f>
        <v>8.4172839999999999E-2</v>
      </c>
      <c r="P2648" s="4">
        <f>E2648/L2648</f>
        <v>78.666205607476627</v>
      </c>
      <c r="Q2648" t="s">
        <v>8323</v>
      </c>
      <c r="R2648" t="s">
        <v>8351</v>
      </c>
      <c r="S2648" s="12">
        <f>(((J2648/60)/60)/24)+DATE(1970,1,1)</f>
        <v>42226.313298611116</v>
      </c>
      <c r="T2648" s="12">
        <f>(((I2648/60)/60)/24)+DATE(1970,1,1)</f>
        <v>42256.313298611116</v>
      </c>
    </row>
    <row r="2649" spans="1:20" ht="43.2" x14ac:dyDescent="0.3">
      <c r="A2649">
        <v>2647</v>
      </c>
      <c r="B2649" s="1" t="s">
        <v>2647</v>
      </c>
      <c r="C2649" s="1" t="s">
        <v>6757</v>
      </c>
      <c r="D2649" s="4">
        <v>2500</v>
      </c>
      <c r="E2649" s="4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3">
        <f>E2649/D2649</f>
        <v>1.44E-2</v>
      </c>
      <c r="P2649" s="4">
        <f>E2649/L2649</f>
        <v>12</v>
      </c>
      <c r="Q2649" t="s">
        <v>8323</v>
      </c>
      <c r="R2649" t="s">
        <v>8351</v>
      </c>
      <c r="S2649" s="12">
        <f>(((J2649/60)/60)/24)+DATE(1970,1,1)</f>
        <v>42200.261793981481</v>
      </c>
      <c r="T2649" s="12">
        <f>(((I2649/60)/60)/24)+DATE(1970,1,1)</f>
        <v>42230.261793981481</v>
      </c>
    </row>
    <row r="2650" spans="1:20" ht="43.2" x14ac:dyDescent="0.3">
      <c r="A2650">
        <v>2648</v>
      </c>
      <c r="B2650" s="1" t="s">
        <v>2648</v>
      </c>
      <c r="C2650" s="1" t="s">
        <v>6758</v>
      </c>
      <c r="D2650" s="4">
        <v>12000</v>
      </c>
      <c r="E2650" s="4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3">
        <f>E2650/D2650</f>
        <v>8.8333333333333337E-3</v>
      </c>
      <c r="P2650" s="4">
        <f>E2650/L2650</f>
        <v>17.666666666666668</v>
      </c>
      <c r="Q2650" t="s">
        <v>8323</v>
      </c>
      <c r="R2650" t="s">
        <v>8351</v>
      </c>
      <c r="S2650" s="12">
        <f>(((J2650/60)/60)/24)+DATE(1970,1,1)</f>
        <v>42408.714814814812</v>
      </c>
      <c r="T2650" s="12">
        <f>(((I2650/60)/60)/24)+DATE(1970,1,1)</f>
        <v>42438.714814814812</v>
      </c>
    </row>
    <row r="2651" spans="1:20" x14ac:dyDescent="0.3">
      <c r="A2651">
        <v>2649</v>
      </c>
      <c r="B2651" s="1" t="s">
        <v>2649</v>
      </c>
      <c r="C2651" s="1" t="s">
        <v>6759</v>
      </c>
      <c r="D2651" s="4">
        <v>125000</v>
      </c>
      <c r="E2651" s="4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3">
        <f>E2651/D2651</f>
        <v>9.9200000000000004E-4</v>
      </c>
      <c r="P2651" s="4">
        <f>E2651/L2651</f>
        <v>41.333333333333336</v>
      </c>
      <c r="Q2651" t="s">
        <v>8323</v>
      </c>
      <c r="R2651" t="s">
        <v>8351</v>
      </c>
      <c r="S2651" s="12">
        <f>(((J2651/60)/60)/24)+DATE(1970,1,1)</f>
        <v>42341.99700231482</v>
      </c>
      <c r="T2651" s="12">
        <f>(((I2651/60)/60)/24)+DATE(1970,1,1)</f>
        <v>42401.99700231482</v>
      </c>
    </row>
    <row r="2652" spans="1:20" ht="43.2" x14ac:dyDescent="0.3">
      <c r="A2652">
        <v>2650</v>
      </c>
      <c r="B2652" s="1" t="s">
        <v>2650</v>
      </c>
      <c r="C2652" s="1" t="s">
        <v>6760</v>
      </c>
      <c r="D2652" s="4">
        <v>60000</v>
      </c>
      <c r="E2652" s="4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3">
        <f>E2652/D2652</f>
        <v>5.966666666666667E-3</v>
      </c>
      <c r="P2652" s="4">
        <f>E2652/L2652</f>
        <v>71.599999999999994</v>
      </c>
      <c r="Q2652" t="s">
        <v>8323</v>
      </c>
      <c r="R2652" t="s">
        <v>8351</v>
      </c>
      <c r="S2652" s="12">
        <f>(((J2652/60)/60)/24)+DATE(1970,1,1)</f>
        <v>42695.624340277776</v>
      </c>
      <c r="T2652" s="12">
        <f>(((I2652/60)/60)/24)+DATE(1970,1,1)</f>
        <v>42725.624340277776</v>
      </c>
    </row>
    <row r="2653" spans="1:20" ht="43.2" x14ac:dyDescent="0.3">
      <c r="A2653">
        <v>2651</v>
      </c>
      <c r="B2653" s="1" t="s">
        <v>2651</v>
      </c>
      <c r="C2653" s="1" t="s">
        <v>6761</v>
      </c>
      <c r="D2653" s="4">
        <v>280000</v>
      </c>
      <c r="E2653" s="4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3">
        <f>E2653/D2653</f>
        <v>1.8689285714285714E-2</v>
      </c>
      <c r="P2653" s="4">
        <f>E2653/L2653</f>
        <v>307.8235294117647</v>
      </c>
      <c r="Q2653" t="s">
        <v>8323</v>
      </c>
      <c r="R2653" t="s">
        <v>8351</v>
      </c>
      <c r="S2653" s="12">
        <f>(((J2653/60)/60)/24)+DATE(1970,1,1)</f>
        <v>42327.805659722217</v>
      </c>
      <c r="T2653" s="12">
        <f>(((I2653/60)/60)/24)+DATE(1970,1,1)</f>
        <v>42355.805659722217</v>
      </c>
    </row>
    <row r="2654" spans="1:20" ht="43.2" x14ac:dyDescent="0.3">
      <c r="A2654">
        <v>2652</v>
      </c>
      <c r="B2654" s="1" t="s">
        <v>2652</v>
      </c>
      <c r="C2654" s="1" t="s">
        <v>6762</v>
      </c>
      <c r="D2654" s="4">
        <v>100000</v>
      </c>
      <c r="E2654" s="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3">
        <f>E2654/D2654</f>
        <v>8.8500000000000002E-3</v>
      </c>
      <c r="P2654" s="4">
        <f>E2654/L2654</f>
        <v>80.454545454545453</v>
      </c>
      <c r="Q2654" t="s">
        <v>8323</v>
      </c>
      <c r="R2654" t="s">
        <v>8351</v>
      </c>
      <c r="S2654" s="12">
        <f>(((J2654/60)/60)/24)+DATE(1970,1,1)</f>
        <v>41953.158854166672</v>
      </c>
      <c r="T2654" s="12">
        <f>(((I2654/60)/60)/24)+DATE(1970,1,1)</f>
        <v>41983.158854166672</v>
      </c>
    </row>
    <row r="2655" spans="1:20" ht="28.8" x14ac:dyDescent="0.3">
      <c r="A2655">
        <v>2653</v>
      </c>
      <c r="B2655" s="1" t="s">
        <v>2653</v>
      </c>
      <c r="C2655" s="1" t="s">
        <v>6763</v>
      </c>
      <c r="D2655" s="4">
        <v>51000</v>
      </c>
      <c r="E2655" s="4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3">
        <f>E2655/D2655</f>
        <v>0.1152156862745098</v>
      </c>
      <c r="P2655" s="4">
        <f>E2655/L2655</f>
        <v>83.942857142857136</v>
      </c>
      <c r="Q2655" t="s">
        <v>8323</v>
      </c>
      <c r="R2655" t="s">
        <v>8351</v>
      </c>
      <c r="S2655" s="12">
        <f>(((J2655/60)/60)/24)+DATE(1970,1,1)</f>
        <v>41771.651932870373</v>
      </c>
      <c r="T2655" s="12">
        <f>(((I2655/60)/60)/24)+DATE(1970,1,1)</f>
        <v>41803.166666666664</v>
      </c>
    </row>
    <row r="2656" spans="1:20" ht="43.2" x14ac:dyDescent="0.3">
      <c r="A2656">
        <v>2654</v>
      </c>
      <c r="B2656" s="1" t="s">
        <v>2654</v>
      </c>
      <c r="C2656" s="1" t="s">
        <v>6764</v>
      </c>
      <c r="D2656" s="4">
        <v>100000</v>
      </c>
      <c r="E2656" s="4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3">
        <f>E2656/D2656</f>
        <v>5.1000000000000004E-4</v>
      </c>
      <c r="P2656" s="4">
        <f>E2656/L2656</f>
        <v>8.5</v>
      </c>
      <c r="Q2656" t="s">
        <v>8323</v>
      </c>
      <c r="R2656" t="s">
        <v>8351</v>
      </c>
      <c r="S2656" s="12">
        <f>(((J2656/60)/60)/24)+DATE(1970,1,1)</f>
        <v>42055.600995370376</v>
      </c>
      <c r="T2656" s="12">
        <f>(((I2656/60)/60)/24)+DATE(1970,1,1)</f>
        <v>42115.559328703705</v>
      </c>
    </row>
    <row r="2657" spans="1:20" x14ac:dyDescent="0.3">
      <c r="A2657">
        <v>2655</v>
      </c>
      <c r="B2657" s="1" t="s">
        <v>2655</v>
      </c>
      <c r="C2657" s="1" t="s">
        <v>6765</v>
      </c>
      <c r="D2657" s="4">
        <v>15000</v>
      </c>
      <c r="E2657" s="4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3">
        <f>E2657/D2657</f>
        <v>0.21033333333333334</v>
      </c>
      <c r="P2657" s="4">
        <f>E2657/L2657</f>
        <v>73.372093023255815</v>
      </c>
      <c r="Q2657" t="s">
        <v>8323</v>
      </c>
      <c r="R2657" t="s">
        <v>8351</v>
      </c>
      <c r="S2657" s="12">
        <f>(((J2657/60)/60)/24)+DATE(1970,1,1)</f>
        <v>42381.866284722222</v>
      </c>
      <c r="T2657" s="12">
        <f>(((I2657/60)/60)/24)+DATE(1970,1,1)</f>
        <v>42409.833333333328</v>
      </c>
    </row>
    <row r="2658" spans="1:20" ht="28.8" x14ac:dyDescent="0.3">
      <c r="A2658">
        <v>2656</v>
      </c>
      <c r="B2658" s="1" t="s">
        <v>2656</v>
      </c>
      <c r="C2658" s="1" t="s">
        <v>6766</v>
      </c>
      <c r="D2658" s="4">
        <v>150000</v>
      </c>
      <c r="E2658" s="4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3">
        <f>E2658/D2658</f>
        <v>0.11436666666666667</v>
      </c>
      <c r="P2658" s="4">
        <f>E2658/L2658</f>
        <v>112.86184210526316</v>
      </c>
      <c r="Q2658" t="s">
        <v>8323</v>
      </c>
      <c r="R2658" t="s">
        <v>8351</v>
      </c>
      <c r="S2658" s="12">
        <f>(((J2658/60)/60)/24)+DATE(1970,1,1)</f>
        <v>42767.688518518517</v>
      </c>
      <c r="T2658" s="12">
        <f>(((I2658/60)/60)/24)+DATE(1970,1,1)</f>
        <v>42806.791666666672</v>
      </c>
    </row>
    <row r="2659" spans="1:20" ht="43.2" x14ac:dyDescent="0.3">
      <c r="A2659">
        <v>2657</v>
      </c>
      <c r="B2659" s="1" t="s">
        <v>2657</v>
      </c>
      <c r="C2659" s="1" t="s">
        <v>6767</v>
      </c>
      <c r="D2659" s="4">
        <v>30000</v>
      </c>
      <c r="E2659" s="4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3">
        <f>E2659/D2659</f>
        <v>0.18737933333333334</v>
      </c>
      <c r="P2659" s="4">
        <f>E2659/L2659</f>
        <v>95.277627118644077</v>
      </c>
      <c r="Q2659" t="s">
        <v>8323</v>
      </c>
      <c r="R2659" t="s">
        <v>8351</v>
      </c>
      <c r="S2659" s="12">
        <f>(((J2659/60)/60)/24)+DATE(1970,1,1)</f>
        <v>42551.928854166668</v>
      </c>
      <c r="T2659" s="12">
        <f>(((I2659/60)/60)/24)+DATE(1970,1,1)</f>
        <v>42585.0625</v>
      </c>
    </row>
    <row r="2660" spans="1:20" ht="28.8" x14ac:dyDescent="0.3">
      <c r="A2660">
        <v>2658</v>
      </c>
      <c r="B2660" s="1" t="s">
        <v>2658</v>
      </c>
      <c r="C2660" s="1" t="s">
        <v>6768</v>
      </c>
      <c r="D2660" s="4">
        <v>98000</v>
      </c>
      <c r="E2660" s="4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3">
        <f>E2660/D2660</f>
        <v>9.2857142857142856E-4</v>
      </c>
      <c r="P2660" s="4">
        <f>E2660/L2660</f>
        <v>22.75</v>
      </c>
      <c r="Q2660" t="s">
        <v>8323</v>
      </c>
      <c r="R2660" t="s">
        <v>8351</v>
      </c>
      <c r="S2660" s="12">
        <f>(((J2660/60)/60)/24)+DATE(1970,1,1)</f>
        <v>42551.884189814817</v>
      </c>
      <c r="T2660" s="12">
        <f>(((I2660/60)/60)/24)+DATE(1970,1,1)</f>
        <v>42581.884189814817</v>
      </c>
    </row>
    <row r="2661" spans="1:20" x14ac:dyDescent="0.3">
      <c r="A2661">
        <v>2659</v>
      </c>
      <c r="B2661" s="1" t="s">
        <v>2659</v>
      </c>
      <c r="C2661" s="1" t="s">
        <v>6769</v>
      </c>
      <c r="D2661" s="4">
        <v>49000</v>
      </c>
      <c r="E2661" s="4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3">
        <f>E2661/D2661</f>
        <v>2.720408163265306E-2</v>
      </c>
      <c r="P2661" s="4">
        <f>E2661/L2661</f>
        <v>133.30000000000001</v>
      </c>
      <c r="Q2661" t="s">
        <v>8323</v>
      </c>
      <c r="R2661" t="s">
        <v>8351</v>
      </c>
      <c r="S2661" s="12">
        <f>(((J2661/60)/60)/24)+DATE(1970,1,1)</f>
        <v>42082.069560185191</v>
      </c>
      <c r="T2661" s="12">
        <f>(((I2661/60)/60)/24)+DATE(1970,1,1)</f>
        <v>42112.069560185191</v>
      </c>
    </row>
    <row r="2662" spans="1:20" ht="43.2" x14ac:dyDescent="0.3">
      <c r="A2662">
        <v>2660</v>
      </c>
      <c r="B2662" s="1" t="s">
        <v>2660</v>
      </c>
      <c r="C2662" s="1" t="s">
        <v>6770</v>
      </c>
      <c r="D2662" s="4">
        <v>20000</v>
      </c>
      <c r="E2662" s="4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3">
        <f>E2662/D2662</f>
        <v>9.5E-4</v>
      </c>
      <c r="P2662" s="4">
        <f>E2662/L2662</f>
        <v>3.8</v>
      </c>
      <c r="Q2662" t="s">
        <v>8323</v>
      </c>
      <c r="R2662" t="s">
        <v>8351</v>
      </c>
      <c r="S2662" s="12">
        <f>(((J2662/60)/60)/24)+DATE(1970,1,1)</f>
        <v>42272.713171296295</v>
      </c>
      <c r="T2662" s="12">
        <f>(((I2662/60)/60)/24)+DATE(1970,1,1)</f>
        <v>42332.754837962959</v>
      </c>
    </row>
    <row r="2663" spans="1:20" ht="28.8" x14ac:dyDescent="0.3">
      <c r="A2663">
        <v>2661</v>
      </c>
      <c r="B2663" s="1" t="s">
        <v>2661</v>
      </c>
      <c r="C2663" s="1" t="s">
        <v>6771</v>
      </c>
      <c r="D2663" s="4">
        <v>5000</v>
      </c>
      <c r="E2663" s="4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3">
        <f>E2663/D2663</f>
        <v>1.0289999999999999</v>
      </c>
      <c r="P2663" s="4">
        <f>E2663/L2663</f>
        <v>85.75</v>
      </c>
      <c r="Q2663" t="s">
        <v>8323</v>
      </c>
      <c r="R2663" t="s">
        <v>8360</v>
      </c>
      <c r="S2663" s="12">
        <f>(((J2663/60)/60)/24)+DATE(1970,1,1)</f>
        <v>41542.958449074074</v>
      </c>
      <c r="T2663" s="12">
        <f>(((I2663/60)/60)/24)+DATE(1970,1,1)</f>
        <v>41572.958449074074</v>
      </c>
    </row>
    <row r="2664" spans="1:20" ht="43.2" x14ac:dyDescent="0.3">
      <c r="A2664">
        <v>2662</v>
      </c>
      <c r="B2664" s="1" t="s">
        <v>2662</v>
      </c>
      <c r="C2664" s="1" t="s">
        <v>6772</v>
      </c>
      <c r="D2664" s="4">
        <v>20000</v>
      </c>
      <c r="E2664" s="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3">
        <f>E2664/D2664</f>
        <v>1.0680000000000001</v>
      </c>
      <c r="P2664" s="4">
        <f>E2664/L2664</f>
        <v>267</v>
      </c>
      <c r="Q2664" t="s">
        <v>8323</v>
      </c>
      <c r="R2664" t="s">
        <v>8360</v>
      </c>
      <c r="S2664" s="12">
        <f>(((J2664/60)/60)/24)+DATE(1970,1,1)</f>
        <v>42207.746678240743</v>
      </c>
      <c r="T2664" s="12">
        <f>(((I2664/60)/60)/24)+DATE(1970,1,1)</f>
        <v>42237.746678240743</v>
      </c>
    </row>
    <row r="2665" spans="1:20" ht="43.2" x14ac:dyDescent="0.3">
      <c r="A2665">
        <v>2663</v>
      </c>
      <c r="B2665" s="1" t="s">
        <v>2663</v>
      </c>
      <c r="C2665" s="1" t="s">
        <v>6773</v>
      </c>
      <c r="D2665" s="4">
        <v>20000</v>
      </c>
      <c r="E2665" s="4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3">
        <f>E2665/D2665</f>
        <v>1.0459624999999999</v>
      </c>
      <c r="P2665" s="4">
        <f>E2665/L2665</f>
        <v>373.55803571428572</v>
      </c>
      <c r="Q2665" t="s">
        <v>8323</v>
      </c>
      <c r="R2665" t="s">
        <v>8360</v>
      </c>
      <c r="S2665" s="12">
        <f>(((J2665/60)/60)/24)+DATE(1970,1,1)</f>
        <v>42222.622766203705</v>
      </c>
      <c r="T2665" s="12">
        <f>(((I2665/60)/60)/24)+DATE(1970,1,1)</f>
        <v>42251.625</v>
      </c>
    </row>
    <row r="2666" spans="1:20" ht="43.2" x14ac:dyDescent="0.3">
      <c r="A2666">
        <v>2664</v>
      </c>
      <c r="B2666" s="1" t="s">
        <v>2664</v>
      </c>
      <c r="C2666" s="1" t="s">
        <v>6774</v>
      </c>
      <c r="D2666" s="4">
        <v>17500</v>
      </c>
      <c r="E2666" s="4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3">
        <f>E2666/D2666</f>
        <v>1.0342857142857143</v>
      </c>
      <c r="P2666" s="4">
        <f>E2666/L2666</f>
        <v>174.03846153846155</v>
      </c>
      <c r="Q2666" t="s">
        <v>8323</v>
      </c>
      <c r="R2666" t="s">
        <v>8360</v>
      </c>
      <c r="S2666" s="12">
        <f>(((J2666/60)/60)/24)+DATE(1970,1,1)</f>
        <v>42313.02542824074</v>
      </c>
      <c r="T2666" s="12">
        <f>(((I2666/60)/60)/24)+DATE(1970,1,1)</f>
        <v>42347.290972222225</v>
      </c>
    </row>
    <row r="2667" spans="1:20" ht="43.2" x14ac:dyDescent="0.3">
      <c r="A2667">
        <v>2665</v>
      </c>
      <c r="B2667" s="1" t="s">
        <v>2665</v>
      </c>
      <c r="C2667" s="1" t="s">
        <v>6775</v>
      </c>
      <c r="D2667" s="4">
        <v>3500</v>
      </c>
      <c r="E2667" s="4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3">
        <f>E2667/D2667</f>
        <v>1.2314285714285715</v>
      </c>
      <c r="P2667" s="4">
        <f>E2667/L2667</f>
        <v>93.695652173913047</v>
      </c>
      <c r="Q2667" t="s">
        <v>8323</v>
      </c>
      <c r="R2667" t="s">
        <v>8360</v>
      </c>
      <c r="S2667" s="12">
        <f>(((J2667/60)/60)/24)+DATE(1970,1,1)</f>
        <v>42083.895532407405</v>
      </c>
      <c r="T2667" s="12">
        <f>(((I2667/60)/60)/24)+DATE(1970,1,1)</f>
        <v>42128.895532407405</v>
      </c>
    </row>
    <row r="2668" spans="1:20" ht="43.2" x14ac:dyDescent="0.3">
      <c r="A2668">
        <v>2666</v>
      </c>
      <c r="B2668" s="1" t="s">
        <v>2666</v>
      </c>
      <c r="C2668" s="1" t="s">
        <v>6776</v>
      </c>
      <c r="D2668" s="4">
        <v>10000</v>
      </c>
      <c r="E2668" s="4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3">
        <f>E2668/D2668</f>
        <v>1.592951</v>
      </c>
      <c r="P2668" s="4">
        <f>E2668/L2668</f>
        <v>77.327718446601949</v>
      </c>
      <c r="Q2668" t="s">
        <v>8323</v>
      </c>
      <c r="R2668" t="s">
        <v>8360</v>
      </c>
      <c r="S2668" s="12">
        <f>(((J2668/60)/60)/24)+DATE(1970,1,1)</f>
        <v>42235.764340277776</v>
      </c>
      <c r="T2668" s="12">
        <f>(((I2668/60)/60)/24)+DATE(1970,1,1)</f>
        <v>42272.875</v>
      </c>
    </row>
    <row r="2669" spans="1:20" ht="43.2" x14ac:dyDescent="0.3">
      <c r="A2669">
        <v>2667</v>
      </c>
      <c r="B2669" s="1" t="s">
        <v>2667</v>
      </c>
      <c r="C2669" s="1" t="s">
        <v>6777</v>
      </c>
      <c r="D2669" s="4">
        <v>1500</v>
      </c>
      <c r="E2669" s="4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3">
        <f>E2669/D2669</f>
        <v>1.1066666666666667</v>
      </c>
      <c r="P2669" s="4">
        <f>E2669/L2669</f>
        <v>92.222222222222229</v>
      </c>
      <c r="Q2669" t="s">
        <v>8323</v>
      </c>
      <c r="R2669" t="s">
        <v>8360</v>
      </c>
      <c r="S2669" s="12">
        <f>(((J2669/60)/60)/24)+DATE(1970,1,1)</f>
        <v>42380.926111111112</v>
      </c>
      <c r="T2669" s="12">
        <f>(((I2669/60)/60)/24)+DATE(1970,1,1)</f>
        <v>42410.926111111112</v>
      </c>
    </row>
    <row r="2670" spans="1:20" ht="28.8" x14ac:dyDescent="0.3">
      <c r="A2670">
        <v>2668</v>
      </c>
      <c r="B2670" s="1" t="s">
        <v>2668</v>
      </c>
      <c r="C2670" s="1" t="s">
        <v>6778</v>
      </c>
      <c r="D2670" s="4">
        <v>1000</v>
      </c>
      <c r="E2670" s="4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3">
        <f>E2670/D2670</f>
        <v>1.7070000000000001</v>
      </c>
      <c r="P2670" s="4">
        <f>E2670/L2670</f>
        <v>60.964285714285715</v>
      </c>
      <c r="Q2670" t="s">
        <v>8323</v>
      </c>
      <c r="R2670" t="s">
        <v>8360</v>
      </c>
      <c r="S2670" s="12">
        <f>(((J2670/60)/60)/24)+DATE(1970,1,1)</f>
        <v>42275.588715277772</v>
      </c>
      <c r="T2670" s="12">
        <f>(((I2670/60)/60)/24)+DATE(1970,1,1)</f>
        <v>42317.60555555555</v>
      </c>
    </row>
    <row r="2671" spans="1:20" ht="43.2" x14ac:dyDescent="0.3">
      <c r="A2671">
        <v>2669</v>
      </c>
      <c r="B2671" s="1" t="s">
        <v>2669</v>
      </c>
      <c r="C2671" s="1" t="s">
        <v>6779</v>
      </c>
      <c r="D2671" s="4">
        <v>800</v>
      </c>
      <c r="E2671" s="4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3">
        <f>E2671/D2671</f>
        <v>1.25125</v>
      </c>
      <c r="P2671" s="4">
        <f>E2671/L2671</f>
        <v>91</v>
      </c>
      <c r="Q2671" t="s">
        <v>8323</v>
      </c>
      <c r="R2671" t="s">
        <v>8360</v>
      </c>
      <c r="S2671" s="12">
        <f>(((J2671/60)/60)/24)+DATE(1970,1,1)</f>
        <v>42319.035833333335</v>
      </c>
      <c r="T2671" s="12">
        <f>(((I2671/60)/60)/24)+DATE(1970,1,1)</f>
        <v>42379.035833333335</v>
      </c>
    </row>
    <row r="2672" spans="1:20" ht="43.2" x14ac:dyDescent="0.3">
      <c r="A2672">
        <v>2670</v>
      </c>
      <c r="B2672" s="1" t="s">
        <v>2670</v>
      </c>
      <c r="C2672" s="1" t="s">
        <v>6780</v>
      </c>
      <c r="D2672" s="4">
        <v>38888</v>
      </c>
      <c r="E2672" s="4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3">
        <f>E2672/D2672</f>
        <v>6.4158609339642042E-2</v>
      </c>
      <c r="P2672" s="4">
        <f>E2672/L2672</f>
        <v>41.583333333333336</v>
      </c>
      <c r="Q2672" t="s">
        <v>8323</v>
      </c>
      <c r="R2672" t="s">
        <v>8360</v>
      </c>
      <c r="S2672" s="12">
        <f>(((J2672/60)/60)/24)+DATE(1970,1,1)</f>
        <v>41821.020601851851</v>
      </c>
      <c r="T2672" s="12">
        <f>(((I2672/60)/60)/24)+DATE(1970,1,1)</f>
        <v>41849.020601851851</v>
      </c>
    </row>
    <row r="2673" spans="1:20" ht="43.2" x14ac:dyDescent="0.3">
      <c r="A2673">
        <v>2671</v>
      </c>
      <c r="B2673" s="1" t="s">
        <v>2671</v>
      </c>
      <c r="C2673" s="1" t="s">
        <v>6781</v>
      </c>
      <c r="D2673" s="4">
        <v>25000</v>
      </c>
      <c r="E2673" s="4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3">
        <f>E2673/D2673</f>
        <v>0.11344</v>
      </c>
      <c r="P2673" s="4">
        <f>E2673/L2673</f>
        <v>33.761904761904759</v>
      </c>
      <c r="Q2673" t="s">
        <v>8323</v>
      </c>
      <c r="R2673" t="s">
        <v>8360</v>
      </c>
      <c r="S2673" s="12">
        <f>(((J2673/60)/60)/24)+DATE(1970,1,1)</f>
        <v>41962.749027777783</v>
      </c>
      <c r="T2673" s="12">
        <f>(((I2673/60)/60)/24)+DATE(1970,1,1)</f>
        <v>41992.818055555559</v>
      </c>
    </row>
    <row r="2674" spans="1:20" ht="43.2" x14ac:dyDescent="0.3">
      <c r="A2674">
        <v>2672</v>
      </c>
      <c r="B2674" s="1" t="s">
        <v>2672</v>
      </c>
      <c r="C2674" s="1" t="s">
        <v>6782</v>
      </c>
      <c r="D2674" s="4">
        <v>10000</v>
      </c>
      <c r="E2674" s="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3">
        <f>E2674/D2674</f>
        <v>0.33189999999999997</v>
      </c>
      <c r="P2674" s="4">
        <f>E2674/L2674</f>
        <v>70.61702127659575</v>
      </c>
      <c r="Q2674" t="s">
        <v>8323</v>
      </c>
      <c r="R2674" t="s">
        <v>8360</v>
      </c>
      <c r="S2674" s="12">
        <f>(((J2674/60)/60)/24)+DATE(1970,1,1)</f>
        <v>42344.884143518517</v>
      </c>
      <c r="T2674" s="12">
        <f>(((I2674/60)/60)/24)+DATE(1970,1,1)</f>
        <v>42366.25</v>
      </c>
    </row>
    <row r="2675" spans="1:20" ht="43.2" x14ac:dyDescent="0.3">
      <c r="A2675">
        <v>2673</v>
      </c>
      <c r="B2675" s="1" t="s">
        <v>2673</v>
      </c>
      <c r="C2675" s="1" t="s">
        <v>6783</v>
      </c>
      <c r="D2675" s="4">
        <v>40000</v>
      </c>
      <c r="E2675" s="4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3">
        <f>E2675/D2675</f>
        <v>0.27579999999999999</v>
      </c>
      <c r="P2675" s="4">
        <f>E2675/L2675</f>
        <v>167.15151515151516</v>
      </c>
      <c r="Q2675" t="s">
        <v>8323</v>
      </c>
      <c r="R2675" t="s">
        <v>8360</v>
      </c>
      <c r="S2675" s="12">
        <f>(((J2675/60)/60)/24)+DATE(1970,1,1)</f>
        <v>41912.541655092595</v>
      </c>
      <c r="T2675" s="12">
        <f>(((I2675/60)/60)/24)+DATE(1970,1,1)</f>
        <v>41941.947916666664</v>
      </c>
    </row>
    <row r="2676" spans="1:20" ht="43.2" x14ac:dyDescent="0.3">
      <c r="A2676">
        <v>2674</v>
      </c>
      <c r="B2676" s="1" t="s">
        <v>2674</v>
      </c>
      <c r="C2676" s="1" t="s">
        <v>6784</v>
      </c>
      <c r="D2676" s="4">
        <v>35000</v>
      </c>
      <c r="E2676" s="4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3">
        <f>E2676/D2676</f>
        <v>0.62839999999999996</v>
      </c>
      <c r="P2676" s="4">
        <f>E2676/L2676</f>
        <v>128.61988304093566</v>
      </c>
      <c r="Q2676" t="s">
        <v>8323</v>
      </c>
      <c r="R2676" t="s">
        <v>8360</v>
      </c>
      <c r="S2676" s="12">
        <f>(((J2676/60)/60)/24)+DATE(1970,1,1)</f>
        <v>42529.632754629631</v>
      </c>
      <c r="T2676" s="12">
        <f>(((I2676/60)/60)/24)+DATE(1970,1,1)</f>
        <v>42556.207638888889</v>
      </c>
    </row>
    <row r="2677" spans="1:20" ht="43.2" x14ac:dyDescent="0.3">
      <c r="A2677">
        <v>2675</v>
      </c>
      <c r="B2677" s="1" t="s">
        <v>2675</v>
      </c>
      <c r="C2677" s="1" t="s">
        <v>6785</v>
      </c>
      <c r="D2677" s="4">
        <v>25000</v>
      </c>
      <c r="E2677" s="4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3">
        <f>E2677/D2677</f>
        <v>7.5880000000000003E-2</v>
      </c>
      <c r="P2677" s="4">
        <f>E2677/L2677</f>
        <v>65.41379310344827</v>
      </c>
      <c r="Q2677" t="s">
        <v>8323</v>
      </c>
      <c r="R2677" t="s">
        <v>8360</v>
      </c>
      <c r="S2677" s="12">
        <f>(((J2677/60)/60)/24)+DATE(1970,1,1)</f>
        <v>41923.857511574075</v>
      </c>
      <c r="T2677" s="12">
        <f>(((I2677/60)/60)/24)+DATE(1970,1,1)</f>
        <v>41953.899178240739</v>
      </c>
    </row>
    <row r="2678" spans="1:20" ht="43.2" x14ac:dyDescent="0.3">
      <c r="A2678">
        <v>2676</v>
      </c>
      <c r="B2678" s="1" t="s">
        <v>2676</v>
      </c>
      <c r="C2678" s="1" t="s">
        <v>6786</v>
      </c>
      <c r="D2678" s="4">
        <v>2100</v>
      </c>
      <c r="E2678" s="4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3">
        <f>E2678/D2678</f>
        <v>0.50380952380952382</v>
      </c>
      <c r="P2678" s="4">
        <f>E2678/L2678</f>
        <v>117.55555555555556</v>
      </c>
      <c r="Q2678" t="s">
        <v>8323</v>
      </c>
      <c r="R2678" t="s">
        <v>8360</v>
      </c>
      <c r="S2678" s="12">
        <f>(((J2678/60)/60)/24)+DATE(1970,1,1)</f>
        <v>42482.624699074076</v>
      </c>
      <c r="T2678" s="12">
        <f>(((I2678/60)/60)/24)+DATE(1970,1,1)</f>
        <v>42512.624699074076</v>
      </c>
    </row>
    <row r="2679" spans="1:20" ht="43.2" x14ac:dyDescent="0.3">
      <c r="A2679">
        <v>2677</v>
      </c>
      <c r="B2679" s="1" t="s">
        <v>2677</v>
      </c>
      <c r="C2679" s="1" t="s">
        <v>6787</v>
      </c>
      <c r="D2679" s="4">
        <v>19500</v>
      </c>
      <c r="E2679" s="4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3">
        <f>E2679/D2679</f>
        <v>0.17512820512820512</v>
      </c>
      <c r="P2679" s="4">
        <f>E2679/L2679</f>
        <v>126.48148148148148</v>
      </c>
      <c r="Q2679" t="s">
        <v>8323</v>
      </c>
      <c r="R2679" t="s">
        <v>8360</v>
      </c>
      <c r="S2679" s="12">
        <f>(((J2679/60)/60)/24)+DATE(1970,1,1)</f>
        <v>41793.029432870368</v>
      </c>
      <c r="T2679" s="12">
        <f>(((I2679/60)/60)/24)+DATE(1970,1,1)</f>
        <v>41823.029432870368</v>
      </c>
    </row>
    <row r="2680" spans="1:20" ht="43.2" x14ac:dyDescent="0.3">
      <c r="A2680">
        <v>2678</v>
      </c>
      <c r="B2680" s="1" t="s">
        <v>2678</v>
      </c>
      <c r="C2680" s="1" t="s">
        <v>6788</v>
      </c>
      <c r="D2680" s="4">
        <v>8000000</v>
      </c>
      <c r="E2680" s="4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3">
        <f>E2680/D2680</f>
        <v>1.3750000000000001E-4</v>
      </c>
      <c r="P2680" s="4">
        <f>E2680/L2680</f>
        <v>550</v>
      </c>
      <c r="Q2680" t="s">
        <v>8323</v>
      </c>
      <c r="R2680" t="s">
        <v>8360</v>
      </c>
      <c r="S2680" s="12">
        <f>(((J2680/60)/60)/24)+DATE(1970,1,1)</f>
        <v>42241.798206018517</v>
      </c>
      <c r="T2680" s="12">
        <f>(((I2680/60)/60)/24)+DATE(1970,1,1)</f>
        <v>42271.798206018517</v>
      </c>
    </row>
    <row r="2681" spans="1:20" ht="43.2" x14ac:dyDescent="0.3">
      <c r="A2681">
        <v>2679</v>
      </c>
      <c r="B2681" s="1" t="s">
        <v>2679</v>
      </c>
      <c r="C2681" s="1" t="s">
        <v>6789</v>
      </c>
      <c r="D2681" s="4">
        <v>40000</v>
      </c>
      <c r="E2681" s="4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3">
        <f>E2681/D2681</f>
        <v>3.3E-3</v>
      </c>
      <c r="P2681" s="4">
        <f>E2681/L2681</f>
        <v>44</v>
      </c>
      <c r="Q2681" t="s">
        <v>8323</v>
      </c>
      <c r="R2681" t="s">
        <v>8360</v>
      </c>
      <c r="S2681" s="12">
        <f>(((J2681/60)/60)/24)+DATE(1970,1,1)</f>
        <v>42033.001087962963</v>
      </c>
      <c r="T2681" s="12">
        <f>(((I2681/60)/60)/24)+DATE(1970,1,1)</f>
        <v>42063.001087962963</v>
      </c>
    </row>
    <row r="2682" spans="1:20" x14ac:dyDescent="0.3">
      <c r="A2682">
        <v>2680</v>
      </c>
      <c r="B2682" s="1" t="s">
        <v>2680</v>
      </c>
      <c r="C2682" s="1" t="s">
        <v>6790</v>
      </c>
      <c r="D2682" s="4">
        <v>32000</v>
      </c>
      <c r="E2682" s="4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3">
        <f>E2682/D2682</f>
        <v>8.6250000000000007E-3</v>
      </c>
      <c r="P2682" s="4">
        <f>E2682/L2682</f>
        <v>69</v>
      </c>
      <c r="Q2682" t="s">
        <v>8323</v>
      </c>
      <c r="R2682" t="s">
        <v>8360</v>
      </c>
      <c r="S2682" s="12">
        <f>(((J2682/60)/60)/24)+DATE(1970,1,1)</f>
        <v>42436.211701388893</v>
      </c>
      <c r="T2682" s="12">
        <f>(((I2682/60)/60)/24)+DATE(1970,1,1)</f>
        <v>42466.170034722221</v>
      </c>
    </row>
    <row r="2683" spans="1:20" ht="28.8" x14ac:dyDescent="0.3">
      <c r="A2683">
        <v>2681</v>
      </c>
      <c r="B2683" s="1" t="s">
        <v>2681</v>
      </c>
      <c r="C2683" s="1" t="s">
        <v>6791</v>
      </c>
      <c r="D2683" s="4">
        <v>8000</v>
      </c>
      <c r="E2683" s="4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3">
        <f>E2683/D2683</f>
        <v>6.875E-3</v>
      </c>
      <c r="P2683" s="4">
        <f>E2683/L2683</f>
        <v>27.5</v>
      </c>
      <c r="Q2683" t="s">
        <v>8317</v>
      </c>
      <c r="R2683" t="s">
        <v>8344</v>
      </c>
      <c r="S2683" s="12">
        <f>(((J2683/60)/60)/24)+DATE(1970,1,1)</f>
        <v>41805.895254629628</v>
      </c>
      <c r="T2683" s="12">
        <f>(((I2683/60)/60)/24)+DATE(1970,1,1)</f>
        <v>41830.895254629628</v>
      </c>
    </row>
    <row r="2684" spans="1:20" ht="28.8" x14ac:dyDescent="0.3">
      <c r="A2684">
        <v>2682</v>
      </c>
      <c r="B2684" s="1" t="s">
        <v>2682</v>
      </c>
      <c r="C2684" s="1" t="s">
        <v>6792</v>
      </c>
      <c r="D2684" s="4">
        <v>6000</v>
      </c>
      <c r="E2684" s="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3">
        <f>E2684/D2684</f>
        <v>0.28299999999999997</v>
      </c>
      <c r="P2684" s="4">
        <f>E2684/L2684</f>
        <v>84.9</v>
      </c>
      <c r="Q2684" t="s">
        <v>8317</v>
      </c>
      <c r="R2684" t="s">
        <v>8344</v>
      </c>
      <c r="S2684" s="12">
        <f>(((J2684/60)/60)/24)+DATE(1970,1,1)</f>
        <v>41932.871990740743</v>
      </c>
      <c r="T2684" s="12">
        <f>(((I2684/60)/60)/24)+DATE(1970,1,1)</f>
        <v>41965.249305555553</v>
      </c>
    </row>
    <row r="2685" spans="1:20" ht="43.2" x14ac:dyDescent="0.3">
      <c r="A2685">
        <v>2683</v>
      </c>
      <c r="B2685" s="1" t="s">
        <v>2683</v>
      </c>
      <c r="C2685" s="1" t="s">
        <v>6793</v>
      </c>
      <c r="D2685" s="4">
        <v>15000</v>
      </c>
      <c r="E2685" s="4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3">
        <f>E2685/D2685</f>
        <v>2.3999999999999998E-3</v>
      </c>
      <c r="P2685" s="4">
        <f>E2685/L2685</f>
        <v>12</v>
      </c>
      <c r="Q2685" t="s">
        <v>8317</v>
      </c>
      <c r="R2685" t="s">
        <v>8344</v>
      </c>
      <c r="S2685" s="12">
        <f>(((J2685/60)/60)/24)+DATE(1970,1,1)</f>
        <v>42034.75509259259</v>
      </c>
      <c r="T2685" s="12">
        <f>(((I2685/60)/60)/24)+DATE(1970,1,1)</f>
        <v>42064.75509259259</v>
      </c>
    </row>
    <row r="2686" spans="1:20" ht="43.2" x14ac:dyDescent="0.3">
      <c r="A2686">
        <v>2684</v>
      </c>
      <c r="B2686" s="1" t="s">
        <v>2684</v>
      </c>
      <c r="C2686" s="1" t="s">
        <v>6794</v>
      </c>
      <c r="D2686" s="4">
        <v>70000</v>
      </c>
      <c r="E2686" s="4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3">
        <f>E2686/D2686</f>
        <v>1.1428571428571429E-2</v>
      </c>
      <c r="P2686" s="4">
        <f>E2686/L2686</f>
        <v>200</v>
      </c>
      <c r="Q2686" t="s">
        <v>8317</v>
      </c>
      <c r="R2686" t="s">
        <v>8344</v>
      </c>
      <c r="S2686" s="12">
        <f>(((J2686/60)/60)/24)+DATE(1970,1,1)</f>
        <v>41820.914641203701</v>
      </c>
      <c r="T2686" s="12">
        <f>(((I2686/60)/60)/24)+DATE(1970,1,1)</f>
        <v>41860.914641203701</v>
      </c>
    </row>
    <row r="2687" spans="1:20" ht="43.2" x14ac:dyDescent="0.3">
      <c r="A2687">
        <v>2685</v>
      </c>
      <c r="B2687" s="1" t="s">
        <v>2685</v>
      </c>
      <c r="C2687" s="1" t="s">
        <v>6795</v>
      </c>
      <c r="D2687" s="4">
        <v>50000</v>
      </c>
      <c r="E2687" s="4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3">
        <f>E2687/D2687</f>
        <v>2.0000000000000001E-4</v>
      </c>
      <c r="P2687" s="4">
        <f>E2687/L2687</f>
        <v>10</v>
      </c>
      <c r="Q2687" t="s">
        <v>8317</v>
      </c>
      <c r="R2687" t="s">
        <v>8344</v>
      </c>
      <c r="S2687" s="12">
        <f>(((J2687/60)/60)/24)+DATE(1970,1,1)</f>
        <v>42061.69594907407</v>
      </c>
      <c r="T2687" s="12">
        <f>(((I2687/60)/60)/24)+DATE(1970,1,1)</f>
        <v>42121.654282407413</v>
      </c>
    </row>
    <row r="2688" spans="1:20" ht="43.2" x14ac:dyDescent="0.3">
      <c r="A2688">
        <v>2686</v>
      </c>
      <c r="B2688" s="1" t="s">
        <v>2686</v>
      </c>
      <c r="C2688" s="1" t="s">
        <v>6796</v>
      </c>
      <c r="D2688" s="4">
        <v>30000</v>
      </c>
      <c r="E2688" s="4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3">
        <f>E2688/D2688</f>
        <v>0</v>
      </c>
      <c r="P2688" s="4" t="e">
        <f>E2688/L2688</f>
        <v>#DIV/0!</v>
      </c>
      <c r="Q2688" t="s">
        <v>8317</v>
      </c>
      <c r="R2688" t="s">
        <v>8344</v>
      </c>
      <c r="S2688" s="12">
        <f>(((J2688/60)/60)/24)+DATE(1970,1,1)</f>
        <v>41892.974803240737</v>
      </c>
      <c r="T2688" s="12">
        <f>(((I2688/60)/60)/24)+DATE(1970,1,1)</f>
        <v>41912.974803240737</v>
      </c>
    </row>
    <row r="2689" spans="1:20" ht="28.8" x14ac:dyDescent="0.3">
      <c r="A2689">
        <v>2687</v>
      </c>
      <c r="B2689" s="1" t="s">
        <v>2687</v>
      </c>
      <c r="C2689" s="1" t="s">
        <v>6797</v>
      </c>
      <c r="D2689" s="4">
        <v>15000</v>
      </c>
      <c r="E2689" s="4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3">
        <f>E2689/D2689</f>
        <v>0</v>
      </c>
      <c r="P2689" s="4" t="e">
        <f>E2689/L2689</f>
        <v>#DIV/0!</v>
      </c>
      <c r="Q2689" t="s">
        <v>8317</v>
      </c>
      <c r="R2689" t="s">
        <v>8344</v>
      </c>
      <c r="S2689" s="12">
        <f>(((J2689/60)/60)/24)+DATE(1970,1,1)</f>
        <v>42154.64025462963</v>
      </c>
      <c r="T2689" s="12">
        <f>(((I2689/60)/60)/24)+DATE(1970,1,1)</f>
        <v>42184.64025462963</v>
      </c>
    </row>
    <row r="2690" spans="1:20" x14ac:dyDescent="0.3">
      <c r="A2690">
        <v>2688</v>
      </c>
      <c r="B2690" s="1" t="s">
        <v>2688</v>
      </c>
      <c r="C2690" s="1" t="s">
        <v>6798</v>
      </c>
      <c r="D2690" s="4">
        <v>50000</v>
      </c>
      <c r="E2690" s="4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3">
        <f>E2690/D2690</f>
        <v>1.48E-3</v>
      </c>
      <c r="P2690" s="4">
        <f>E2690/L2690</f>
        <v>5.2857142857142856</v>
      </c>
      <c r="Q2690" t="s">
        <v>8317</v>
      </c>
      <c r="R2690" t="s">
        <v>8344</v>
      </c>
      <c r="S2690" s="12">
        <f>(((J2690/60)/60)/24)+DATE(1970,1,1)</f>
        <v>42028.118865740747</v>
      </c>
      <c r="T2690" s="12">
        <f>(((I2690/60)/60)/24)+DATE(1970,1,1)</f>
        <v>42059.125</v>
      </c>
    </row>
    <row r="2691" spans="1:20" ht="43.2" x14ac:dyDescent="0.3">
      <c r="A2691">
        <v>2689</v>
      </c>
      <c r="B2691" s="1" t="s">
        <v>2689</v>
      </c>
      <c r="C2691" s="1" t="s">
        <v>6799</v>
      </c>
      <c r="D2691" s="4">
        <v>35000</v>
      </c>
      <c r="E2691" s="4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3">
        <f>E2691/D2691</f>
        <v>2.8571428571428571E-5</v>
      </c>
      <c r="P2691" s="4">
        <f>E2691/L2691</f>
        <v>1</v>
      </c>
      <c r="Q2691" t="s">
        <v>8317</v>
      </c>
      <c r="R2691" t="s">
        <v>8344</v>
      </c>
      <c r="S2691" s="12">
        <f>(((J2691/60)/60)/24)+DATE(1970,1,1)</f>
        <v>42551.961689814809</v>
      </c>
      <c r="T2691" s="12">
        <f>(((I2691/60)/60)/24)+DATE(1970,1,1)</f>
        <v>42581.961689814809</v>
      </c>
    </row>
    <row r="2692" spans="1:20" ht="43.2" x14ac:dyDescent="0.3">
      <c r="A2692">
        <v>2690</v>
      </c>
      <c r="B2692" s="1" t="s">
        <v>2690</v>
      </c>
      <c r="C2692" s="1" t="s">
        <v>6800</v>
      </c>
      <c r="D2692" s="4">
        <v>80000</v>
      </c>
      <c r="E2692" s="4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3">
        <f>E2692/D2692</f>
        <v>0.107325</v>
      </c>
      <c r="P2692" s="4">
        <f>E2692/L2692</f>
        <v>72.762711864406782</v>
      </c>
      <c r="Q2692" t="s">
        <v>8317</v>
      </c>
      <c r="R2692" t="s">
        <v>8344</v>
      </c>
      <c r="S2692" s="12">
        <f>(((J2692/60)/60)/24)+DATE(1970,1,1)</f>
        <v>42113.105046296296</v>
      </c>
      <c r="T2692" s="12">
        <f>(((I2692/60)/60)/24)+DATE(1970,1,1)</f>
        <v>42158.105046296296</v>
      </c>
    </row>
    <row r="2693" spans="1:20" ht="28.8" x14ac:dyDescent="0.3">
      <c r="A2693">
        <v>2691</v>
      </c>
      <c r="B2693" s="1" t="s">
        <v>2691</v>
      </c>
      <c r="C2693" s="1" t="s">
        <v>6801</v>
      </c>
      <c r="D2693" s="4">
        <v>65000</v>
      </c>
      <c r="E2693" s="4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3">
        <f>E2693/D2693</f>
        <v>5.3846153846153844E-4</v>
      </c>
      <c r="P2693" s="4">
        <f>E2693/L2693</f>
        <v>17.5</v>
      </c>
      <c r="Q2693" t="s">
        <v>8317</v>
      </c>
      <c r="R2693" t="s">
        <v>8344</v>
      </c>
      <c r="S2693" s="12">
        <f>(((J2693/60)/60)/24)+DATE(1970,1,1)</f>
        <v>42089.724039351851</v>
      </c>
      <c r="T2693" s="12">
        <f>(((I2693/60)/60)/24)+DATE(1970,1,1)</f>
        <v>42134.724039351851</v>
      </c>
    </row>
    <row r="2694" spans="1:20" ht="43.2" x14ac:dyDescent="0.3">
      <c r="A2694">
        <v>2692</v>
      </c>
      <c r="B2694" s="1" t="s">
        <v>2692</v>
      </c>
      <c r="C2694" s="1" t="s">
        <v>6802</v>
      </c>
      <c r="D2694" s="4">
        <v>3500</v>
      </c>
      <c r="E2694" s="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3">
        <f>E2694/D2694</f>
        <v>7.1428571428571426E-3</v>
      </c>
      <c r="P2694" s="4">
        <f>E2694/L2694</f>
        <v>25</v>
      </c>
      <c r="Q2694" t="s">
        <v>8317</v>
      </c>
      <c r="R2694" t="s">
        <v>8344</v>
      </c>
      <c r="S2694" s="12">
        <f>(((J2694/60)/60)/24)+DATE(1970,1,1)</f>
        <v>42058.334027777775</v>
      </c>
      <c r="T2694" s="12">
        <f>(((I2694/60)/60)/24)+DATE(1970,1,1)</f>
        <v>42088.292361111111</v>
      </c>
    </row>
    <row r="2695" spans="1:20" ht="43.2" x14ac:dyDescent="0.3">
      <c r="A2695">
        <v>2693</v>
      </c>
      <c r="B2695" s="1" t="s">
        <v>2693</v>
      </c>
      <c r="C2695" s="1" t="s">
        <v>6803</v>
      </c>
      <c r="D2695" s="4">
        <v>5000</v>
      </c>
      <c r="E2695" s="4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3">
        <f>E2695/D2695</f>
        <v>8.0000000000000002E-3</v>
      </c>
      <c r="P2695" s="4">
        <f>E2695/L2695</f>
        <v>13.333333333333334</v>
      </c>
      <c r="Q2695" t="s">
        <v>8317</v>
      </c>
      <c r="R2695" t="s">
        <v>8344</v>
      </c>
      <c r="S2695" s="12">
        <f>(((J2695/60)/60)/24)+DATE(1970,1,1)</f>
        <v>41834.138495370367</v>
      </c>
      <c r="T2695" s="12">
        <f>(((I2695/60)/60)/24)+DATE(1970,1,1)</f>
        <v>41864.138495370367</v>
      </c>
    </row>
    <row r="2696" spans="1:20" ht="43.2" x14ac:dyDescent="0.3">
      <c r="A2696">
        <v>2694</v>
      </c>
      <c r="B2696" s="1" t="s">
        <v>2694</v>
      </c>
      <c r="C2696" s="1" t="s">
        <v>6804</v>
      </c>
      <c r="D2696" s="4">
        <v>30000</v>
      </c>
      <c r="E2696" s="4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3">
        <f>E2696/D2696</f>
        <v>3.3333333333333335E-5</v>
      </c>
      <c r="P2696" s="4">
        <f>E2696/L2696</f>
        <v>1</v>
      </c>
      <c r="Q2696" t="s">
        <v>8317</v>
      </c>
      <c r="R2696" t="s">
        <v>8344</v>
      </c>
      <c r="S2696" s="12">
        <f>(((J2696/60)/60)/24)+DATE(1970,1,1)</f>
        <v>41878.140497685185</v>
      </c>
      <c r="T2696" s="12">
        <f>(((I2696/60)/60)/24)+DATE(1970,1,1)</f>
        <v>41908.140497685185</v>
      </c>
    </row>
    <row r="2697" spans="1:20" ht="28.8" x14ac:dyDescent="0.3">
      <c r="A2697">
        <v>2695</v>
      </c>
      <c r="B2697" s="1" t="s">
        <v>2695</v>
      </c>
      <c r="C2697" s="1" t="s">
        <v>6805</v>
      </c>
      <c r="D2697" s="4">
        <v>15000</v>
      </c>
      <c r="E2697" s="4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3">
        <f>E2697/D2697</f>
        <v>4.7333333333333333E-3</v>
      </c>
      <c r="P2697" s="4">
        <f>E2697/L2697</f>
        <v>23.666666666666668</v>
      </c>
      <c r="Q2697" t="s">
        <v>8317</v>
      </c>
      <c r="R2697" t="s">
        <v>8344</v>
      </c>
      <c r="S2697" s="12">
        <f>(((J2697/60)/60)/24)+DATE(1970,1,1)</f>
        <v>42048.181921296295</v>
      </c>
      <c r="T2697" s="12">
        <f>(((I2697/60)/60)/24)+DATE(1970,1,1)</f>
        <v>42108.14025462963</v>
      </c>
    </row>
    <row r="2698" spans="1:20" ht="43.2" x14ac:dyDescent="0.3">
      <c r="A2698">
        <v>2696</v>
      </c>
      <c r="B2698" s="1" t="s">
        <v>2696</v>
      </c>
      <c r="C2698" s="1" t="s">
        <v>6806</v>
      </c>
      <c r="D2698" s="4">
        <v>60000</v>
      </c>
      <c r="E2698" s="4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3">
        <f>E2698/D2698</f>
        <v>5.6500000000000002E-2</v>
      </c>
      <c r="P2698" s="4">
        <f>E2698/L2698</f>
        <v>89.21052631578948</v>
      </c>
      <c r="Q2698" t="s">
        <v>8317</v>
      </c>
      <c r="R2698" t="s">
        <v>8344</v>
      </c>
      <c r="S2698" s="12">
        <f>(((J2698/60)/60)/24)+DATE(1970,1,1)</f>
        <v>41964.844444444447</v>
      </c>
      <c r="T2698" s="12">
        <f>(((I2698/60)/60)/24)+DATE(1970,1,1)</f>
        <v>41998.844444444447</v>
      </c>
    </row>
    <row r="2699" spans="1:20" ht="28.8" x14ac:dyDescent="0.3">
      <c r="A2699">
        <v>2697</v>
      </c>
      <c r="B2699" s="1" t="s">
        <v>2697</v>
      </c>
      <c r="C2699" s="1" t="s">
        <v>6807</v>
      </c>
      <c r="D2699" s="4">
        <v>23000</v>
      </c>
      <c r="E2699" s="4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3">
        <f>E2699/D2699</f>
        <v>0.26352173913043481</v>
      </c>
      <c r="P2699" s="4">
        <f>E2699/L2699</f>
        <v>116.55769230769231</v>
      </c>
      <c r="Q2699" t="s">
        <v>8317</v>
      </c>
      <c r="R2699" t="s">
        <v>8344</v>
      </c>
      <c r="S2699" s="12">
        <f>(((J2699/60)/60)/24)+DATE(1970,1,1)</f>
        <v>42187.940081018518</v>
      </c>
      <c r="T2699" s="12">
        <f>(((I2699/60)/60)/24)+DATE(1970,1,1)</f>
        <v>42218.916666666672</v>
      </c>
    </row>
    <row r="2700" spans="1:20" ht="43.2" x14ac:dyDescent="0.3">
      <c r="A2700">
        <v>2698</v>
      </c>
      <c r="B2700" s="1" t="s">
        <v>2698</v>
      </c>
      <c r="C2700" s="1" t="s">
        <v>6808</v>
      </c>
      <c r="D2700" s="4">
        <v>8000</v>
      </c>
      <c r="E2700" s="4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3">
        <f>E2700/D2700</f>
        <v>3.2512500000000002E-3</v>
      </c>
      <c r="P2700" s="4">
        <f>E2700/L2700</f>
        <v>13.005000000000001</v>
      </c>
      <c r="Q2700" t="s">
        <v>8317</v>
      </c>
      <c r="R2700" t="s">
        <v>8344</v>
      </c>
      <c r="S2700" s="12">
        <f>(((J2700/60)/60)/24)+DATE(1970,1,1)</f>
        <v>41787.898240740738</v>
      </c>
      <c r="T2700" s="12">
        <f>(((I2700/60)/60)/24)+DATE(1970,1,1)</f>
        <v>41817.898240740738</v>
      </c>
    </row>
    <row r="2701" spans="1:20" ht="28.8" x14ac:dyDescent="0.3">
      <c r="A2701">
        <v>2699</v>
      </c>
      <c r="B2701" s="1" t="s">
        <v>2699</v>
      </c>
      <c r="C2701" s="1" t="s">
        <v>6809</v>
      </c>
      <c r="D2701" s="4">
        <v>2</v>
      </c>
      <c r="E2701" s="4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3">
        <f>E2701/D2701</f>
        <v>0</v>
      </c>
      <c r="P2701" s="4" t="e">
        <f>E2701/L2701</f>
        <v>#DIV/0!</v>
      </c>
      <c r="Q2701" t="s">
        <v>8317</v>
      </c>
      <c r="R2701" t="s">
        <v>8344</v>
      </c>
      <c r="S2701" s="12">
        <f>(((J2701/60)/60)/24)+DATE(1970,1,1)</f>
        <v>41829.896562499998</v>
      </c>
      <c r="T2701" s="12">
        <f>(((I2701/60)/60)/24)+DATE(1970,1,1)</f>
        <v>41859.896562499998</v>
      </c>
    </row>
    <row r="2702" spans="1:20" ht="28.8" x14ac:dyDescent="0.3">
      <c r="A2702">
        <v>2700</v>
      </c>
      <c r="B2702" s="1" t="s">
        <v>2700</v>
      </c>
      <c r="C2702" s="1" t="s">
        <v>6810</v>
      </c>
      <c r="D2702" s="4">
        <v>9999</v>
      </c>
      <c r="E2702" s="4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3">
        <f>E2702/D2702</f>
        <v>7.0007000700070005E-3</v>
      </c>
      <c r="P2702" s="4">
        <f>E2702/L2702</f>
        <v>17.5</v>
      </c>
      <c r="Q2702" t="s">
        <v>8317</v>
      </c>
      <c r="R2702" t="s">
        <v>8344</v>
      </c>
      <c r="S2702" s="12">
        <f>(((J2702/60)/60)/24)+DATE(1970,1,1)</f>
        <v>41870.87467592593</v>
      </c>
      <c r="T2702" s="12">
        <f>(((I2702/60)/60)/24)+DATE(1970,1,1)</f>
        <v>41900.87467592593</v>
      </c>
    </row>
    <row r="2703" spans="1:20" ht="43.2" x14ac:dyDescent="0.3">
      <c r="A2703">
        <v>2701</v>
      </c>
      <c r="B2703" s="1" t="s">
        <v>2701</v>
      </c>
      <c r="C2703" s="1" t="s">
        <v>6811</v>
      </c>
      <c r="D2703" s="4">
        <v>3400</v>
      </c>
      <c r="E2703" s="4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3">
        <f>E2703/D2703</f>
        <v>0.46176470588235297</v>
      </c>
      <c r="P2703" s="4">
        <f>E2703/L2703</f>
        <v>34.130434782608695</v>
      </c>
      <c r="Q2703" t="s">
        <v>8324</v>
      </c>
      <c r="R2703" t="s">
        <v>8332</v>
      </c>
      <c r="S2703" s="12">
        <f>(((J2703/60)/60)/24)+DATE(1970,1,1)</f>
        <v>42801.774699074071</v>
      </c>
      <c r="T2703" s="12">
        <f>(((I2703/60)/60)/24)+DATE(1970,1,1)</f>
        <v>42832.733032407406</v>
      </c>
    </row>
    <row r="2704" spans="1:20" ht="43.2" x14ac:dyDescent="0.3">
      <c r="A2704">
        <v>2702</v>
      </c>
      <c r="B2704" s="1" t="s">
        <v>2702</v>
      </c>
      <c r="C2704" s="1" t="s">
        <v>6812</v>
      </c>
      <c r="D2704" s="4">
        <v>10000</v>
      </c>
      <c r="E2704" s="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3">
        <f>E2704/D2704</f>
        <v>0.34410000000000002</v>
      </c>
      <c r="P2704" s="4">
        <f>E2704/L2704</f>
        <v>132.34615384615384</v>
      </c>
      <c r="Q2704" t="s">
        <v>8324</v>
      </c>
      <c r="R2704" t="s">
        <v>8332</v>
      </c>
      <c r="S2704" s="12">
        <f>(((J2704/60)/60)/24)+DATE(1970,1,1)</f>
        <v>42800.801817129628</v>
      </c>
      <c r="T2704" s="12">
        <f>(((I2704/60)/60)/24)+DATE(1970,1,1)</f>
        <v>42830.760150462964</v>
      </c>
    </row>
    <row r="2705" spans="1:20" ht="28.8" x14ac:dyDescent="0.3">
      <c r="A2705">
        <v>2703</v>
      </c>
      <c r="B2705" s="1" t="s">
        <v>2703</v>
      </c>
      <c r="C2705" s="1" t="s">
        <v>6813</v>
      </c>
      <c r="D2705" s="4">
        <v>40000</v>
      </c>
      <c r="E2705" s="4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3">
        <f>E2705/D2705</f>
        <v>1.0375000000000001</v>
      </c>
      <c r="P2705" s="4">
        <f>E2705/L2705</f>
        <v>922.22222222222217</v>
      </c>
      <c r="Q2705" t="s">
        <v>8324</v>
      </c>
      <c r="R2705" t="s">
        <v>8332</v>
      </c>
      <c r="S2705" s="12">
        <f>(((J2705/60)/60)/24)+DATE(1970,1,1)</f>
        <v>42756.690162037034</v>
      </c>
      <c r="T2705" s="12">
        <f>(((I2705/60)/60)/24)+DATE(1970,1,1)</f>
        <v>42816.648495370369</v>
      </c>
    </row>
    <row r="2706" spans="1:20" ht="43.2" x14ac:dyDescent="0.3">
      <c r="A2706">
        <v>2704</v>
      </c>
      <c r="B2706" s="1" t="s">
        <v>2704</v>
      </c>
      <c r="C2706" s="1" t="s">
        <v>6814</v>
      </c>
      <c r="D2706" s="4">
        <v>19000</v>
      </c>
      <c r="E2706" s="4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3">
        <f>E2706/D2706</f>
        <v>6.0263157894736845E-2</v>
      </c>
      <c r="P2706" s="4">
        <f>E2706/L2706</f>
        <v>163.57142857142858</v>
      </c>
      <c r="Q2706" t="s">
        <v>8324</v>
      </c>
      <c r="R2706" t="s">
        <v>8332</v>
      </c>
      <c r="S2706" s="12">
        <f>(((J2706/60)/60)/24)+DATE(1970,1,1)</f>
        <v>42787.862430555557</v>
      </c>
      <c r="T2706" s="12">
        <f>(((I2706/60)/60)/24)+DATE(1970,1,1)</f>
        <v>42830.820763888885</v>
      </c>
    </row>
    <row r="2707" spans="1:20" ht="28.8" x14ac:dyDescent="0.3">
      <c r="A2707">
        <v>2705</v>
      </c>
      <c r="B2707" s="1" t="s">
        <v>2705</v>
      </c>
      <c r="C2707" s="1" t="s">
        <v>6815</v>
      </c>
      <c r="D2707" s="4">
        <v>16500</v>
      </c>
      <c r="E2707" s="4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3">
        <f>E2707/D2707</f>
        <v>0.10539393939393939</v>
      </c>
      <c r="P2707" s="4">
        <f>E2707/L2707</f>
        <v>217.375</v>
      </c>
      <c r="Q2707" t="s">
        <v>8324</v>
      </c>
      <c r="R2707" t="s">
        <v>8332</v>
      </c>
      <c r="S2707" s="12">
        <f>(((J2707/60)/60)/24)+DATE(1970,1,1)</f>
        <v>42773.916180555556</v>
      </c>
      <c r="T2707" s="12">
        <f>(((I2707/60)/60)/24)+DATE(1970,1,1)</f>
        <v>42818.874513888892</v>
      </c>
    </row>
    <row r="2708" spans="1:20" ht="28.8" x14ac:dyDescent="0.3">
      <c r="A2708">
        <v>2706</v>
      </c>
      <c r="B2708" s="1" t="s">
        <v>2706</v>
      </c>
      <c r="C2708" s="1" t="s">
        <v>6816</v>
      </c>
      <c r="D2708" s="4">
        <v>35000</v>
      </c>
      <c r="E2708" s="4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3">
        <f>E2708/D2708</f>
        <v>1.1229714285714285</v>
      </c>
      <c r="P2708" s="4">
        <f>E2708/L2708</f>
        <v>149.44486692015209</v>
      </c>
      <c r="Q2708" t="s">
        <v>8324</v>
      </c>
      <c r="R2708" t="s">
        <v>8332</v>
      </c>
      <c r="S2708" s="12">
        <f>(((J2708/60)/60)/24)+DATE(1970,1,1)</f>
        <v>41899.294942129629</v>
      </c>
      <c r="T2708" s="12">
        <f>(((I2708/60)/60)/24)+DATE(1970,1,1)</f>
        <v>41928.290972222225</v>
      </c>
    </row>
    <row r="2709" spans="1:20" ht="28.8" x14ac:dyDescent="0.3">
      <c r="A2709">
        <v>2707</v>
      </c>
      <c r="B2709" s="1" t="s">
        <v>2707</v>
      </c>
      <c r="C2709" s="1" t="s">
        <v>6817</v>
      </c>
      <c r="D2709" s="4">
        <v>8000</v>
      </c>
      <c r="E2709" s="4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3">
        <f>E2709/D2709</f>
        <v>3.50844625</v>
      </c>
      <c r="P2709" s="4">
        <f>E2709/L2709</f>
        <v>71.237487309644663</v>
      </c>
      <c r="Q2709" t="s">
        <v>8324</v>
      </c>
      <c r="R2709" t="s">
        <v>8332</v>
      </c>
      <c r="S2709" s="12">
        <f>(((J2709/60)/60)/24)+DATE(1970,1,1)</f>
        <v>41391.782905092594</v>
      </c>
      <c r="T2709" s="12">
        <f>(((I2709/60)/60)/24)+DATE(1970,1,1)</f>
        <v>41421.290972222225</v>
      </c>
    </row>
    <row r="2710" spans="1:20" ht="28.8" x14ac:dyDescent="0.3">
      <c r="A2710">
        <v>2708</v>
      </c>
      <c r="B2710" s="1" t="s">
        <v>2708</v>
      </c>
      <c r="C2710" s="1" t="s">
        <v>6818</v>
      </c>
      <c r="D2710" s="4">
        <v>20000</v>
      </c>
      <c r="E2710" s="4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3">
        <f>E2710/D2710</f>
        <v>2.3321535</v>
      </c>
      <c r="P2710" s="4">
        <f>E2710/L2710</f>
        <v>44.464318398474738</v>
      </c>
      <c r="Q2710" t="s">
        <v>8324</v>
      </c>
      <c r="R2710" t="s">
        <v>8332</v>
      </c>
      <c r="S2710" s="12">
        <f>(((J2710/60)/60)/24)+DATE(1970,1,1)</f>
        <v>42512.698217592595</v>
      </c>
      <c r="T2710" s="12">
        <f>(((I2710/60)/60)/24)+DATE(1970,1,1)</f>
        <v>42572.698217592595</v>
      </c>
    </row>
    <row r="2711" spans="1:20" ht="43.2" x14ac:dyDescent="0.3">
      <c r="A2711">
        <v>2709</v>
      </c>
      <c r="B2711" s="1" t="s">
        <v>2709</v>
      </c>
      <c r="C2711" s="1" t="s">
        <v>6819</v>
      </c>
      <c r="D2711" s="4">
        <v>50000</v>
      </c>
      <c r="E2711" s="4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3">
        <f>E2711/D2711</f>
        <v>1.01606</v>
      </c>
      <c r="P2711" s="4">
        <f>E2711/L2711</f>
        <v>164.94480519480518</v>
      </c>
      <c r="Q2711" t="s">
        <v>8324</v>
      </c>
      <c r="R2711" t="s">
        <v>8332</v>
      </c>
      <c r="S2711" s="12">
        <f>(((J2711/60)/60)/24)+DATE(1970,1,1)</f>
        <v>42612.149780092594</v>
      </c>
      <c r="T2711" s="12">
        <f>(((I2711/60)/60)/24)+DATE(1970,1,1)</f>
        <v>42647.165972222225</v>
      </c>
    </row>
    <row r="2712" spans="1:20" ht="28.8" x14ac:dyDescent="0.3">
      <c r="A2712">
        <v>2710</v>
      </c>
      <c r="B2712" s="1" t="s">
        <v>2710</v>
      </c>
      <c r="C2712" s="1" t="s">
        <v>6820</v>
      </c>
      <c r="D2712" s="4">
        <v>60000</v>
      </c>
      <c r="E2712" s="4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3">
        <f>E2712/D2712</f>
        <v>1.5390035000000002</v>
      </c>
      <c r="P2712" s="4">
        <f>E2712/L2712</f>
        <v>84.871516544117654</v>
      </c>
      <c r="Q2712" t="s">
        <v>8324</v>
      </c>
      <c r="R2712" t="s">
        <v>8332</v>
      </c>
      <c r="S2712" s="12">
        <f>(((J2712/60)/60)/24)+DATE(1970,1,1)</f>
        <v>41828.229490740741</v>
      </c>
      <c r="T2712" s="12">
        <f>(((I2712/60)/60)/24)+DATE(1970,1,1)</f>
        <v>41860.083333333336</v>
      </c>
    </row>
    <row r="2713" spans="1:20" ht="43.2" x14ac:dyDescent="0.3">
      <c r="A2713">
        <v>2711</v>
      </c>
      <c r="B2713" s="1" t="s">
        <v>2711</v>
      </c>
      <c r="C2713" s="1" t="s">
        <v>6821</v>
      </c>
      <c r="D2713" s="4">
        <v>3910</v>
      </c>
      <c r="E2713" s="4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3">
        <f>E2713/D2713</f>
        <v>1.007161125319693</v>
      </c>
      <c r="P2713" s="4">
        <f>E2713/L2713</f>
        <v>53.945205479452056</v>
      </c>
      <c r="Q2713" t="s">
        <v>8324</v>
      </c>
      <c r="R2713" t="s">
        <v>8332</v>
      </c>
      <c r="S2713" s="12">
        <f>(((J2713/60)/60)/24)+DATE(1970,1,1)</f>
        <v>41780.745254629634</v>
      </c>
      <c r="T2713" s="12">
        <f>(((I2713/60)/60)/24)+DATE(1970,1,1)</f>
        <v>41810.917361111111</v>
      </c>
    </row>
    <row r="2714" spans="1:20" ht="43.2" x14ac:dyDescent="0.3">
      <c r="A2714">
        <v>2712</v>
      </c>
      <c r="B2714" s="1" t="s">
        <v>2712</v>
      </c>
      <c r="C2714" s="1" t="s">
        <v>6822</v>
      </c>
      <c r="D2714" s="4">
        <v>5500</v>
      </c>
      <c r="E2714" s="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3">
        <f>E2714/D2714</f>
        <v>1.3138181818181818</v>
      </c>
      <c r="P2714" s="4">
        <f>E2714/L2714</f>
        <v>50.531468531468533</v>
      </c>
      <c r="Q2714" t="s">
        <v>8324</v>
      </c>
      <c r="R2714" t="s">
        <v>8332</v>
      </c>
      <c r="S2714" s="12">
        <f>(((J2714/60)/60)/24)+DATE(1970,1,1)</f>
        <v>41432.062037037038</v>
      </c>
      <c r="T2714" s="12">
        <f>(((I2714/60)/60)/24)+DATE(1970,1,1)</f>
        <v>41468.75</v>
      </c>
    </row>
    <row r="2715" spans="1:20" ht="43.2" x14ac:dyDescent="0.3">
      <c r="A2715">
        <v>2713</v>
      </c>
      <c r="B2715" s="1" t="s">
        <v>2713</v>
      </c>
      <c r="C2715" s="1" t="s">
        <v>6823</v>
      </c>
      <c r="D2715" s="4">
        <v>150000</v>
      </c>
      <c r="E2715" s="4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3">
        <f>E2715/D2715</f>
        <v>1.0224133333333334</v>
      </c>
      <c r="P2715" s="4">
        <f>E2715/L2715</f>
        <v>108.00140845070422</v>
      </c>
      <c r="Q2715" t="s">
        <v>8324</v>
      </c>
      <c r="R2715" t="s">
        <v>8332</v>
      </c>
      <c r="S2715" s="12">
        <f>(((J2715/60)/60)/24)+DATE(1970,1,1)</f>
        <v>42322.653749999998</v>
      </c>
      <c r="T2715" s="12">
        <f>(((I2715/60)/60)/24)+DATE(1970,1,1)</f>
        <v>42362.653749999998</v>
      </c>
    </row>
    <row r="2716" spans="1:20" ht="28.8" x14ac:dyDescent="0.3">
      <c r="A2716">
        <v>2714</v>
      </c>
      <c r="B2716" s="1" t="s">
        <v>2714</v>
      </c>
      <c r="C2716" s="1" t="s">
        <v>6824</v>
      </c>
      <c r="D2716" s="4">
        <v>25000</v>
      </c>
      <c r="E2716" s="4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3">
        <f>E2716/D2716</f>
        <v>1.1635599999999999</v>
      </c>
      <c r="P2716" s="4">
        <f>E2716/L2716</f>
        <v>95.373770491803285</v>
      </c>
      <c r="Q2716" t="s">
        <v>8324</v>
      </c>
      <c r="R2716" t="s">
        <v>8332</v>
      </c>
      <c r="S2716" s="12">
        <f>(((J2716/60)/60)/24)+DATE(1970,1,1)</f>
        <v>42629.655046296291</v>
      </c>
      <c r="T2716" s="12">
        <f>(((I2716/60)/60)/24)+DATE(1970,1,1)</f>
        <v>42657.958333333328</v>
      </c>
    </row>
    <row r="2717" spans="1:20" ht="43.2" x14ac:dyDescent="0.3">
      <c r="A2717">
        <v>2715</v>
      </c>
      <c r="B2717" s="1" t="s">
        <v>2715</v>
      </c>
      <c r="C2717" s="1" t="s">
        <v>6825</v>
      </c>
      <c r="D2717" s="4">
        <v>12000</v>
      </c>
      <c r="E2717" s="4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3">
        <f>E2717/D2717</f>
        <v>2.6462241666666664</v>
      </c>
      <c r="P2717" s="4">
        <f>E2717/L2717</f>
        <v>57.631016333938291</v>
      </c>
      <c r="Q2717" t="s">
        <v>8324</v>
      </c>
      <c r="R2717" t="s">
        <v>8332</v>
      </c>
      <c r="S2717" s="12">
        <f>(((J2717/60)/60)/24)+DATE(1970,1,1)</f>
        <v>42387.398472222223</v>
      </c>
      <c r="T2717" s="12">
        <f>(((I2717/60)/60)/24)+DATE(1970,1,1)</f>
        <v>42421.398472222223</v>
      </c>
    </row>
    <row r="2718" spans="1:20" ht="57.6" x14ac:dyDescent="0.3">
      <c r="A2718">
        <v>2716</v>
      </c>
      <c r="B2718" s="1" t="s">
        <v>2716</v>
      </c>
      <c r="C2718" s="1" t="s">
        <v>6826</v>
      </c>
      <c r="D2718" s="4">
        <v>10000</v>
      </c>
      <c r="E2718" s="4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3">
        <f>E2718/D2718</f>
        <v>1.1998010000000001</v>
      </c>
      <c r="P2718" s="4">
        <f>E2718/L2718</f>
        <v>64.160481283422456</v>
      </c>
      <c r="Q2718" t="s">
        <v>8324</v>
      </c>
      <c r="R2718" t="s">
        <v>8332</v>
      </c>
      <c r="S2718" s="12">
        <f>(((J2718/60)/60)/24)+DATE(1970,1,1)</f>
        <v>42255.333252314813</v>
      </c>
      <c r="T2718" s="12">
        <f>(((I2718/60)/60)/24)+DATE(1970,1,1)</f>
        <v>42285.333252314813</v>
      </c>
    </row>
    <row r="2719" spans="1:20" ht="43.2" x14ac:dyDescent="0.3">
      <c r="A2719">
        <v>2717</v>
      </c>
      <c r="B2719" s="1" t="s">
        <v>2717</v>
      </c>
      <c r="C2719" s="1" t="s">
        <v>6827</v>
      </c>
      <c r="D2719" s="4">
        <v>25000</v>
      </c>
      <c r="E2719" s="4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3">
        <f>E2719/D2719</f>
        <v>1.2010400000000001</v>
      </c>
      <c r="P2719" s="4">
        <f>E2719/L2719</f>
        <v>92.387692307692305</v>
      </c>
      <c r="Q2719" t="s">
        <v>8324</v>
      </c>
      <c r="R2719" t="s">
        <v>8332</v>
      </c>
      <c r="S2719" s="12">
        <f>(((J2719/60)/60)/24)+DATE(1970,1,1)</f>
        <v>41934.914918981485</v>
      </c>
      <c r="T2719" s="12">
        <f>(((I2719/60)/60)/24)+DATE(1970,1,1)</f>
        <v>41979.956585648149</v>
      </c>
    </row>
    <row r="2720" spans="1:20" ht="28.8" x14ac:dyDescent="0.3">
      <c r="A2720">
        <v>2718</v>
      </c>
      <c r="B2720" s="1" t="s">
        <v>2718</v>
      </c>
      <c r="C2720" s="1" t="s">
        <v>6828</v>
      </c>
      <c r="D2720" s="4">
        <v>18000</v>
      </c>
      <c r="E2720" s="4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3">
        <f>E2720/D2720</f>
        <v>1.0358333333333334</v>
      </c>
      <c r="P2720" s="4">
        <f>E2720/L2720</f>
        <v>125.97972972972973</v>
      </c>
      <c r="Q2720" t="s">
        <v>8324</v>
      </c>
      <c r="R2720" t="s">
        <v>8332</v>
      </c>
      <c r="S2720" s="12">
        <f>(((J2720/60)/60)/24)+DATE(1970,1,1)</f>
        <v>42465.596585648149</v>
      </c>
      <c r="T2720" s="12">
        <f>(((I2720/60)/60)/24)+DATE(1970,1,1)</f>
        <v>42493.958333333328</v>
      </c>
    </row>
    <row r="2721" spans="1:20" ht="43.2" x14ac:dyDescent="0.3">
      <c r="A2721">
        <v>2719</v>
      </c>
      <c r="B2721" s="1" t="s">
        <v>2719</v>
      </c>
      <c r="C2721" s="1" t="s">
        <v>6829</v>
      </c>
      <c r="D2721" s="4">
        <v>6000</v>
      </c>
      <c r="E2721" s="4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3">
        <f>E2721/D2721</f>
        <v>1.0883333333333334</v>
      </c>
      <c r="P2721" s="4">
        <f>E2721/L2721</f>
        <v>94.637681159420296</v>
      </c>
      <c r="Q2721" t="s">
        <v>8324</v>
      </c>
      <c r="R2721" t="s">
        <v>8332</v>
      </c>
      <c r="S2721" s="12">
        <f>(((J2721/60)/60)/24)+DATE(1970,1,1)</f>
        <v>42418.031180555554</v>
      </c>
      <c r="T2721" s="12">
        <f>(((I2721/60)/60)/24)+DATE(1970,1,1)</f>
        <v>42477.989513888882</v>
      </c>
    </row>
    <row r="2722" spans="1:20" ht="28.8" x14ac:dyDescent="0.3">
      <c r="A2722">
        <v>2720</v>
      </c>
      <c r="B2722" s="1" t="s">
        <v>2720</v>
      </c>
      <c r="C2722" s="1" t="s">
        <v>6830</v>
      </c>
      <c r="D2722" s="4">
        <v>25000</v>
      </c>
      <c r="E2722" s="4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3">
        <f>E2722/D2722</f>
        <v>1.1812400000000001</v>
      </c>
      <c r="P2722" s="4">
        <f>E2722/L2722</f>
        <v>170.69942196531792</v>
      </c>
      <c r="Q2722" t="s">
        <v>8324</v>
      </c>
      <c r="R2722" t="s">
        <v>8332</v>
      </c>
      <c r="S2722" s="12">
        <f>(((J2722/60)/60)/24)+DATE(1970,1,1)</f>
        <v>42655.465891203698</v>
      </c>
      <c r="T2722" s="12">
        <f>(((I2722/60)/60)/24)+DATE(1970,1,1)</f>
        <v>42685.507557870369</v>
      </c>
    </row>
    <row r="2723" spans="1:20" ht="43.2" x14ac:dyDescent="0.3">
      <c r="A2723">
        <v>2721</v>
      </c>
      <c r="B2723" s="1" t="s">
        <v>2721</v>
      </c>
      <c r="C2723" s="1" t="s">
        <v>6831</v>
      </c>
      <c r="D2723" s="4">
        <v>750</v>
      </c>
      <c r="E2723" s="4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3">
        <f>E2723/D2723</f>
        <v>14.62</v>
      </c>
      <c r="P2723" s="4">
        <f>E2723/L2723</f>
        <v>40.762081784386616</v>
      </c>
      <c r="Q2723" t="s">
        <v>8323</v>
      </c>
      <c r="R2723" t="s">
        <v>8340</v>
      </c>
      <c r="S2723" s="12">
        <f>(((J2723/60)/60)/24)+DATE(1970,1,1)</f>
        <v>41493.543958333335</v>
      </c>
      <c r="T2723" s="12">
        <f>(((I2723/60)/60)/24)+DATE(1970,1,1)</f>
        <v>41523.791666666664</v>
      </c>
    </row>
    <row r="2724" spans="1:20" ht="43.2" x14ac:dyDescent="0.3">
      <c r="A2724">
        <v>2722</v>
      </c>
      <c r="B2724" s="1" t="s">
        <v>2722</v>
      </c>
      <c r="C2724" s="1" t="s">
        <v>6832</v>
      </c>
      <c r="D2724" s="4">
        <v>5000</v>
      </c>
      <c r="E2724" s="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3">
        <f>E2724/D2724</f>
        <v>2.5253999999999999</v>
      </c>
      <c r="P2724" s="4">
        <f>E2724/L2724</f>
        <v>68.254054054054052</v>
      </c>
      <c r="Q2724" t="s">
        <v>8323</v>
      </c>
      <c r="R2724" t="s">
        <v>8340</v>
      </c>
      <c r="S2724" s="12">
        <f>(((J2724/60)/60)/24)+DATE(1970,1,1)</f>
        <v>42704.857094907406</v>
      </c>
      <c r="T2724" s="12">
        <f>(((I2724/60)/60)/24)+DATE(1970,1,1)</f>
        <v>42764.857094907406</v>
      </c>
    </row>
    <row r="2725" spans="1:20" ht="43.2" x14ac:dyDescent="0.3">
      <c r="A2725">
        <v>2723</v>
      </c>
      <c r="B2725" s="1" t="s">
        <v>2723</v>
      </c>
      <c r="C2725" s="1" t="s">
        <v>6833</v>
      </c>
      <c r="D2725" s="4">
        <v>12000</v>
      </c>
      <c r="E2725" s="4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3">
        <f>E2725/D2725</f>
        <v>1.4005000000000001</v>
      </c>
      <c r="P2725" s="4">
        <f>E2725/L2725</f>
        <v>95.48863636363636</v>
      </c>
      <c r="Q2725" t="s">
        <v>8323</v>
      </c>
      <c r="R2725" t="s">
        <v>8340</v>
      </c>
      <c r="S2725" s="12">
        <f>(((J2725/60)/60)/24)+DATE(1970,1,1)</f>
        <v>41944.83898148148</v>
      </c>
      <c r="T2725" s="12">
        <f>(((I2725/60)/60)/24)+DATE(1970,1,1)</f>
        <v>42004.880648148144</v>
      </c>
    </row>
    <row r="2726" spans="1:20" ht="43.2" x14ac:dyDescent="0.3">
      <c r="A2726">
        <v>2724</v>
      </c>
      <c r="B2726" s="1" t="s">
        <v>2724</v>
      </c>
      <c r="C2726" s="1" t="s">
        <v>6834</v>
      </c>
      <c r="D2726" s="4">
        <v>2468</v>
      </c>
      <c r="E2726" s="4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3">
        <f>E2726/D2726</f>
        <v>2.9687520259319289</v>
      </c>
      <c r="P2726" s="4">
        <f>E2726/L2726</f>
        <v>7.1902649656526005</v>
      </c>
      <c r="Q2726" t="s">
        <v>8323</v>
      </c>
      <c r="R2726" t="s">
        <v>8340</v>
      </c>
      <c r="S2726" s="12">
        <f>(((J2726/60)/60)/24)+DATE(1970,1,1)</f>
        <v>42199.32707175926</v>
      </c>
      <c r="T2726" s="12">
        <f>(((I2726/60)/60)/24)+DATE(1970,1,1)</f>
        <v>42231.32707175926</v>
      </c>
    </row>
    <row r="2727" spans="1:20" ht="28.8" x14ac:dyDescent="0.3">
      <c r="A2727">
        <v>2725</v>
      </c>
      <c r="B2727" s="1" t="s">
        <v>2725</v>
      </c>
      <c r="C2727" s="1" t="s">
        <v>6835</v>
      </c>
      <c r="D2727" s="4">
        <v>40000</v>
      </c>
      <c r="E2727" s="4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3">
        <f>E2727/D2727</f>
        <v>1.445425</v>
      </c>
      <c r="P2727" s="4">
        <f>E2727/L2727</f>
        <v>511.65486725663715</v>
      </c>
      <c r="Q2727" t="s">
        <v>8323</v>
      </c>
      <c r="R2727" t="s">
        <v>8340</v>
      </c>
      <c r="S2727" s="12">
        <f>(((J2727/60)/60)/24)+DATE(1970,1,1)</f>
        <v>42745.744618055556</v>
      </c>
      <c r="T2727" s="12">
        <f>(((I2727/60)/60)/24)+DATE(1970,1,1)</f>
        <v>42795.744618055556</v>
      </c>
    </row>
    <row r="2728" spans="1:20" x14ac:dyDescent="0.3">
      <c r="A2728">
        <v>2726</v>
      </c>
      <c r="B2728" s="1" t="s">
        <v>2726</v>
      </c>
      <c r="C2728" s="1" t="s">
        <v>6836</v>
      </c>
      <c r="D2728" s="4">
        <v>100000</v>
      </c>
      <c r="E2728" s="4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3">
        <f>E2728/D2728</f>
        <v>1.05745</v>
      </c>
      <c r="P2728" s="4">
        <f>E2728/L2728</f>
        <v>261.74504950495049</v>
      </c>
      <c r="Q2728" t="s">
        <v>8323</v>
      </c>
      <c r="R2728" t="s">
        <v>8340</v>
      </c>
      <c r="S2728" s="12">
        <f>(((J2728/60)/60)/24)+DATE(1970,1,1)</f>
        <v>42452.579988425925</v>
      </c>
      <c r="T2728" s="12">
        <f>(((I2728/60)/60)/24)+DATE(1970,1,1)</f>
        <v>42482.579988425925</v>
      </c>
    </row>
    <row r="2729" spans="1:20" ht="28.8" x14ac:dyDescent="0.3">
      <c r="A2729">
        <v>2727</v>
      </c>
      <c r="B2729" s="1" t="s">
        <v>2727</v>
      </c>
      <c r="C2729" s="1" t="s">
        <v>6837</v>
      </c>
      <c r="D2729" s="4">
        <v>10000</v>
      </c>
      <c r="E2729" s="4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3">
        <f>E2729/D2729</f>
        <v>4.9321000000000002</v>
      </c>
      <c r="P2729" s="4">
        <f>E2729/L2729</f>
        <v>69.760961810466767</v>
      </c>
      <c r="Q2729" t="s">
        <v>8323</v>
      </c>
      <c r="R2729" t="s">
        <v>8340</v>
      </c>
      <c r="S2729" s="12">
        <f>(((J2729/60)/60)/24)+DATE(1970,1,1)</f>
        <v>42198.676655092597</v>
      </c>
      <c r="T2729" s="12">
        <f>(((I2729/60)/60)/24)+DATE(1970,1,1)</f>
        <v>42223.676655092597</v>
      </c>
    </row>
    <row r="2730" spans="1:20" ht="28.8" x14ac:dyDescent="0.3">
      <c r="A2730">
        <v>2728</v>
      </c>
      <c r="B2730" s="1" t="s">
        <v>2728</v>
      </c>
      <c r="C2730" s="1" t="s">
        <v>6838</v>
      </c>
      <c r="D2730" s="4">
        <v>15000</v>
      </c>
      <c r="E2730" s="4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3">
        <f>E2730/D2730</f>
        <v>2.0182666666666669</v>
      </c>
      <c r="P2730" s="4">
        <f>E2730/L2730</f>
        <v>77.229591836734699</v>
      </c>
      <c r="Q2730" t="s">
        <v>8323</v>
      </c>
      <c r="R2730" t="s">
        <v>8340</v>
      </c>
      <c r="S2730" s="12">
        <f>(((J2730/60)/60)/24)+DATE(1970,1,1)</f>
        <v>42333.59993055556</v>
      </c>
      <c r="T2730" s="12">
        <f>(((I2730/60)/60)/24)+DATE(1970,1,1)</f>
        <v>42368.59993055556</v>
      </c>
    </row>
    <row r="2731" spans="1:20" ht="28.8" x14ac:dyDescent="0.3">
      <c r="A2731">
        <v>2729</v>
      </c>
      <c r="B2731" s="1" t="s">
        <v>2729</v>
      </c>
      <c r="C2731" s="1" t="s">
        <v>6839</v>
      </c>
      <c r="D2731" s="4">
        <v>7500</v>
      </c>
      <c r="E2731" s="4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3">
        <f>E2731/D2731</f>
        <v>1.0444</v>
      </c>
      <c r="P2731" s="4">
        <f>E2731/L2731</f>
        <v>340.56521739130437</v>
      </c>
      <c r="Q2731" t="s">
        <v>8323</v>
      </c>
      <c r="R2731" t="s">
        <v>8340</v>
      </c>
      <c r="S2731" s="12">
        <f>(((J2731/60)/60)/24)+DATE(1970,1,1)</f>
        <v>42095.240706018521</v>
      </c>
      <c r="T2731" s="12">
        <f>(((I2731/60)/60)/24)+DATE(1970,1,1)</f>
        <v>42125.240706018521</v>
      </c>
    </row>
    <row r="2732" spans="1:20" ht="28.8" x14ac:dyDescent="0.3">
      <c r="A2732">
        <v>2730</v>
      </c>
      <c r="B2732" s="1" t="s">
        <v>2730</v>
      </c>
      <c r="C2732" s="1" t="s">
        <v>6840</v>
      </c>
      <c r="D2732" s="4">
        <v>27000</v>
      </c>
      <c r="E2732" s="4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3">
        <f>E2732/D2732</f>
        <v>1.7029262962962963</v>
      </c>
      <c r="P2732" s="4">
        <f>E2732/L2732</f>
        <v>67.417903225806455</v>
      </c>
      <c r="Q2732" t="s">
        <v>8323</v>
      </c>
      <c r="R2732" t="s">
        <v>8340</v>
      </c>
      <c r="S2732" s="12">
        <f>(((J2732/60)/60)/24)+DATE(1970,1,1)</f>
        <v>41351.541377314818</v>
      </c>
      <c r="T2732" s="12">
        <f>(((I2732/60)/60)/24)+DATE(1970,1,1)</f>
        <v>41386.541377314818</v>
      </c>
    </row>
    <row r="2733" spans="1:20" ht="43.2" x14ac:dyDescent="0.3">
      <c r="A2733">
        <v>2731</v>
      </c>
      <c r="B2733" s="1" t="s">
        <v>2731</v>
      </c>
      <c r="C2733" s="1" t="s">
        <v>6841</v>
      </c>
      <c r="D2733" s="4">
        <v>30000</v>
      </c>
      <c r="E2733" s="4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3">
        <f>E2733/D2733</f>
        <v>1.0430333333333333</v>
      </c>
      <c r="P2733" s="4">
        <f>E2733/L2733</f>
        <v>845.70270270270271</v>
      </c>
      <c r="Q2733" t="s">
        <v>8323</v>
      </c>
      <c r="R2733" t="s">
        <v>8340</v>
      </c>
      <c r="S2733" s="12">
        <f>(((J2733/60)/60)/24)+DATE(1970,1,1)</f>
        <v>41872.525717592594</v>
      </c>
      <c r="T2733" s="12">
        <f>(((I2733/60)/60)/24)+DATE(1970,1,1)</f>
        <v>41930.166666666664</v>
      </c>
    </row>
    <row r="2734" spans="1:20" ht="43.2" x14ac:dyDescent="0.3">
      <c r="A2734">
        <v>2732</v>
      </c>
      <c r="B2734" s="1" t="s">
        <v>2732</v>
      </c>
      <c r="C2734" s="1" t="s">
        <v>6842</v>
      </c>
      <c r="D2734" s="4">
        <v>12000</v>
      </c>
      <c r="E2734" s="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3">
        <f>E2734/D2734</f>
        <v>1.1825000000000001</v>
      </c>
      <c r="P2734" s="4">
        <f>E2734/L2734</f>
        <v>97.191780821917803</v>
      </c>
      <c r="Q2734" t="s">
        <v>8323</v>
      </c>
      <c r="R2734" t="s">
        <v>8340</v>
      </c>
      <c r="S2734" s="12">
        <f>(((J2734/60)/60)/24)+DATE(1970,1,1)</f>
        <v>41389.808194444442</v>
      </c>
      <c r="T2734" s="12">
        <f>(((I2734/60)/60)/24)+DATE(1970,1,1)</f>
        <v>41422</v>
      </c>
    </row>
    <row r="2735" spans="1:20" ht="43.2" x14ac:dyDescent="0.3">
      <c r="A2735">
        <v>2733</v>
      </c>
      <c r="B2735" s="1" t="s">
        <v>2733</v>
      </c>
      <c r="C2735" s="1" t="s">
        <v>6843</v>
      </c>
      <c r="D2735" s="4">
        <v>50000</v>
      </c>
      <c r="E2735" s="4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3">
        <f>E2735/D2735</f>
        <v>1.07538</v>
      </c>
      <c r="P2735" s="4">
        <f>E2735/L2735</f>
        <v>451.84033613445376</v>
      </c>
      <c r="Q2735" t="s">
        <v>8323</v>
      </c>
      <c r="R2735" t="s">
        <v>8340</v>
      </c>
      <c r="S2735" s="12">
        <f>(((J2735/60)/60)/24)+DATE(1970,1,1)</f>
        <v>42044.272847222222</v>
      </c>
      <c r="T2735" s="12">
        <f>(((I2735/60)/60)/24)+DATE(1970,1,1)</f>
        <v>42104.231180555551</v>
      </c>
    </row>
    <row r="2736" spans="1:20" ht="43.2" x14ac:dyDescent="0.3">
      <c r="A2736">
        <v>2734</v>
      </c>
      <c r="B2736" s="1" t="s">
        <v>2734</v>
      </c>
      <c r="C2736" s="1" t="s">
        <v>6844</v>
      </c>
      <c r="D2736" s="4">
        <v>1</v>
      </c>
      <c r="E2736" s="4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3">
        <f>E2736/D2736</f>
        <v>22603</v>
      </c>
      <c r="P2736" s="4">
        <f>E2736/L2736</f>
        <v>138.66871165644173</v>
      </c>
      <c r="Q2736" t="s">
        <v>8323</v>
      </c>
      <c r="R2736" t="s">
        <v>8340</v>
      </c>
      <c r="S2736" s="12">
        <f>(((J2736/60)/60)/24)+DATE(1970,1,1)</f>
        <v>42626.668888888889</v>
      </c>
      <c r="T2736" s="12">
        <f>(((I2736/60)/60)/24)+DATE(1970,1,1)</f>
        <v>42656.915972222225</v>
      </c>
    </row>
    <row r="2737" spans="1:20" ht="43.2" x14ac:dyDescent="0.3">
      <c r="A2737">
        <v>2735</v>
      </c>
      <c r="B2737" s="1" t="s">
        <v>2735</v>
      </c>
      <c r="C2737" s="1" t="s">
        <v>6845</v>
      </c>
      <c r="D2737" s="4">
        <v>750</v>
      </c>
      <c r="E2737" s="4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3">
        <f>E2737/D2737</f>
        <v>9.7813466666666677</v>
      </c>
      <c r="P2737" s="4">
        <f>E2737/L2737</f>
        <v>21.640147492625371</v>
      </c>
      <c r="Q2737" t="s">
        <v>8323</v>
      </c>
      <c r="R2737" t="s">
        <v>8340</v>
      </c>
      <c r="S2737" s="12">
        <f>(((J2737/60)/60)/24)+DATE(1970,1,1)</f>
        <v>41316.120949074073</v>
      </c>
      <c r="T2737" s="12">
        <f>(((I2737/60)/60)/24)+DATE(1970,1,1)</f>
        <v>41346.833333333336</v>
      </c>
    </row>
    <row r="2738" spans="1:20" ht="57.6" x14ac:dyDescent="0.3">
      <c r="A2738">
        <v>2736</v>
      </c>
      <c r="B2738" s="1" t="s">
        <v>2736</v>
      </c>
      <c r="C2738" s="1" t="s">
        <v>6846</v>
      </c>
      <c r="D2738" s="4">
        <v>8000</v>
      </c>
      <c r="E2738" s="4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3">
        <f>E2738/D2738</f>
        <v>1.2290000000000001</v>
      </c>
      <c r="P2738" s="4">
        <f>E2738/L2738</f>
        <v>169.51724137931035</v>
      </c>
      <c r="Q2738" t="s">
        <v>8323</v>
      </c>
      <c r="R2738" t="s">
        <v>8340</v>
      </c>
      <c r="S2738" s="12">
        <f>(((J2738/60)/60)/24)+DATE(1970,1,1)</f>
        <v>41722.666354166664</v>
      </c>
      <c r="T2738" s="12">
        <f>(((I2738/60)/60)/24)+DATE(1970,1,1)</f>
        <v>41752.666354166664</v>
      </c>
    </row>
    <row r="2739" spans="1:20" ht="43.2" x14ac:dyDescent="0.3">
      <c r="A2739">
        <v>2737</v>
      </c>
      <c r="B2739" s="1" t="s">
        <v>2737</v>
      </c>
      <c r="C2739" s="1" t="s">
        <v>6847</v>
      </c>
      <c r="D2739" s="4">
        <v>30000</v>
      </c>
      <c r="E2739" s="4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3">
        <f>E2739/D2739</f>
        <v>2.4606080000000001</v>
      </c>
      <c r="P2739" s="4">
        <f>E2739/L2739</f>
        <v>161.88210526315791</v>
      </c>
      <c r="Q2739" t="s">
        <v>8323</v>
      </c>
      <c r="R2739" t="s">
        <v>8340</v>
      </c>
      <c r="S2739" s="12">
        <f>(((J2739/60)/60)/24)+DATE(1970,1,1)</f>
        <v>41611.917673611111</v>
      </c>
      <c r="T2739" s="12">
        <f>(((I2739/60)/60)/24)+DATE(1970,1,1)</f>
        <v>41654.791666666664</v>
      </c>
    </row>
    <row r="2740" spans="1:20" ht="43.2" x14ac:dyDescent="0.3">
      <c r="A2740">
        <v>2738</v>
      </c>
      <c r="B2740" s="1" t="s">
        <v>2738</v>
      </c>
      <c r="C2740" s="1" t="s">
        <v>6848</v>
      </c>
      <c r="D2740" s="4">
        <v>5000</v>
      </c>
      <c r="E2740" s="4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3">
        <f>E2740/D2740</f>
        <v>1.4794</v>
      </c>
      <c r="P2740" s="4">
        <f>E2740/L2740</f>
        <v>493.13333333333333</v>
      </c>
      <c r="Q2740" t="s">
        <v>8323</v>
      </c>
      <c r="R2740" t="s">
        <v>8340</v>
      </c>
      <c r="S2740" s="12">
        <f>(((J2740/60)/60)/24)+DATE(1970,1,1)</f>
        <v>42620.143564814818</v>
      </c>
      <c r="T2740" s="12">
        <f>(((I2740/60)/60)/24)+DATE(1970,1,1)</f>
        <v>42680.143564814818</v>
      </c>
    </row>
    <row r="2741" spans="1:20" ht="43.2" x14ac:dyDescent="0.3">
      <c r="A2741">
        <v>2739</v>
      </c>
      <c r="B2741" s="1" t="s">
        <v>2739</v>
      </c>
      <c r="C2741" s="1" t="s">
        <v>6849</v>
      </c>
      <c r="D2741" s="4">
        <v>1100</v>
      </c>
      <c r="E2741" s="4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3">
        <f>E2741/D2741</f>
        <v>3.8409090909090908</v>
      </c>
      <c r="P2741" s="4">
        <f>E2741/L2741</f>
        <v>22.120418848167539</v>
      </c>
      <c r="Q2741" t="s">
        <v>8323</v>
      </c>
      <c r="R2741" t="s">
        <v>8340</v>
      </c>
      <c r="S2741" s="12">
        <f>(((J2741/60)/60)/24)+DATE(1970,1,1)</f>
        <v>41719.887928240743</v>
      </c>
      <c r="T2741" s="12">
        <f>(((I2741/60)/60)/24)+DATE(1970,1,1)</f>
        <v>41764.887928240743</v>
      </c>
    </row>
    <row r="2742" spans="1:20" ht="28.8" x14ac:dyDescent="0.3">
      <c r="A2742">
        <v>2740</v>
      </c>
      <c r="B2742" s="1" t="s">
        <v>2740</v>
      </c>
      <c r="C2742" s="1" t="s">
        <v>6850</v>
      </c>
      <c r="D2742" s="4">
        <v>300</v>
      </c>
      <c r="E2742" s="4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3">
        <f>E2742/D2742</f>
        <v>1.0333333333333334</v>
      </c>
      <c r="P2742" s="4">
        <f>E2742/L2742</f>
        <v>18.235294117647058</v>
      </c>
      <c r="Q2742" t="s">
        <v>8323</v>
      </c>
      <c r="R2742" t="s">
        <v>8340</v>
      </c>
      <c r="S2742" s="12">
        <f>(((J2742/60)/60)/24)+DATE(1970,1,1)</f>
        <v>42045.031851851847</v>
      </c>
      <c r="T2742" s="12">
        <f>(((I2742/60)/60)/24)+DATE(1970,1,1)</f>
        <v>42074.99018518519</v>
      </c>
    </row>
    <row r="2743" spans="1:20" x14ac:dyDescent="0.3">
      <c r="A2743">
        <v>2741</v>
      </c>
      <c r="B2743" s="1" t="s">
        <v>2741</v>
      </c>
      <c r="C2743" s="1" t="s">
        <v>6851</v>
      </c>
      <c r="D2743" s="4">
        <v>8000</v>
      </c>
      <c r="E2743" s="4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3">
        <f>E2743/D2743</f>
        <v>4.3750000000000004E-3</v>
      </c>
      <c r="P2743" s="4">
        <f>E2743/L2743</f>
        <v>8.75</v>
      </c>
      <c r="Q2743" t="s">
        <v>8322</v>
      </c>
      <c r="R2743" t="s">
        <v>8335</v>
      </c>
      <c r="S2743" s="12">
        <f>(((J2743/60)/60)/24)+DATE(1970,1,1)</f>
        <v>41911.657430555555</v>
      </c>
      <c r="T2743" s="12">
        <f>(((I2743/60)/60)/24)+DATE(1970,1,1)</f>
        <v>41932.088194444441</v>
      </c>
    </row>
    <row r="2744" spans="1:20" ht="28.8" x14ac:dyDescent="0.3">
      <c r="A2744">
        <v>2742</v>
      </c>
      <c r="B2744" s="1" t="s">
        <v>2742</v>
      </c>
      <c r="C2744" s="1" t="s">
        <v>6852</v>
      </c>
      <c r="D2744" s="4">
        <v>2500</v>
      </c>
      <c r="E2744" s="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3">
        <f>E2744/D2744</f>
        <v>0.29239999999999999</v>
      </c>
      <c r="P2744" s="4">
        <f>E2744/L2744</f>
        <v>40.611111111111114</v>
      </c>
      <c r="Q2744" t="s">
        <v>8322</v>
      </c>
      <c r="R2744" t="s">
        <v>8335</v>
      </c>
      <c r="S2744" s="12">
        <f>(((J2744/60)/60)/24)+DATE(1970,1,1)</f>
        <v>41030.719756944447</v>
      </c>
      <c r="T2744" s="12">
        <f>(((I2744/60)/60)/24)+DATE(1970,1,1)</f>
        <v>41044.719756944447</v>
      </c>
    </row>
    <row r="2745" spans="1:20" ht="43.2" x14ac:dyDescent="0.3">
      <c r="A2745">
        <v>2743</v>
      </c>
      <c r="B2745" s="1" t="s">
        <v>2743</v>
      </c>
      <c r="C2745" s="1" t="s">
        <v>6853</v>
      </c>
      <c r="D2745" s="4">
        <v>5999</v>
      </c>
      <c r="E2745" s="4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3">
        <f>E2745/D2745</f>
        <v>0</v>
      </c>
      <c r="P2745" s="4" t="e">
        <f>E2745/L2745</f>
        <v>#DIV/0!</v>
      </c>
      <c r="Q2745" t="s">
        <v>8322</v>
      </c>
      <c r="R2745" t="s">
        <v>8335</v>
      </c>
      <c r="S2745" s="12">
        <f>(((J2745/60)/60)/24)+DATE(1970,1,1)</f>
        <v>42632.328784722224</v>
      </c>
      <c r="T2745" s="12">
        <f>(((I2745/60)/60)/24)+DATE(1970,1,1)</f>
        <v>42662.328784722224</v>
      </c>
    </row>
    <row r="2746" spans="1:20" ht="43.2" x14ac:dyDescent="0.3">
      <c r="A2746">
        <v>2744</v>
      </c>
      <c r="B2746" s="1" t="s">
        <v>2744</v>
      </c>
      <c r="C2746" s="1" t="s">
        <v>6854</v>
      </c>
      <c r="D2746" s="4">
        <v>16000</v>
      </c>
      <c r="E2746" s="4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3">
        <f>E2746/D2746</f>
        <v>5.2187499999999998E-2</v>
      </c>
      <c r="P2746" s="4">
        <f>E2746/L2746</f>
        <v>37.954545454545453</v>
      </c>
      <c r="Q2746" t="s">
        <v>8322</v>
      </c>
      <c r="R2746" t="s">
        <v>8335</v>
      </c>
      <c r="S2746" s="12">
        <f>(((J2746/60)/60)/24)+DATE(1970,1,1)</f>
        <v>40938.062476851854</v>
      </c>
      <c r="T2746" s="12">
        <f>(((I2746/60)/60)/24)+DATE(1970,1,1)</f>
        <v>40968.062476851854</v>
      </c>
    </row>
    <row r="2747" spans="1:20" ht="43.2" x14ac:dyDescent="0.3">
      <c r="A2747">
        <v>2745</v>
      </c>
      <c r="B2747" s="1" t="s">
        <v>2745</v>
      </c>
      <c r="C2747" s="1" t="s">
        <v>6855</v>
      </c>
      <c r="D2747" s="4">
        <v>8000</v>
      </c>
      <c r="E2747" s="4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3">
        <f>E2747/D2747</f>
        <v>0.21887499999999999</v>
      </c>
      <c r="P2747" s="4">
        <f>E2747/L2747</f>
        <v>35.734693877551024</v>
      </c>
      <c r="Q2747" t="s">
        <v>8322</v>
      </c>
      <c r="R2747" t="s">
        <v>8335</v>
      </c>
      <c r="S2747" s="12">
        <f>(((J2747/60)/60)/24)+DATE(1970,1,1)</f>
        <v>41044.988055555557</v>
      </c>
      <c r="T2747" s="12">
        <f>(((I2747/60)/60)/24)+DATE(1970,1,1)</f>
        <v>41104.988055555557</v>
      </c>
    </row>
    <row r="2748" spans="1:20" ht="43.2" x14ac:dyDescent="0.3">
      <c r="A2748">
        <v>2746</v>
      </c>
      <c r="B2748" s="1" t="s">
        <v>2746</v>
      </c>
      <c r="C2748" s="1" t="s">
        <v>6856</v>
      </c>
      <c r="D2748" s="4">
        <v>3000</v>
      </c>
      <c r="E2748" s="4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3">
        <f>E2748/D2748</f>
        <v>0.26700000000000002</v>
      </c>
      <c r="P2748" s="4">
        <f>E2748/L2748</f>
        <v>42.157894736842103</v>
      </c>
      <c r="Q2748" t="s">
        <v>8322</v>
      </c>
      <c r="R2748" t="s">
        <v>8335</v>
      </c>
      <c r="S2748" s="12">
        <f>(((J2748/60)/60)/24)+DATE(1970,1,1)</f>
        <v>41850.781377314815</v>
      </c>
      <c r="T2748" s="12">
        <f>(((I2748/60)/60)/24)+DATE(1970,1,1)</f>
        <v>41880.781377314815</v>
      </c>
    </row>
    <row r="2749" spans="1:20" ht="43.2" x14ac:dyDescent="0.3">
      <c r="A2749">
        <v>2747</v>
      </c>
      <c r="B2749" s="1" t="s">
        <v>2747</v>
      </c>
      <c r="C2749" s="1" t="s">
        <v>6857</v>
      </c>
      <c r="D2749" s="4">
        <v>500</v>
      </c>
      <c r="E2749" s="4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3">
        <f>E2749/D2749</f>
        <v>0.28000000000000003</v>
      </c>
      <c r="P2749" s="4">
        <f>E2749/L2749</f>
        <v>35</v>
      </c>
      <c r="Q2749" t="s">
        <v>8322</v>
      </c>
      <c r="R2749" t="s">
        <v>8335</v>
      </c>
      <c r="S2749" s="12">
        <f>(((J2749/60)/60)/24)+DATE(1970,1,1)</f>
        <v>41044.64811342593</v>
      </c>
      <c r="T2749" s="12">
        <f>(((I2749/60)/60)/24)+DATE(1970,1,1)</f>
        <v>41076.131944444445</v>
      </c>
    </row>
    <row r="2750" spans="1:20" ht="28.8" x14ac:dyDescent="0.3">
      <c r="A2750">
        <v>2748</v>
      </c>
      <c r="B2750" s="1" t="s">
        <v>2748</v>
      </c>
      <c r="C2750" s="1" t="s">
        <v>6858</v>
      </c>
      <c r="D2750" s="4">
        <v>5000</v>
      </c>
      <c r="E2750" s="4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3">
        <f>E2750/D2750</f>
        <v>1.06E-2</v>
      </c>
      <c r="P2750" s="4">
        <f>E2750/L2750</f>
        <v>13.25</v>
      </c>
      <c r="Q2750" t="s">
        <v>8322</v>
      </c>
      <c r="R2750" t="s">
        <v>8335</v>
      </c>
      <c r="S2750" s="12">
        <f>(((J2750/60)/60)/24)+DATE(1970,1,1)</f>
        <v>42585.7106712963</v>
      </c>
      <c r="T2750" s="12">
        <f>(((I2750/60)/60)/24)+DATE(1970,1,1)</f>
        <v>42615.7106712963</v>
      </c>
    </row>
    <row r="2751" spans="1:20" ht="28.8" x14ac:dyDescent="0.3">
      <c r="A2751">
        <v>2749</v>
      </c>
      <c r="B2751" s="1" t="s">
        <v>2749</v>
      </c>
      <c r="C2751" s="1" t="s">
        <v>6859</v>
      </c>
      <c r="D2751" s="4">
        <v>10000</v>
      </c>
      <c r="E2751" s="4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3">
        <f>E2751/D2751</f>
        <v>1.0999999999999999E-2</v>
      </c>
      <c r="P2751" s="4">
        <f>E2751/L2751</f>
        <v>55</v>
      </c>
      <c r="Q2751" t="s">
        <v>8322</v>
      </c>
      <c r="R2751" t="s">
        <v>8335</v>
      </c>
      <c r="S2751" s="12">
        <f>(((J2751/60)/60)/24)+DATE(1970,1,1)</f>
        <v>42068.799039351856</v>
      </c>
      <c r="T2751" s="12">
        <f>(((I2751/60)/60)/24)+DATE(1970,1,1)</f>
        <v>42098.757372685184</v>
      </c>
    </row>
    <row r="2752" spans="1:20" ht="28.8" x14ac:dyDescent="0.3">
      <c r="A2752">
        <v>2750</v>
      </c>
      <c r="B2752" s="1" t="s">
        <v>2750</v>
      </c>
      <c r="C2752" s="1" t="s">
        <v>6860</v>
      </c>
      <c r="D2752" s="4">
        <v>1999</v>
      </c>
      <c r="E2752" s="4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3">
        <f>E2752/D2752</f>
        <v>0</v>
      </c>
      <c r="P2752" s="4" t="e">
        <f>E2752/L2752</f>
        <v>#DIV/0!</v>
      </c>
      <c r="Q2752" t="s">
        <v>8322</v>
      </c>
      <c r="R2752" t="s">
        <v>8335</v>
      </c>
      <c r="S2752" s="12">
        <f>(((J2752/60)/60)/24)+DATE(1970,1,1)</f>
        <v>41078.899826388886</v>
      </c>
      <c r="T2752" s="12">
        <f>(((I2752/60)/60)/24)+DATE(1970,1,1)</f>
        <v>41090.833333333336</v>
      </c>
    </row>
    <row r="2753" spans="1:20" ht="43.2" x14ac:dyDescent="0.3">
      <c r="A2753">
        <v>2751</v>
      </c>
      <c r="B2753" s="1" t="s">
        <v>2751</v>
      </c>
      <c r="C2753" s="1" t="s">
        <v>6861</v>
      </c>
      <c r="D2753" s="4">
        <v>3274</v>
      </c>
      <c r="E2753" s="4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3">
        <f>E2753/D2753</f>
        <v>0</v>
      </c>
      <c r="P2753" s="4" t="e">
        <f>E2753/L2753</f>
        <v>#DIV/0!</v>
      </c>
      <c r="Q2753" t="s">
        <v>8322</v>
      </c>
      <c r="R2753" t="s">
        <v>8335</v>
      </c>
      <c r="S2753" s="12">
        <f>(((J2753/60)/60)/24)+DATE(1970,1,1)</f>
        <v>41747.887060185189</v>
      </c>
      <c r="T2753" s="12">
        <f>(((I2753/60)/60)/24)+DATE(1970,1,1)</f>
        <v>41807.887060185189</v>
      </c>
    </row>
    <row r="2754" spans="1:20" ht="43.2" x14ac:dyDescent="0.3">
      <c r="A2754">
        <v>2752</v>
      </c>
      <c r="B2754" s="1" t="s">
        <v>2752</v>
      </c>
      <c r="C2754" s="1" t="s">
        <v>6862</v>
      </c>
      <c r="D2754" s="4">
        <v>4800</v>
      </c>
      <c r="E2754" s="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3">
        <f>E2754/D2754</f>
        <v>0.11458333333333333</v>
      </c>
      <c r="P2754" s="4">
        <f>E2754/L2754</f>
        <v>39.285714285714285</v>
      </c>
      <c r="Q2754" t="s">
        <v>8322</v>
      </c>
      <c r="R2754" t="s">
        <v>8335</v>
      </c>
      <c r="S2754" s="12">
        <f>(((J2754/60)/60)/24)+DATE(1970,1,1)</f>
        <v>40855.765092592592</v>
      </c>
      <c r="T2754" s="12">
        <f>(((I2754/60)/60)/24)+DATE(1970,1,1)</f>
        <v>40895.765092592592</v>
      </c>
    </row>
    <row r="2755" spans="1:20" ht="28.8" x14ac:dyDescent="0.3">
      <c r="A2755">
        <v>2753</v>
      </c>
      <c r="B2755" s="1" t="s">
        <v>2753</v>
      </c>
      <c r="C2755" s="1" t="s">
        <v>6863</v>
      </c>
      <c r="D2755" s="4">
        <v>2000</v>
      </c>
      <c r="E2755" s="4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3">
        <f>E2755/D2755</f>
        <v>0.19</v>
      </c>
      <c r="P2755" s="4">
        <f>E2755/L2755</f>
        <v>47.5</v>
      </c>
      <c r="Q2755" t="s">
        <v>8322</v>
      </c>
      <c r="R2755" t="s">
        <v>8335</v>
      </c>
      <c r="S2755" s="12">
        <f>(((J2755/60)/60)/24)+DATE(1970,1,1)</f>
        <v>41117.900729166664</v>
      </c>
      <c r="T2755" s="12">
        <f>(((I2755/60)/60)/24)+DATE(1970,1,1)</f>
        <v>41147.900729166664</v>
      </c>
    </row>
    <row r="2756" spans="1:20" ht="43.2" x14ac:dyDescent="0.3">
      <c r="A2756">
        <v>2754</v>
      </c>
      <c r="B2756" s="1" t="s">
        <v>2754</v>
      </c>
      <c r="C2756" s="1" t="s">
        <v>6864</v>
      </c>
      <c r="D2756" s="4">
        <v>10000</v>
      </c>
      <c r="E2756" s="4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3">
        <f>E2756/D2756</f>
        <v>0</v>
      </c>
      <c r="P2756" s="4" t="e">
        <f>E2756/L2756</f>
        <v>#DIV/0!</v>
      </c>
      <c r="Q2756" t="s">
        <v>8322</v>
      </c>
      <c r="R2756" t="s">
        <v>8335</v>
      </c>
      <c r="S2756" s="12">
        <f>(((J2756/60)/60)/24)+DATE(1970,1,1)</f>
        <v>41863.636006944449</v>
      </c>
      <c r="T2756" s="12">
        <f>(((I2756/60)/60)/24)+DATE(1970,1,1)</f>
        <v>41893.636006944449</v>
      </c>
    </row>
    <row r="2757" spans="1:20" ht="28.8" x14ac:dyDescent="0.3">
      <c r="A2757">
        <v>2755</v>
      </c>
      <c r="B2757" s="1" t="s">
        <v>2755</v>
      </c>
      <c r="C2757" s="1" t="s">
        <v>6865</v>
      </c>
      <c r="D2757" s="4">
        <v>500</v>
      </c>
      <c r="E2757" s="4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3">
        <f>E2757/D2757</f>
        <v>0.52</v>
      </c>
      <c r="P2757" s="4">
        <f>E2757/L2757</f>
        <v>17.333333333333332</v>
      </c>
      <c r="Q2757" t="s">
        <v>8322</v>
      </c>
      <c r="R2757" t="s">
        <v>8335</v>
      </c>
      <c r="S2757" s="12">
        <f>(((J2757/60)/60)/24)+DATE(1970,1,1)</f>
        <v>42072.790821759263</v>
      </c>
      <c r="T2757" s="12">
        <f>(((I2757/60)/60)/24)+DATE(1970,1,1)</f>
        <v>42102.790821759263</v>
      </c>
    </row>
    <row r="2758" spans="1:20" ht="43.2" x14ac:dyDescent="0.3">
      <c r="A2758">
        <v>2756</v>
      </c>
      <c r="B2758" s="1" t="s">
        <v>2756</v>
      </c>
      <c r="C2758" s="1" t="s">
        <v>6866</v>
      </c>
      <c r="D2758" s="4">
        <v>10000</v>
      </c>
      <c r="E2758" s="4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3">
        <f>E2758/D2758</f>
        <v>0.1048</v>
      </c>
      <c r="P2758" s="4">
        <f>E2758/L2758</f>
        <v>31.757575757575758</v>
      </c>
      <c r="Q2758" t="s">
        <v>8322</v>
      </c>
      <c r="R2758" t="s">
        <v>8335</v>
      </c>
      <c r="S2758" s="12">
        <f>(((J2758/60)/60)/24)+DATE(1970,1,1)</f>
        <v>41620.90047453704</v>
      </c>
      <c r="T2758" s="12">
        <f>(((I2758/60)/60)/24)+DATE(1970,1,1)</f>
        <v>41650.90047453704</v>
      </c>
    </row>
    <row r="2759" spans="1:20" x14ac:dyDescent="0.3">
      <c r="A2759">
        <v>2757</v>
      </c>
      <c r="B2759" s="1" t="s">
        <v>2757</v>
      </c>
      <c r="C2759" s="1" t="s">
        <v>6867</v>
      </c>
      <c r="D2759" s="4">
        <v>1500</v>
      </c>
      <c r="E2759" s="4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3">
        <f>E2759/D2759</f>
        <v>6.6666666666666671E-3</v>
      </c>
      <c r="P2759" s="4">
        <f>E2759/L2759</f>
        <v>5</v>
      </c>
      <c r="Q2759" t="s">
        <v>8322</v>
      </c>
      <c r="R2759" t="s">
        <v>8335</v>
      </c>
      <c r="S2759" s="12">
        <f>(((J2759/60)/60)/24)+DATE(1970,1,1)</f>
        <v>42573.65662037037</v>
      </c>
      <c r="T2759" s="12">
        <f>(((I2759/60)/60)/24)+DATE(1970,1,1)</f>
        <v>42588.65662037037</v>
      </c>
    </row>
    <row r="2760" spans="1:20" ht="43.2" x14ac:dyDescent="0.3">
      <c r="A2760">
        <v>2758</v>
      </c>
      <c r="B2760" s="1" t="s">
        <v>2758</v>
      </c>
      <c r="C2760" s="1" t="s">
        <v>6868</v>
      </c>
      <c r="D2760" s="4">
        <v>2000</v>
      </c>
      <c r="E2760" s="4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3">
        <f>E2760/D2760</f>
        <v>0.11700000000000001</v>
      </c>
      <c r="P2760" s="4">
        <f>E2760/L2760</f>
        <v>39</v>
      </c>
      <c r="Q2760" t="s">
        <v>8322</v>
      </c>
      <c r="R2760" t="s">
        <v>8335</v>
      </c>
      <c r="S2760" s="12">
        <f>(((J2760/60)/60)/24)+DATE(1970,1,1)</f>
        <v>42639.441932870366</v>
      </c>
      <c r="T2760" s="12">
        <f>(((I2760/60)/60)/24)+DATE(1970,1,1)</f>
        <v>42653.441932870366</v>
      </c>
    </row>
    <row r="2761" spans="1:20" ht="43.2" x14ac:dyDescent="0.3">
      <c r="A2761">
        <v>2759</v>
      </c>
      <c r="B2761" s="1" t="s">
        <v>2759</v>
      </c>
      <c r="C2761" s="1" t="s">
        <v>6869</v>
      </c>
      <c r="D2761" s="4">
        <v>1000</v>
      </c>
      <c r="E2761" s="4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3">
        <f>E2761/D2761</f>
        <v>0.105</v>
      </c>
      <c r="P2761" s="4">
        <f>E2761/L2761</f>
        <v>52.5</v>
      </c>
      <c r="Q2761" t="s">
        <v>8322</v>
      </c>
      <c r="R2761" t="s">
        <v>8335</v>
      </c>
      <c r="S2761" s="12">
        <f>(((J2761/60)/60)/24)+DATE(1970,1,1)</f>
        <v>42524.36650462963</v>
      </c>
      <c r="T2761" s="12">
        <f>(((I2761/60)/60)/24)+DATE(1970,1,1)</f>
        <v>42567.36650462963</v>
      </c>
    </row>
    <row r="2762" spans="1:20" ht="43.2" x14ac:dyDescent="0.3">
      <c r="A2762">
        <v>2760</v>
      </c>
      <c r="B2762" s="1" t="s">
        <v>2760</v>
      </c>
      <c r="C2762" s="1" t="s">
        <v>6870</v>
      </c>
      <c r="D2762" s="4">
        <v>5000</v>
      </c>
      <c r="E2762" s="4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3">
        <f>E2762/D2762</f>
        <v>0</v>
      </c>
      <c r="P2762" s="4" t="e">
        <f>E2762/L2762</f>
        <v>#DIV/0!</v>
      </c>
      <c r="Q2762" t="s">
        <v>8322</v>
      </c>
      <c r="R2762" t="s">
        <v>8335</v>
      </c>
      <c r="S2762" s="12">
        <f>(((J2762/60)/60)/24)+DATE(1970,1,1)</f>
        <v>41415.461319444446</v>
      </c>
      <c r="T2762" s="12">
        <f>(((I2762/60)/60)/24)+DATE(1970,1,1)</f>
        <v>41445.461319444446</v>
      </c>
    </row>
    <row r="2763" spans="1:20" ht="28.8" x14ac:dyDescent="0.3">
      <c r="A2763">
        <v>2761</v>
      </c>
      <c r="B2763" s="1" t="s">
        <v>2761</v>
      </c>
      <c r="C2763" s="1" t="s">
        <v>6871</v>
      </c>
      <c r="D2763" s="4">
        <v>5000</v>
      </c>
      <c r="E2763" s="4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3">
        <f>E2763/D2763</f>
        <v>7.1999999999999998E-3</v>
      </c>
      <c r="P2763" s="4">
        <f>E2763/L2763</f>
        <v>9</v>
      </c>
      <c r="Q2763" t="s">
        <v>8322</v>
      </c>
      <c r="R2763" t="s">
        <v>8335</v>
      </c>
      <c r="S2763" s="12">
        <f>(((J2763/60)/60)/24)+DATE(1970,1,1)</f>
        <v>41247.063576388886</v>
      </c>
      <c r="T2763" s="12">
        <f>(((I2763/60)/60)/24)+DATE(1970,1,1)</f>
        <v>41277.063576388886</v>
      </c>
    </row>
    <row r="2764" spans="1:20" ht="28.8" x14ac:dyDescent="0.3">
      <c r="A2764">
        <v>2762</v>
      </c>
      <c r="B2764" s="1" t="s">
        <v>2762</v>
      </c>
      <c r="C2764" s="1" t="s">
        <v>6872</v>
      </c>
      <c r="D2764" s="4">
        <v>3250</v>
      </c>
      <c r="E2764" s="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3">
        <f>E2764/D2764</f>
        <v>7.6923076923076927E-3</v>
      </c>
      <c r="P2764" s="4">
        <f>E2764/L2764</f>
        <v>25</v>
      </c>
      <c r="Q2764" t="s">
        <v>8322</v>
      </c>
      <c r="R2764" t="s">
        <v>8335</v>
      </c>
      <c r="S2764" s="12">
        <f>(((J2764/60)/60)/24)+DATE(1970,1,1)</f>
        <v>40927.036979166667</v>
      </c>
      <c r="T2764" s="12">
        <f>(((I2764/60)/60)/24)+DATE(1970,1,1)</f>
        <v>40986.995312500003</v>
      </c>
    </row>
    <row r="2765" spans="1:20" ht="28.8" x14ac:dyDescent="0.3">
      <c r="A2765">
        <v>2763</v>
      </c>
      <c r="B2765" s="1" t="s">
        <v>2763</v>
      </c>
      <c r="C2765" s="1" t="s">
        <v>6873</v>
      </c>
      <c r="D2765" s="4">
        <v>39400</v>
      </c>
      <c r="E2765" s="4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3">
        <f>E2765/D2765</f>
        <v>2.2842639593908631E-3</v>
      </c>
      <c r="P2765" s="4">
        <f>E2765/L2765</f>
        <v>30</v>
      </c>
      <c r="Q2765" t="s">
        <v>8322</v>
      </c>
      <c r="R2765" t="s">
        <v>8335</v>
      </c>
      <c r="S2765" s="12">
        <f>(((J2765/60)/60)/24)+DATE(1970,1,1)</f>
        <v>41373.579675925925</v>
      </c>
      <c r="T2765" s="12">
        <f>(((I2765/60)/60)/24)+DATE(1970,1,1)</f>
        <v>41418.579675925925</v>
      </c>
    </row>
    <row r="2766" spans="1:20" ht="43.2" x14ac:dyDescent="0.3">
      <c r="A2766">
        <v>2764</v>
      </c>
      <c r="B2766" s="1" t="s">
        <v>2764</v>
      </c>
      <c r="C2766" s="1" t="s">
        <v>6874</v>
      </c>
      <c r="D2766" s="4">
        <v>4000</v>
      </c>
      <c r="E2766" s="4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3">
        <f>E2766/D2766</f>
        <v>1.125E-2</v>
      </c>
      <c r="P2766" s="4">
        <f>E2766/L2766</f>
        <v>11.25</v>
      </c>
      <c r="Q2766" t="s">
        <v>8322</v>
      </c>
      <c r="R2766" t="s">
        <v>8335</v>
      </c>
      <c r="S2766" s="12">
        <f>(((J2766/60)/60)/24)+DATE(1970,1,1)</f>
        <v>41030.292025462964</v>
      </c>
      <c r="T2766" s="12">
        <f>(((I2766/60)/60)/24)+DATE(1970,1,1)</f>
        <v>41059.791666666664</v>
      </c>
    </row>
    <row r="2767" spans="1:20" ht="28.8" x14ac:dyDescent="0.3">
      <c r="A2767">
        <v>2765</v>
      </c>
      <c r="B2767" s="1" t="s">
        <v>2765</v>
      </c>
      <c r="C2767" s="1" t="s">
        <v>6875</v>
      </c>
      <c r="D2767" s="4">
        <v>4000</v>
      </c>
      <c r="E2767" s="4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3">
        <f>E2767/D2767</f>
        <v>0</v>
      </c>
      <c r="P2767" s="4" t="e">
        <f>E2767/L2767</f>
        <v>#DIV/0!</v>
      </c>
      <c r="Q2767" t="s">
        <v>8322</v>
      </c>
      <c r="R2767" t="s">
        <v>8335</v>
      </c>
      <c r="S2767" s="12">
        <f>(((J2767/60)/60)/24)+DATE(1970,1,1)</f>
        <v>41194.579027777778</v>
      </c>
      <c r="T2767" s="12">
        <f>(((I2767/60)/60)/24)+DATE(1970,1,1)</f>
        <v>41210.579027777778</v>
      </c>
    </row>
    <row r="2768" spans="1:20" ht="43.2" x14ac:dyDescent="0.3">
      <c r="A2768">
        <v>2766</v>
      </c>
      <c r="B2768" s="1" t="s">
        <v>2766</v>
      </c>
      <c r="C2768" s="1" t="s">
        <v>6876</v>
      </c>
      <c r="D2768" s="4">
        <v>5000</v>
      </c>
      <c r="E2768" s="4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3">
        <f>E2768/D2768</f>
        <v>0.02</v>
      </c>
      <c r="P2768" s="4">
        <f>E2768/L2768</f>
        <v>25</v>
      </c>
      <c r="Q2768" t="s">
        <v>8322</v>
      </c>
      <c r="R2768" t="s">
        <v>8335</v>
      </c>
      <c r="S2768" s="12">
        <f>(((J2768/60)/60)/24)+DATE(1970,1,1)</f>
        <v>40736.668032407404</v>
      </c>
      <c r="T2768" s="12">
        <f>(((I2768/60)/60)/24)+DATE(1970,1,1)</f>
        <v>40766.668032407404</v>
      </c>
    </row>
    <row r="2769" spans="1:20" ht="28.8" x14ac:dyDescent="0.3">
      <c r="A2769">
        <v>2767</v>
      </c>
      <c r="B2769" s="1" t="s">
        <v>2767</v>
      </c>
      <c r="C2769" s="1" t="s">
        <v>6877</v>
      </c>
      <c r="D2769" s="4">
        <v>4000</v>
      </c>
      <c r="E2769" s="4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3">
        <f>E2769/D2769</f>
        <v>8.5000000000000006E-3</v>
      </c>
      <c r="P2769" s="4">
        <f>E2769/L2769</f>
        <v>11.333333333333334</v>
      </c>
      <c r="Q2769" t="s">
        <v>8322</v>
      </c>
      <c r="R2769" t="s">
        <v>8335</v>
      </c>
      <c r="S2769" s="12">
        <f>(((J2769/60)/60)/24)+DATE(1970,1,1)</f>
        <v>42172.958912037036</v>
      </c>
      <c r="T2769" s="12">
        <f>(((I2769/60)/60)/24)+DATE(1970,1,1)</f>
        <v>42232.958912037036</v>
      </c>
    </row>
    <row r="2770" spans="1:20" ht="43.2" x14ac:dyDescent="0.3">
      <c r="A2770">
        <v>2768</v>
      </c>
      <c r="B2770" s="1" t="s">
        <v>2768</v>
      </c>
      <c r="C2770" s="1" t="s">
        <v>6878</v>
      </c>
      <c r="D2770" s="4">
        <v>7000</v>
      </c>
      <c r="E2770" s="4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3">
        <f>E2770/D2770</f>
        <v>0.14314285714285716</v>
      </c>
      <c r="P2770" s="4">
        <f>E2770/L2770</f>
        <v>29.470588235294116</v>
      </c>
      <c r="Q2770" t="s">
        <v>8322</v>
      </c>
      <c r="R2770" t="s">
        <v>8335</v>
      </c>
      <c r="S2770" s="12">
        <f>(((J2770/60)/60)/24)+DATE(1970,1,1)</f>
        <v>40967.614849537036</v>
      </c>
      <c r="T2770" s="12">
        <f>(((I2770/60)/60)/24)+DATE(1970,1,1)</f>
        <v>40997.573182870372</v>
      </c>
    </row>
    <row r="2771" spans="1:20" ht="28.8" x14ac:dyDescent="0.3">
      <c r="A2771">
        <v>2769</v>
      </c>
      <c r="B2771" s="1" t="s">
        <v>2769</v>
      </c>
      <c r="C2771" s="1" t="s">
        <v>6879</v>
      </c>
      <c r="D2771" s="4">
        <v>800</v>
      </c>
      <c r="E2771" s="4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3">
        <f>E2771/D2771</f>
        <v>2.5000000000000001E-3</v>
      </c>
      <c r="P2771" s="4">
        <f>E2771/L2771</f>
        <v>1</v>
      </c>
      <c r="Q2771" t="s">
        <v>8322</v>
      </c>
      <c r="R2771" t="s">
        <v>8335</v>
      </c>
      <c r="S2771" s="12">
        <f>(((J2771/60)/60)/24)+DATE(1970,1,1)</f>
        <v>41745.826273148145</v>
      </c>
      <c r="T2771" s="12">
        <f>(((I2771/60)/60)/24)+DATE(1970,1,1)</f>
        <v>41795.826273148145</v>
      </c>
    </row>
    <row r="2772" spans="1:20" ht="43.2" x14ac:dyDescent="0.3">
      <c r="A2772">
        <v>2770</v>
      </c>
      <c r="B2772" s="1" t="s">
        <v>2770</v>
      </c>
      <c r="C2772" s="1" t="s">
        <v>6880</v>
      </c>
      <c r="D2772" s="4">
        <v>20000</v>
      </c>
      <c r="E2772" s="4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3">
        <f>E2772/D2772</f>
        <v>0.1041125</v>
      </c>
      <c r="P2772" s="4">
        <f>E2772/L2772</f>
        <v>63.098484848484851</v>
      </c>
      <c r="Q2772" t="s">
        <v>8322</v>
      </c>
      <c r="R2772" t="s">
        <v>8335</v>
      </c>
      <c r="S2772" s="12">
        <f>(((J2772/60)/60)/24)+DATE(1970,1,1)</f>
        <v>41686.705208333333</v>
      </c>
      <c r="T2772" s="12">
        <f>(((I2772/60)/60)/24)+DATE(1970,1,1)</f>
        <v>41716.663541666669</v>
      </c>
    </row>
    <row r="2773" spans="1:20" ht="43.2" x14ac:dyDescent="0.3">
      <c r="A2773">
        <v>2771</v>
      </c>
      <c r="B2773" s="1" t="s">
        <v>2771</v>
      </c>
      <c r="C2773" s="1" t="s">
        <v>6881</v>
      </c>
      <c r="D2773" s="4">
        <v>19980</v>
      </c>
      <c r="E2773" s="4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3">
        <f>E2773/D2773</f>
        <v>0</v>
      </c>
      <c r="P2773" s="4" t="e">
        <f>E2773/L2773</f>
        <v>#DIV/0!</v>
      </c>
      <c r="Q2773" t="s">
        <v>8322</v>
      </c>
      <c r="R2773" t="s">
        <v>8335</v>
      </c>
      <c r="S2773" s="12">
        <f>(((J2773/60)/60)/24)+DATE(1970,1,1)</f>
        <v>41257.531712962962</v>
      </c>
      <c r="T2773" s="12">
        <f>(((I2773/60)/60)/24)+DATE(1970,1,1)</f>
        <v>41306.708333333336</v>
      </c>
    </row>
    <row r="2774" spans="1:20" ht="28.8" x14ac:dyDescent="0.3">
      <c r="A2774">
        <v>2772</v>
      </c>
      <c r="B2774" s="1" t="s">
        <v>2772</v>
      </c>
      <c r="C2774" s="1" t="s">
        <v>6882</v>
      </c>
      <c r="D2774" s="4">
        <v>8000</v>
      </c>
      <c r="E2774" s="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3">
        <f>E2774/D2774</f>
        <v>0</v>
      </c>
      <c r="P2774" s="4" t="e">
        <f>E2774/L2774</f>
        <v>#DIV/0!</v>
      </c>
      <c r="Q2774" t="s">
        <v>8322</v>
      </c>
      <c r="R2774" t="s">
        <v>8335</v>
      </c>
      <c r="S2774" s="12">
        <f>(((J2774/60)/60)/24)+DATE(1970,1,1)</f>
        <v>41537.869143518517</v>
      </c>
      <c r="T2774" s="12">
        <f>(((I2774/60)/60)/24)+DATE(1970,1,1)</f>
        <v>41552.869143518517</v>
      </c>
    </row>
    <row r="2775" spans="1:20" ht="28.8" x14ac:dyDescent="0.3">
      <c r="A2775">
        <v>2773</v>
      </c>
      <c r="B2775" s="1" t="s">
        <v>2773</v>
      </c>
      <c r="C2775" s="1" t="s">
        <v>6883</v>
      </c>
      <c r="D2775" s="4">
        <v>530</v>
      </c>
      <c r="E2775" s="4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3">
        <f>E2775/D2775</f>
        <v>1.8867924528301887E-3</v>
      </c>
      <c r="P2775" s="4">
        <f>E2775/L2775</f>
        <v>1</v>
      </c>
      <c r="Q2775" t="s">
        <v>8322</v>
      </c>
      <c r="R2775" t="s">
        <v>8335</v>
      </c>
      <c r="S2775" s="12">
        <f>(((J2775/60)/60)/24)+DATE(1970,1,1)</f>
        <v>42474.86482638889</v>
      </c>
      <c r="T2775" s="12">
        <f>(((I2775/60)/60)/24)+DATE(1970,1,1)</f>
        <v>42484.86482638889</v>
      </c>
    </row>
    <row r="2776" spans="1:20" ht="43.2" x14ac:dyDescent="0.3">
      <c r="A2776">
        <v>2774</v>
      </c>
      <c r="B2776" s="1" t="s">
        <v>2774</v>
      </c>
      <c r="C2776" s="1" t="s">
        <v>6884</v>
      </c>
      <c r="D2776" s="4">
        <v>4000</v>
      </c>
      <c r="E2776" s="4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3">
        <f>E2776/D2776</f>
        <v>0.14249999999999999</v>
      </c>
      <c r="P2776" s="4">
        <f>E2776/L2776</f>
        <v>43.846153846153847</v>
      </c>
      <c r="Q2776" t="s">
        <v>8322</v>
      </c>
      <c r="R2776" t="s">
        <v>8335</v>
      </c>
      <c r="S2776" s="12">
        <f>(((J2776/60)/60)/24)+DATE(1970,1,1)</f>
        <v>41311.126481481479</v>
      </c>
      <c r="T2776" s="12">
        <f>(((I2776/60)/60)/24)+DATE(1970,1,1)</f>
        <v>41341.126481481479</v>
      </c>
    </row>
    <row r="2777" spans="1:20" ht="43.2" x14ac:dyDescent="0.3">
      <c r="A2777">
        <v>2775</v>
      </c>
      <c r="B2777" s="1" t="s">
        <v>2775</v>
      </c>
      <c r="C2777" s="1" t="s">
        <v>6885</v>
      </c>
      <c r="D2777" s="4">
        <v>5000</v>
      </c>
      <c r="E2777" s="4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3">
        <f>E2777/D2777</f>
        <v>0.03</v>
      </c>
      <c r="P2777" s="4">
        <f>E2777/L2777</f>
        <v>75</v>
      </c>
      <c r="Q2777" t="s">
        <v>8322</v>
      </c>
      <c r="R2777" t="s">
        <v>8335</v>
      </c>
      <c r="S2777" s="12">
        <f>(((J2777/60)/60)/24)+DATE(1970,1,1)</f>
        <v>40863.013356481482</v>
      </c>
      <c r="T2777" s="12">
        <f>(((I2777/60)/60)/24)+DATE(1970,1,1)</f>
        <v>40893.013356481482</v>
      </c>
    </row>
    <row r="2778" spans="1:20" ht="43.2" x14ac:dyDescent="0.3">
      <c r="A2778">
        <v>2776</v>
      </c>
      <c r="B2778" s="1" t="s">
        <v>2776</v>
      </c>
      <c r="C2778" s="1" t="s">
        <v>6886</v>
      </c>
      <c r="D2778" s="4">
        <v>21000</v>
      </c>
      <c r="E2778" s="4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3">
        <f>E2778/D2778</f>
        <v>7.8809523809523815E-2</v>
      </c>
      <c r="P2778" s="4">
        <f>E2778/L2778</f>
        <v>45.972222222222221</v>
      </c>
      <c r="Q2778" t="s">
        <v>8322</v>
      </c>
      <c r="R2778" t="s">
        <v>8335</v>
      </c>
      <c r="S2778" s="12">
        <f>(((J2778/60)/60)/24)+DATE(1970,1,1)</f>
        <v>42136.297175925924</v>
      </c>
      <c r="T2778" s="12">
        <f>(((I2778/60)/60)/24)+DATE(1970,1,1)</f>
        <v>42167.297175925924</v>
      </c>
    </row>
    <row r="2779" spans="1:20" ht="43.2" x14ac:dyDescent="0.3">
      <c r="A2779">
        <v>2777</v>
      </c>
      <c r="B2779" s="1" t="s">
        <v>2777</v>
      </c>
      <c r="C2779" s="1" t="s">
        <v>6887</v>
      </c>
      <c r="D2779" s="4">
        <v>3000</v>
      </c>
      <c r="E2779" s="4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3">
        <f>E2779/D2779</f>
        <v>3.3333333333333335E-3</v>
      </c>
      <c r="P2779" s="4">
        <f>E2779/L2779</f>
        <v>10</v>
      </c>
      <c r="Q2779" t="s">
        <v>8322</v>
      </c>
      <c r="R2779" t="s">
        <v>8335</v>
      </c>
      <c r="S2779" s="12">
        <f>(((J2779/60)/60)/24)+DATE(1970,1,1)</f>
        <v>42172.669027777782</v>
      </c>
      <c r="T2779" s="12">
        <f>(((I2779/60)/60)/24)+DATE(1970,1,1)</f>
        <v>42202.669027777782</v>
      </c>
    </row>
    <row r="2780" spans="1:20" ht="43.2" x14ac:dyDescent="0.3">
      <c r="A2780">
        <v>2778</v>
      </c>
      <c r="B2780" s="1" t="s">
        <v>2778</v>
      </c>
      <c r="C2780" s="1" t="s">
        <v>6888</v>
      </c>
      <c r="D2780" s="4">
        <v>5500</v>
      </c>
      <c r="E2780" s="4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3">
        <f>E2780/D2780</f>
        <v>0.25545454545454543</v>
      </c>
      <c r="P2780" s="4">
        <f>E2780/L2780</f>
        <v>93.666666666666671</v>
      </c>
      <c r="Q2780" t="s">
        <v>8322</v>
      </c>
      <c r="R2780" t="s">
        <v>8335</v>
      </c>
      <c r="S2780" s="12">
        <f>(((J2780/60)/60)/24)+DATE(1970,1,1)</f>
        <v>41846.978078703702</v>
      </c>
      <c r="T2780" s="12">
        <f>(((I2780/60)/60)/24)+DATE(1970,1,1)</f>
        <v>41876.978078703702</v>
      </c>
    </row>
    <row r="2781" spans="1:20" ht="28.8" x14ac:dyDescent="0.3">
      <c r="A2781">
        <v>2779</v>
      </c>
      <c r="B2781" s="1" t="s">
        <v>2779</v>
      </c>
      <c r="C2781" s="1" t="s">
        <v>6889</v>
      </c>
      <c r="D2781" s="4">
        <v>2500</v>
      </c>
      <c r="E2781" s="4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3">
        <f>E2781/D2781</f>
        <v>2.12E-2</v>
      </c>
      <c r="P2781" s="4">
        <f>E2781/L2781</f>
        <v>53</v>
      </c>
      <c r="Q2781" t="s">
        <v>8322</v>
      </c>
      <c r="R2781" t="s">
        <v>8335</v>
      </c>
      <c r="S2781" s="12">
        <f>(((J2781/60)/60)/24)+DATE(1970,1,1)</f>
        <v>42300.585891203707</v>
      </c>
      <c r="T2781" s="12">
        <f>(((I2781/60)/60)/24)+DATE(1970,1,1)</f>
        <v>42330.627557870372</v>
      </c>
    </row>
    <row r="2782" spans="1:20" ht="28.8" x14ac:dyDescent="0.3">
      <c r="A2782">
        <v>2780</v>
      </c>
      <c r="B2782" s="1" t="s">
        <v>2780</v>
      </c>
      <c r="C2782" s="1" t="s">
        <v>6890</v>
      </c>
      <c r="D2782" s="4">
        <v>100000</v>
      </c>
      <c r="E2782" s="4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3">
        <f>E2782/D2782</f>
        <v>0</v>
      </c>
      <c r="P2782" s="4" t="e">
        <f>E2782/L2782</f>
        <v>#DIV/0!</v>
      </c>
      <c r="Q2782" t="s">
        <v>8322</v>
      </c>
      <c r="R2782" t="s">
        <v>8335</v>
      </c>
      <c r="S2782" s="12">
        <f>(((J2782/60)/60)/24)+DATE(1970,1,1)</f>
        <v>42774.447777777779</v>
      </c>
      <c r="T2782" s="12">
        <f>(((I2782/60)/60)/24)+DATE(1970,1,1)</f>
        <v>42804.447777777779</v>
      </c>
    </row>
    <row r="2783" spans="1:20" ht="28.8" x14ac:dyDescent="0.3">
      <c r="A2783">
        <v>2781</v>
      </c>
      <c r="B2783" s="1" t="s">
        <v>2781</v>
      </c>
      <c r="C2783" s="1" t="s">
        <v>6891</v>
      </c>
      <c r="D2783" s="4">
        <v>1250</v>
      </c>
      <c r="E2783" s="4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3">
        <f>E2783/D2783</f>
        <v>1.0528</v>
      </c>
      <c r="P2783" s="4">
        <f>E2783/L2783</f>
        <v>47</v>
      </c>
      <c r="Q2783" t="s">
        <v>8324</v>
      </c>
      <c r="R2783" t="s">
        <v>8326</v>
      </c>
      <c r="S2783" s="12">
        <f>(((J2783/60)/60)/24)+DATE(1970,1,1)</f>
        <v>42018.94159722222</v>
      </c>
      <c r="T2783" s="12">
        <f>(((I2783/60)/60)/24)+DATE(1970,1,1)</f>
        <v>42047.291666666672</v>
      </c>
    </row>
    <row r="2784" spans="1:20" ht="28.8" x14ac:dyDescent="0.3">
      <c r="A2784">
        <v>2782</v>
      </c>
      <c r="B2784" s="1" t="s">
        <v>2782</v>
      </c>
      <c r="C2784" s="1" t="s">
        <v>6892</v>
      </c>
      <c r="D2784" s="4">
        <v>1000</v>
      </c>
      <c r="E2784" s="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3">
        <f>E2784/D2784</f>
        <v>1.2</v>
      </c>
      <c r="P2784" s="4">
        <f>E2784/L2784</f>
        <v>66.666666666666671</v>
      </c>
      <c r="Q2784" t="s">
        <v>8324</v>
      </c>
      <c r="R2784" t="s">
        <v>8326</v>
      </c>
      <c r="S2784" s="12">
        <f>(((J2784/60)/60)/24)+DATE(1970,1,1)</f>
        <v>42026.924976851849</v>
      </c>
      <c r="T2784" s="12">
        <f>(((I2784/60)/60)/24)+DATE(1970,1,1)</f>
        <v>42052.207638888889</v>
      </c>
    </row>
    <row r="2785" spans="1:20" ht="43.2" x14ac:dyDescent="0.3">
      <c r="A2785">
        <v>2783</v>
      </c>
      <c r="B2785" s="1" t="s">
        <v>2783</v>
      </c>
      <c r="C2785" s="1" t="s">
        <v>6893</v>
      </c>
      <c r="D2785" s="4">
        <v>1000</v>
      </c>
      <c r="E2785" s="4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3">
        <f>E2785/D2785</f>
        <v>1.145</v>
      </c>
      <c r="P2785" s="4">
        <f>E2785/L2785</f>
        <v>18.770491803278688</v>
      </c>
      <c r="Q2785" t="s">
        <v>8324</v>
      </c>
      <c r="R2785" t="s">
        <v>8326</v>
      </c>
      <c r="S2785" s="12">
        <f>(((J2785/60)/60)/24)+DATE(1970,1,1)</f>
        <v>42103.535254629634</v>
      </c>
      <c r="T2785" s="12">
        <f>(((I2785/60)/60)/24)+DATE(1970,1,1)</f>
        <v>42117.535254629634</v>
      </c>
    </row>
    <row r="2786" spans="1:20" ht="28.8" x14ac:dyDescent="0.3">
      <c r="A2786">
        <v>2784</v>
      </c>
      <c r="B2786" s="1" t="s">
        <v>2784</v>
      </c>
      <c r="C2786" s="1" t="s">
        <v>6894</v>
      </c>
      <c r="D2786" s="4">
        <v>6000</v>
      </c>
      <c r="E2786" s="4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3">
        <f>E2786/D2786</f>
        <v>1.19</v>
      </c>
      <c r="P2786" s="4">
        <f>E2786/L2786</f>
        <v>66.111111111111114</v>
      </c>
      <c r="Q2786" t="s">
        <v>8324</v>
      </c>
      <c r="R2786" t="s">
        <v>8326</v>
      </c>
      <c r="S2786" s="12">
        <f>(((J2786/60)/60)/24)+DATE(1970,1,1)</f>
        <v>41920.787534722222</v>
      </c>
      <c r="T2786" s="12">
        <f>(((I2786/60)/60)/24)+DATE(1970,1,1)</f>
        <v>41941.787534722222</v>
      </c>
    </row>
    <row r="2787" spans="1:20" ht="28.8" x14ac:dyDescent="0.3">
      <c r="A2787">
        <v>2785</v>
      </c>
      <c r="B2787" s="1" t="s">
        <v>2785</v>
      </c>
      <c r="C2787" s="1" t="s">
        <v>6895</v>
      </c>
      <c r="D2787" s="4">
        <v>5000</v>
      </c>
      <c r="E2787" s="4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3">
        <f>E2787/D2787</f>
        <v>1.0468</v>
      </c>
      <c r="P2787" s="4">
        <f>E2787/L2787</f>
        <v>36.859154929577464</v>
      </c>
      <c r="Q2787" t="s">
        <v>8324</v>
      </c>
      <c r="R2787" t="s">
        <v>8326</v>
      </c>
      <c r="S2787" s="12">
        <f>(((J2787/60)/60)/24)+DATE(1970,1,1)</f>
        <v>42558.189432870371</v>
      </c>
      <c r="T2787" s="12">
        <f>(((I2787/60)/60)/24)+DATE(1970,1,1)</f>
        <v>42587.875</v>
      </c>
    </row>
    <row r="2788" spans="1:20" ht="28.8" x14ac:dyDescent="0.3">
      <c r="A2788">
        <v>2786</v>
      </c>
      <c r="B2788" s="1" t="s">
        <v>2786</v>
      </c>
      <c r="C2788" s="1" t="s">
        <v>6896</v>
      </c>
      <c r="D2788" s="4">
        <v>2500</v>
      </c>
      <c r="E2788" s="4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3">
        <f>E2788/D2788</f>
        <v>1.1783999999999999</v>
      </c>
      <c r="P2788" s="4">
        <f>E2788/L2788</f>
        <v>39.810810810810814</v>
      </c>
      <c r="Q2788" t="s">
        <v>8324</v>
      </c>
      <c r="R2788" t="s">
        <v>8326</v>
      </c>
      <c r="S2788" s="12">
        <f>(((J2788/60)/60)/24)+DATE(1970,1,1)</f>
        <v>41815.569212962961</v>
      </c>
      <c r="T2788" s="12">
        <f>(((I2788/60)/60)/24)+DATE(1970,1,1)</f>
        <v>41829.569212962961</v>
      </c>
    </row>
    <row r="2789" spans="1:20" ht="43.2" x14ac:dyDescent="0.3">
      <c r="A2789">
        <v>2787</v>
      </c>
      <c r="B2789" s="1" t="s">
        <v>2787</v>
      </c>
      <c r="C2789" s="1" t="s">
        <v>6897</v>
      </c>
      <c r="D2789" s="4">
        <v>1000</v>
      </c>
      <c r="E2789" s="4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3">
        <f>E2789/D2789</f>
        <v>1.1970000000000001</v>
      </c>
      <c r="P2789" s="4">
        <f>E2789/L2789</f>
        <v>31.5</v>
      </c>
      <c r="Q2789" t="s">
        <v>8324</v>
      </c>
      <c r="R2789" t="s">
        <v>8326</v>
      </c>
      <c r="S2789" s="12">
        <f>(((J2789/60)/60)/24)+DATE(1970,1,1)</f>
        <v>41808.198518518519</v>
      </c>
      <c r="T2789" s="12">
        <f>(((I2789/60)/60)/24)+DATE(1970,1,1)</f>
        <v>41838.198518518519</v>
      </c>
    </row>
    <row r="2790" spans="1:20" ht="28.8" x14ac:dyDescent="0.3">
      <c r="A2790">
        <v>2788</v>
      </c>
      <c r="B2790" s="1" t="s">
        <v>2788</v>
      </c>
      <c r="C2790" s="1" t="s">
        <v>6898</v>
      </c>
      <c r="D2790" s="4">
        <v>2000</v>
      </c>
      <c r="E2790" s="4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3">
        <f>E2790/D2790</f>
        <v>1.0249999999999999</v>
      </c>
      <c r="P2790" s="4">
        <f>E2790/L2790</f>
        <v>102.5</v>
      </c>
      <c r="Q2790" t="s">
        <v>8324</v>
      </c>
      <c r="R2790" t="s">
        <v>8326</v>
      </c>
      <c r="S2790" s="12">
        <f>(((J2790/60)/60)/24)+DATE(1970,1,1)</f>
        <v>42550.701886574068</v>
      </c>
      <c r="T2790" s="12">
        <f>(((I2790/60)/60)/24)+DATE(1970,1,1)</f>
        <v>42580.701886574068</v>
      </c>
    </row>
    <row r="2791" spans="1:20" ht="28.8" x14ac:dyDescent="0.3">
      <c r="A2791">
        <v>2789</v>
      </c>
      <c r="B2791" s="1" t="s">
        <v>2789</v>
      </c>
      <c r="C2791" s="1" t="s">
        <v>6899</v>
      </c>
      <c r="D2791" s="4">
        <v>3000</v>
      </c>
      <c r="E2791" s="4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3">
        <f>E2791/D2791</f>
        <v>1.0116666666666667</v>
      </c>
      <c r="P2791" s="4">
        <f>E2791/L2791</f>
        <v>126.45833333333333</v>
      </c>
      <c r="Q2791" t="s">
        <v>8324</v>
      </c>
      <c r="R2791" t="s">
        <v>8326</v>
      </c>
      <c r="S2791" s="12">
        <f>(((J2791/60)/60)/24)+DATE(1970,1,1)</f>
        <v>42056.013124999998</v>
      </c>
      <c r="T2791" s="12">
        <f>(((I2791/60)/60)/24)+DATE(1970,1,1)</f>
        <v>42075.166666666672</v>
      </c>
    </row>
    <row r="2792" spans="1:20" ht="43.2" x14ac:dyDescent="0.3">
      <c r="A2792">
        <v>2790</v>
      </c>
      <c r="B2792" s="1" t="s">
        <v>2790</v>
      </c>
      <c r="C2792" s="1" t="s">
        <v>6900</v>
      </c>
      <c r="D2792" s="4">
        <v>3000</v>
      </c>
      <c r="E2792" s="4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3">
        <f>E2792/D2792</f>
        <v>1.0533333333333332</v>
      </c>
      <c r="P2792" s="4">
        <f>E2792/L2792</f>
        <v>47.878787878787875</v>
      </c>
      <c r="Q2792" t="s">
        <v>8324</v>
      </c>
      <c r="R2792" t="s">
        <v>8326</v>
      </c>
      <c r="S2792" s="12">
        <f>(((J2792/60)/60)/24)+DATE(1970,1,1)</f>
        <v>42016.938692129625</v>
      </c>
      <c r="T2792" s="12">
        <f>(((I2792/60)/60)/24)+DATE(1970,1,1)</f>
        <v>42046.938692129625</v>
      </c>
    </row>
    <row r="2793" spans="1:20" ht="43.2" x14ac:dyDescent="0.3">
      <c r="A2793">
        <v>2791</v>
      </c>
      <c r="B2793" s="1" t="s">
        <v>2791</v>
      </c>
      <c r="C2793" s="1" t="s">
        <v>6901</v>
      </c>
      <c r="D2793" s="4">
        <v>2000</v>
      </c>
      <c r="E2793" s="4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3">
        <f>E2793/D2793</f>
        <v>1.0249999999999999</v>
      </c>
      <c r="P2793" s="4">
        <f>E2793/L2793</f>
        <v>73.214285714285708</v>
      </c>
      <c r="Q2793" t="s">
        <v>8324</v>
      </c>
      <c r="R2793" t="s">
        <v>8326</v>
      </c>
      <c r="S2793" s="12">
        <f>(((J2793/60)/60)/24)+DATE(1970,1,1)</f>
        <v>42591.899988425925</v>
      </c>
      <c r="T2793" s="12">
        <f>(((I2793/60)/60)/24)+DATE(1970,1,1)</f>
        <v>42622.166666666672</v>
      </c>
    </row>
    <row r="2794" spans="1:20" ht="43.2" x14ac:dyDescent="0.3">
      <c r="A2794">
        <v>2792</v>
      </c>
      <c r="B2794" s="1" t="s">
        <v>2792</v>
      </c>
      <c r="C2794" s="1" t="s">
        <v>6902</v>
      </c>
      <c r="D2794" s="4">
        <v>2000</v>
      </c>
      <c r="E2794" s="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3">
        <f>E2794/D2794</f>
        <v>1.0760000000000001</v>
      </c>
      <c r="P2794" s="4">
        <f>E2794/L2794</f>
        <v>89.666666666666671</v>
      </c>
      <c r="Q2794" t="s">
        <v>8324</v>
      </c>
      <c r="R2794" t="s">
        <v>8326</v>
      </c>
      <c r="S2794" s="12">
        <f>(((J2794/60)/60)/24)+DATE(1970,1,1)</f>
        <v>42183.231006944443</v>
      </c>
      <c r="T2794" s="12">
        <f>(((I2794/60)/60)/24)+DATE(1970,1,1)</f>
        <v>42228.231006944443</v>
      </c>
    </row>
    <row r="2795" spans="1:20" ht="43.2" x14ac:dyDescent="0.3">
      <c r="A2795">
        <v>2793</v>
      </c>
      <c r="B2795" s="1" t="s">
        <v>2793</v>
      </c>
      <c r="C2795" s="1" t="s">
        <v>6903</v>
      </c>
      <c r="D2795" s="4">
        <v>10000</v>
      </c>
      <c r="E2795" s="4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3">
        <f>E2795/D2795</f>
        <v>1.105675</v>
      </c>
      <c r="P2795" s="4">
        <f>E2795/L2795</f>
        <v>151.4623287671233</v>
      </c>
      <c r="Q2795" t="s">
        <v>8324</v>
      </c>
      <c r="R2795" t="s">
        <v>8326</v>
      </c>
      <c r="S2795" s="12">
        <f>(((J2795/60)/60)/24)+DATE(1970,1,1)</f>
        <v>42176.419039351851</v>
      </c>
      <c r="T2795" s="12">
        <f>(((I2795/60)/60)/24)+DATE(1970,1,1)</f>
        <v>42206.419039351851</v>
      </c>
    </row>
    <row r="2796" spans="1:20" ht="43.2" x14ac:dyDescent="0.3">
      <c r="A2796">
        <v>2794</v>
      </c>
      <c r="B2796" s="1" t="s">
        <v>2794</v>
      </c>
      <c r="C2796" s="1" t="s">
        <v>6904</v>
      </c>
      <c r="D2796" s="4">
        <v>50</v>
      </c>
      <c r="E2796" s="4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3">
        <f>E2796/D2796</f>
        <v>1.5</v>
      </c>
      <c r="P2796" s="4">
        <f>E2796/L2796</f>
        <v>25</v>
      </c>
      <c r="Q2796" t="s">
        <v>8324</v>
      </c>
      <c r="R2796" t="s">
        <v>8326</v>
      </c>
      <c r="S2796" s="12">
        <f>(((J2796/60)/60)/24)+DATE(1970,1,1)</f>
        <v>42416.691655092596</v>
      </c>
      <c r="T2796" s="12">
        <f>(((I2796/60)/60)/24)+DATE(1970,1,1)</f>
        <v>42432.791666666672</v>
      </c>
    </row>
    <row r="2797" spans="1:20" ht="28.8" x14ac:dyDescent="0.3">
      <c r="A2797">
        <v>2795</v>
      </c>
      <c r="B2797" s="1" t="s">
        <v>2795</v>
      </c>
      <c r="C2797" s="1" t="s">
        <v>6905</v>
      </c>
      <c r="D2797" s="4">
        <v>700</v>
      </c>
      <c r="E2797" s="4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3">
        <f>E2797/D2797</f>
        <v>1.0428571428571429</v>
      </c>
      <c r="P2797" s="4">
        <f>E2797/L2797</f>
        <v>36.5</v>
      </c>
      <c r="Q2797" t="s">
        <v>8324</v>
      </c>
      <c r="R2797" t="s">
        <v>8326</v>
      </c>
      <c r="S2797" s="12">
        <f>(((J2797/60)/60)/24)+DATE(1970,1,1)</f>
        <v>41780.525937500002</v>
      </c>
      <c r="T2797" s="12">
        <f>(((I2797/60)/60)/24)+DATE(1970,1,1)</f>
        <v>41796.958333333336</v>
      </c>
    </row>
    <row r="2798" spans="1:20" ht="28.8" x14ac:dyDescent="0.3">
      <c r="A2798">
        <v>2796</v>
      </c>
      <c r="B2798" s="1" t="s">
        <v>2796</v>
      </c>
      <c r="C2798" s="1" t="s">
        <v>6906</v>
      </c>
      <c r="D2798" s="4">
        <v>800</v>
      </c>
      <c r="E2798" s="4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3">
        <f>E2798/D2798</f>
        <v>1.155</v>
      </c>
      <c r="P2798" s="4">
        <f>E2798/L2798</f>
        <v>44</v>
      </c>
      <c r="Q2798" t="s">
        <v>8324</v>
      </c>
      <c r="R2798" t="s">
        <v>8326</v>
      </c>
      <c r="S2798" s="12">
        <f>(((J2798/60)/60)/24)+DATE(1970,1,1)</f>
        <v>41795.528101851851</v>
      </c>
      <c r="T2798" s="12">
        <f>(((I2798/60)/60)/24)+DATE(1970,1,1)</f>
        <v>41825.528101851851</v>
      </c>
    </row>
    <row r="2799" spans="1:20" ht="43.2" x14ac:dyDescent="0.3">
      <c r="A2799">
        <v>2797</v>
      </c>
      <c r="B2799" s="1" t="s">
        <v>2797</v>
      </c>
      <c r="C2799" s="1" t="s">
        <v>6907</v>
      </c>
      <c r="D2799" s="4">
        <v>8000</v>
      </c>
      <c r="E2799" s="4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3">
        <f>E2799/D2799</f>
        <v>1.02645125</v>
      </c>
      <c r="P2799" s="4">
        <f>E2799/L2799</f>
        <v>87.357553191489373</v>
      </c>
      <c r="Q2799" t="s">
        <v>8324</v>
      </c>
      <c r="R2799" t="s">
        <v>8326</v>
      </c>
      <c r="S2799" s="12">
        <f>(((J2799/60)/60)/24)+DATE(1970,1,1)</f>
        <v>41798.94027777778</v>
      </c>
      <c r="T2799" s="12">
        <f>(((I2799/60)/60)/24)+DATE(1970,1,1)</f>
        <v>41828.94027777778</v>
      </c>
    </row>
    <row r="2800" spans="1:20" ht="43.2" x14ac:dyDescent="0.3">
      <c r="A2800">
        <v>2798</v>
      </c>
      <c r="B2800" s="1" t="s">
        <v>2798</v>
      </c>
      <c r="C2800" s="1" t="s">
        <v>6908</v>
      </c>
      <c r="D2800" s="4">
        <v>5000</v>
      </c>
      <c r="E2800" s="4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3">
        <f>E2800/D2800</f>
        <v>1.014</v>
      </c>
      <c r="P2800" s="4">
        <f>E2800/L2800</f>
        <v>36.474820143884891</v>
      </c>
      <c r="Q2800" t="s">
        <v>8324</v>
      </c>
      <c r="R2800" t="s">
        <v>8326</v>
      </c>
      <c r="S2800" s="12">
        <f>(((J2800/60)/60)/24)+DATE(1970,1,1)</f>
        <v>42201.675011574072</v>
      </c>
      <c r="T2800" s="12">
        <f>(((I2800/60)/60)/24)+DATE(1970,1,1)</f>
        <v>42216.666666666672</v>
      </c>
    </row>
    <row r="2801" spans="1:20" ht="43.2" x14ac:dyDescent="0.3">
      <c r="A2801">
        <v>2799</v>
      </c>
      <c r="B2801" s="1" t="s">
        <v>2799</v>
      </c>
      <c r="C2801" s="1" t="s">
        <v>6909</v>
      </c>
      <c r="D2801" s="4">
        <v>5000</v>
      </c>
      <c r="E2801" s="4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3">
        <f>E2801/D2801</f>
        <v>1.1663479999999999</v>
      </c>
      <c r="P2801" s="4">
        <f>E2801/L2801</f>
        <v>44.859538461538463</v>
      </c>
      <c r="Q2801" t="s">
        <v>8324</v>
      </c>
      <c r="R2801" t="s">
        <v>8326</v>
      </c>
      <c r="S2801" s="12">
        <f>(((J2801/60)/60)/24)+DATE(1970,1,1)</f>
        <v>42507.264699074076</v>
      </c>
      <c r="T2801" s="12">
        <f>(((I2801/60)/60)/24)+DATE(1970,1,1)</f>
        <v>42538.666666666672</v>
      </c>
    </row>
    <row r="2802" spans="1:20" ht="43.2" x14ac:dyDescent="0.3">
      <c r="A2802">
        <v>2800</v>
      </c>
      <c r="B2802" s="1" t="s">
        <v>2800</v>
      </c>
      <c r="C2802" s="1" t="s">
        <v>6910</v>
      </c>
      <c r="D2802" s="4">
        <v>1000</v>
      </c>
      <c r="E2802" s="4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3">
        <f>E2802/D2802</f>
        <v>1.33</v>
      </c>
      <c r="P2802" s="4">
        <f>E2802/L2802</f>
        <v>42.903225806451616</v>
      </c>
      <c r="Q2802" t="s">
        <v>8324</v>
      </c>
      <c r="R2802" t="s">
        <v>8326</v>
      </c>
      <c r="S2802" s="12">
        <f>(((J2802/60)/60)/24)+DATE(1970,1,1)</f>
        <v>41948.552847222221</v>
      </c>
      <c r="T2802" s="12">
        <f>(((I2802/60)/60)/24)+DATE(1970,1,1)</f>
        <v>42008.552847222221</v>
      </c>
    </row>
    <row r="2803" spans="1:20" ht="28.8" x14ac:dyDescent="0.3">
      <c r="A2803">
        <v>2801</v>
      </c>
      <c r="B2803" s="1" t="s">
        <v>2801</v>
      </c>
      <c r="C2803" s="1" t="s">
        <v>6911</v>
      </c>
      <c r="D2803" s="4">
        <v>500</v>
      </c>
      <c r="E2803" s="4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3">
        <f>E2803/D2803</f>
        <v>1.3320000000000001</v>
      </c>
      <c r="P2803" s="4">
        <f>E2803/L2803</f>
        <v>51.230769230769234</v>
      </c>
      <c r="Q2803" t="s">
        <v>8324</v>
      </c>
      <c r="R2803" t="s">
        <v>8326</v>
      </c>
      <c r="S2803" s="12">
        <f>(((J2803/60)/60)/24)+DATE(1970,1,1)</f>
        <v>41900.243159722224</v>
      </c>
      <c r="T2803" s="12">
        <f>(((I2803/60)/60)/24)+DATE(1970,1,1)</f>
        <v>41922.458333333336</v>
      </c>
    </row>
    <row r="2804" spans="1:20" ht="43.2" x14ac:dyDescent="0.3">
      <c r="A2804">
        <v>2802</v>
      </c>
      <c r="B2804" s="1" t="s">
        <v>2802</v>
      </c>
      <c r="C2804" s="1" t="s">
        <v>6912</v>
      </c>
      <c r="D2804" s="4">
        <v>3000</v>
      </c>
      <c r="E2804" s="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3">
        <f>E2804/D2804</f>
        <v>1.0183333333333333</v>
      </c>
      <c r="P2804" s="4">
        <f>E2804/L2804</f>
        <v>33.944444444444443</v>
      </c>
      <c r="Q2804" t="s">
        <v>8324</v>
      </c>
      <c r="R2804" t="s">
        <v>8326</v>
      </c>
      <c r="S2804" s="12">
        <f>(((J2804/60)/60)/24)+DATE(1970,1,1)</f>
        <v>42192.64707175926</v>
      </c>
      <c r="T2804" s="12">
        <f>(((I2804/60)/60)/24)+DATE(1970,1,1)</f>
        <v>42222.64707175926</v>
      </c>
    </row>
    <row r="2805" spans="1:20" ht="43.2" x14ac:dyDescent="0.3">
      <c r="A2805">
        <v>2803</v>
      </c>
      <c r="B2805" s="1" t="s">
        <v>2803</v>
      </c>
      <c r="C2805" s="1" t="s">
        <v>6913</v>
      </c>
      <c r="D2805" s="4">
        <v>10000</v>
      </c>
      <c r="E2805" s="4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3">
        <f>E2805/D2805</f>
        <v>1.2795000000000001</v>
      </c>
      <c r="P2805" s="4">
        <f>E2805/L2805</f>
        <v>90.744680851063833</v>
      </c>
      <c r="Q2805" t="s">
        <v>8324</v>
      </c>
      <c r="R2805" t="s">
        <v>8326</v>
      </c>
      <c r="S2805" s="12">
        <f>(((J2805/60)/60)/24)+DATE(1970,1,1)</f>
        <v>42158.065694444449</v>
      </c>
      <c r="T2805" s="12">
        <f>(((I2805/60)/60)/24)+DATE(1970,1,1)</f>
        <v>42201</v>
      </c>
    </row>
    <row r="2806" spans="1:20" ht="43.2" x14ac:dyDescent="0.3">
      <c r="A2806">
        <v>2804</v>
      </c>
      <c r="B2806" s="1" t="s">
        <v>2804</v>
      </c>
      <c r="C2806" s="1" t="s">
        <v>6914</v>
      </c>
      <c r="D2806" s="4">
        <v>1000</v>
      </c>
      <c r="E2806" s="4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3">
        <f>E2806/D2806</f>
        <v>1.1499999999999999</v>
      </c>
      <c r="P2806" s="4">
        <f>E2806/L2806</f>
        <v>50</v>
      </c>
      <c r="Q2806" t="s">
        <v>8324</v>
      </c>
      <c r="R2806" t="s">
        <v>8326</v>
      </c>
      <c r="S2806" s="12">
        <f>(((J2806/60)/60)/24)+DATE(1970,1,1)</f>
        <v>41881.453587962962</v>
      </c>
      <c r="T2806" s="12">
        <f>(((I2806/60)/60)/24)+DATE(1970,1,1)</f>
        <v>41911.453587962962</v>
      </c>
    </row>
    <row r="2807" spans="1:20" ht="57.6" x14ac:dyDescent="0.3">
      <c r="A2807">
        <v>2805</v>
      </c>
      <c r="B2807" s="1" t="s">
        <v>2805</v>
      </c>
      <c r="C2807" s="1" t="s">
        <v>6915</v>
      </c>
      <c r="D2807" s="4">
        <v>400</v>
      </c>
      <c r="E2807" s="4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3">
        <f>E2807/D2807</f>
        <v>1.1000000000000001</v>
      </c>
      <c r="P2807" s="4">
        <f>E2807/L2807</f>
        <v>24.444444444444443</v>
      </c>
      <c r="Q2807" t="s">
        <v>8324</v>
      </c>
      <c r="R2807" t="s">
        <v>8326</v>
      </c>
      <c r="S2807" s="12">
        <f>(((J2807/60)/60)/24)+DATE(1970,1,1)</f>
        <v>42213.505474537036</v>
      </c>
      <c r="T2807" s="12">
        <f>(((I2807/60)/60)/24)+DATE(1970,1,1)</f>
        <v>42238.505474537036</v>
      </c>
    </row>
    <row r="2808" spans="1:20" ht="28.8" x14ac:dyDescent="0.3">
      <c r="A2808">
        <v>2806</v>
      </c>
      <c r="B2808" s="1" t="s">
        <v>2806</v>
      </c>
      <c r="C2808" s="1" t="s">
        <v>6916</v>
      </c>
      <c r="D2808" s="4">
        <v>3000</v>
      </c>
      <c r="E2808" s="4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3">
        <f>E2808/D2808</f>
        <v>1.121</v>
      </c>
      <c r="P2808" s="4">
        <f>E2808/L2808</f>
        <v>44.25</v>
      </c>
      <c r="Q2808" t="s">
        <v>8324</v>
      </c>
      <c r="R2808" t="s">
        <v>8326</v>
      </c>
      <c r="S2808" s="12">
        <f>(((J2808/60)/60)/24)+DATE(1970,1,1)</f>
        <v>42185.267245370371</v>
      </c>
      <c r="T2808" s="12">
        <f>(((I2808/60)/60)/24)+DATE(1970,1,1)</f>
        <v>42221.458333333328</v>
      </c>
    </row>
    <row r="2809" spans="1:20" x14ac:dyDescent="0.3">
      <c r="A2809">
        <v>2807</v>
      </c>
      <c r="B2809" s="1" t="s">
        <v>2807</v>
      </c>
      <c r="C2809" s="1" t="s">
        <v>6917</v>
      </c>
      <c r="D2809" s="4">
        <v>5000</v>
      </c>
      <c r="E2809" s="4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3">
        <f>E2809/D2809</f>
        <v>1.26</v>
      </c>
      <c r="P2809" s="4">
        <f>E2809/L2809</f>
        <v>67.741935483870961</v>
      </c>
      <c r="Q2809" t="s">
        <v>8324</v>
      </c>
      <c r="R2809" t="s">
        <v>8326</v>
      </c>
      <c r="S2809" s="12">
        <f>(((J2809/60)/60)/24)+DATE(1970,1,1)</f>
        <v>42154.873124999998</v>
      </c>
      <c r="T2809" s="12">
        <f>(((I2809/60)/60)/24)+DATE(1970,1,1)</f>
        <v>42184.873124999998</v>
      </c>
    </row>
    <row r="2810" spans="1:20" ht="43.2" x14ac:dyDescent="0.3">
      <c r="A2810">
        <v>2808</v>
      </c>
      <c r="B2810" s="1" t="s">
        <v>2808</v>
      </c>
      <c r="C2810" s="1" t="s">
        <v>6918</v>
      </c>
      <c r="D2810" s="4">
        <v>4500</v>
      </c>
      <c r="E2810" s="4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3">
        <f>E2810/D2810</f>
        <v>1.0024444444444445</v>
      </c>
      <c r="P2810" s="4">
        <f>E2810/L2810</f>
        <v>65.376811594202906</v>
      </c>
      <c r="Q2810" t="s">
        <v>8324</v>
      </c>
      <c r="R2810" t="s">
        <v>8326</v>
      </c>
      <c r="S2810" s="12">
        <f>(((J2810/60)/60)/24)+DATE(1970,1,1)</f>
        <v>42208.84646990741</v>
      </c>
      <c r="T2810" s="12">
        <f>(((I2810/60)/60)/24)+DATE(1970,1,1)</f>
        <v>42238.84646990741</v>
      </c>
    </row>
    <row r="2811" spans="1:20" ht="43.2" x14ac:dyDescent="0.3">
      <c r="A2811">
        <v>2809</v>
      </c>
      <c r="B2811" s="1" t="s">
        <v>2809</v>
      </c>
      <c r="C2811" s="1" t="s">
        <v>6919</v>
      </c>
      <c r="D2811" s="4">
        <v>2500</v>
      </c>
      <c r="E2811" s="4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3">
        <f>E2811/D2811</f>
        <v>1.024</v>
      </c>
      <c r="P2811" s="4">
        <f>E2811/L2811</f>
        <v>121.9047619047619</v>
      </c>
      <c r="Q2811" t="s">
        <v>8324</v>
      </c>
      <c r="R2811" t="s">
        <v>8326</v>
      </c>
      <c r="S2811" s="12">
        <f>(((J2811/60)/60)/24)+DATE(1970,1,1)</f>
        <v>42451.496817129635</v>
      </c>
      <c r="T2811" s="12">
        <f>(((I2811/60)/60)/24)+DATE(1970,1,1)</f>
        <v>42459.610416666663</v>
      </c>
    </row>
    <row r="2812" spans="1:20" ht="43.2" x14ac:dyDescent="0.3">
      <c r="A2812">
        <v>2810</v>
      </c>
      <c r="B2812" s="1" t="s">
        <v>2810</v>
      </c>
      <c r="C2812" s="1" t="s">
        <v>6920</v>
      </c>
      <c r="D2812" s="4">
        <v>2500</v>
      </c>
      <c r="E2812" s="4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3">
        <f>E2812/D2812</f>
        <v>1.0820000000000001</v>
      </c>
      <c r="P2812" s="4">
        <f>E2812/L2812</f>
        <v>47.456140350877192</v>
      </c>
      <c r="Q2812" t="s">
        <v>8324</v>
      </c>
      <c r="R2812" t="s">
        <v>8326</v>
      </c>
      <c r="S2812" s="12">
        <f>(((J2812/60)/60)/24)+DATE(1970,1,1)</f>
        <v>41759.13962962963</v>
      </c>
      <c r="T2812" s="12">
        <f>(((I2812/60)/60)/24)+DATE(1970,1,1)</f>
        <v>41791.165972222225</v>
      </c>
    </row>
    <row r="2813" spans="1:20" ht="28.8" x14ac:dyDescent="0.3">
      <c r="A2813">
        <v>2811</v>
      </c>
      <c r="B2813" s="1" t="s">
        <v>2811</v>
      </c>
      <c r="C2813" s="1" t="s">
        <v>6921</v>
      </c>
      <c r="D2813" s="4">
        <v>10000</v>
      </c>
      <c r="E2813" s="4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3">
        <f>E2813/D2813</f>
        <v>1.0026999999999999</v>
      </c>
      <c r="P2813" s="4">
        <f>E2813/L2813</f>
        <v>92.842592592592595</v>
      </c>
      <c r="Q2813" t="s">
        <v>8324</v>
      </c>
      <c r="R2813" t="s">
        <v>8326</v>
      </c>
      <c r="S2813" s="12">
        <f>(((J2813/60)/60)/24)+DATE(1970,1,1)</f>
        <v>42028.496562500004</v>
      </c>
      <c r="T2813" s="12">
        <f>(((I2813/60)/60)/24)+DATE(1970,1,1)</f>
        <v>42058.496562500004</v>
      </c>
    </row>
    <row r="2814" spans="1:20" ht="28.8" x14ac:dyDescent="0.3">
      <c r="A2814">
        <v>2812</v>
      </c>
      <c r="B2814" s="1" t="s">
        <v>2812</v>
      </c>
      <c r="C2814" s="1" t="s">
        <v>6922</v>
      </c>
      <c r="D2814" s="4">
        <v>5000</v>
      </c>
      <c r="E2814" s="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3">
        <f>E2814/D2814</f>
        <v>1.133</v>
      </c>
      <c r="P2814" s="4">
        <f>E2814/L2814</f>
        <v>68.253012048192772</v>
      </c>
      <c r="Q2814" t="s">
        <v>8324</v>
      </c>
      <c r="R2814" t="s">
        <v>8326</v>
      </c>
      <c r="S2814" s="12">
        <f>(((J2814/60)/60)/24)+DATE(1970,1,1)</f>
        <v>42054.74418981481</v>
      </c>
      <c r="T2814" s="12">
        <f>(((I2814/60)/60)/24)+DATE(1970,1,1)</f>
        <v>42100.166666666672</v>
      </c>
    </row>
    <row r="2815" spans="1:20" ht="28.8" x14ac:dyDescent="0.3">
      <c r="A2815">
        <v>2813</v>
      </c>
      <c r="B2815" s="1" t="s">
        <v>2813</v>
      </c>
      <c r="C2815" s="1" t="s">
        <v>6923</v>
      </c>
      <c r="D2815" s="4">
        <v>2800</v>
      </c>
      <c r="E2815" s="4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3">
        <f>E2815/D2815</f>
        <v>1.2757571428571428</v>
      </c>
      <c r="P2815" s="4">
        <f>E2815/L2815</f>
        <v>37.209583333333335</v>
      </c>
      <c r="Q2815" t="s">
        <v>8324</v>
      </c>
      <c r="R2815" t="s">
        <v>8326</v>
      </c>
      <c r="S2815" s="12">
        <f>(((J2815/60)/60)/24)+DATE(1970,1,1)</f>
        <v>42693.742604166662</v>
      </c>
      <c r="T2815" s="12">
        <f>(((I2815/60)/60)/24)+DATE(1970,1,1)</f>
        <v>42718.742604166662</v>
      </c>
    </row>
    <row r="2816" spans="1:20" ht="43.2" x14ac:dyDescent="0.3">
      <c r="A2816">
        <v>2814</v>
      </c>
      <c r="B2816" s="1" t="s">
        <v>2814</v>
      </c>
      <c r="C2816" s="1" t="s">
        <v>6924</v>
      </c>
      <c r="D2816" s="4">
        <v>1500</v>
      </c>
      <c r="E2816" s="4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3">
        <f>E2816/D2816</f>
        <v>1.0773333333333333</v>
      </c>
      <c r="P2816" s="4">
        <f>E2816/L2816</f>
        <v>25.25</v>
      </c>
      <c r="Q2816" t="s">
        <v>8324</v>
      </c>
      <c r="R2816" t="s">
        <v>8326</v>
      </c>
      <c r="S2816" s="12">
        <f>(((J2816/60)/60)/24)+DATE(1970,1,1)</f>
        <v>42103.399479166663</v>
      </c>
      <c r="T2816" s="12">
        <f>(((I2816/60)/60)/24)+DATE(1970,1,1)</f>
        <v>42133.399479166663</v>
      </c>
    </row>
    <row r="2817" spans="1:20" ht="28.8" x14ac:dyDescent="0.3">
      <c r="A2817">
        <v>2815</v>
      </c>
      <c r="B2817" s="1" t="s">
        <v>2815</v>
      </c>
      <c r="C2817" s="1" t="s">
        <v>6925</v>
      </c>
      <c r="D2817" s="4">
        <v>250</v>
      </c>
      <c r="E2817" s="4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3">
        <f>E2817/D2817</f>
        <v>2.42</v>
      </c>
      <c r="P2817" s="4">
        <f>E2817/L2817</f>
        <v>43.214285714285715</v>
      </c>
      <c r="Q2817" t="s">
        <v>8324</v>
      </c>
      <c r="R2817" t="s">
        <v>8326</v>
      </c>
      <c r="S2817" s="12">
        <f>(((J2817/60)/60)/24)+DATE(1970,1,1)</f>
        <v>42559.776724537034</v>
      </c>
      <c r="T2817" s="12">
        <f>(((I2817/60)/60)/24)+DATE(1970,1,1)</f>
        <v>42589.776724537034</v>
      </c>
    </row>
    <row r="2818" spans="1:20" ht="43.2" x14ac:dyDescent="0.3">
      <c r="A2818">
        <v>2816</v>
      </c>
      <c r="B2818" s="1" t="s">
        <v>2816</v>
      </c>
      <c r="C2818" s="1" t="s">
        <v>6926</v>
      </c>
      <c r="D2818" s="4">
        <v>3000</v>
      </c>
      <c r="E2818" s="4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3">
        <f>E2818/D2818</f>
        <v>1.4156666666666666</v>
      </c>
      <c r="P2818" s="4">
        <f>E2818/L2818</f>
        <v>25.130177514792898</v>
      </c>
      <c r="Q2818" t="s">
        <v>8324</v>
      </c>
      <c r="R2818" t="s">
        <v>8326</v>
      </c>
      <c r="S2818" s="12">
        <f>(((J2818/60)/60)/24)+DATE(1970,1,1)</f>
        <v>42188.467499999999</v>
      </c>
      <c r="T2818" s="12">
        <f>(((I2818/60)/60)/24)+DATE(1970,1,1)</f>
        <v>42218.666666666672</v>
      </c>
    </row>
    <row r="2819" spans="1:20" ht="43.2" x14ac:dyDescent="0.3">
      <c r="A2819">
        <v>2817</v>
      </c>
      <c r="B2819" s="1" t="s">
        <v>2817</v>
      </c>
      <c r="C2819" s="1" t="s">
        <v>6927</v>
      </c>
      <c r="D2819" s="4">
        <v>600</v>
      </c>
      <c r="E2819" s="4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3">
        <f>E2819/D2819</f>
        <v>1.3</v>
      </c>
      <c r="P2819" s="4">
        <f>E2819/L2819</f>
        <v>23.636363636363637</v>
      </c>
      <c r="Q2819" t="s">
        <v>8324</v>
      </c>
      <c r="R2819" t="s">
        <v>8326</v>
      </c>
      <c r="S2819" s="12">
        <f>(((J2819/60)/60)/24)+DATE(1970,1,1)</f>
        <v>42023.634976851856</v>
      </c>
      <c r="T2819" s="12">
        <f>(((I2819/60)/60)/24)+DATE(1970,1,1)</f>
        <v>42063.634976851856</v>
      </c>
    </row>
    <row r="2820" spans="1:20" ht="28.8" x14ac:dyDescent="0.3">
      <c r="A2820">
        <v>2818</v>
      </c>
      <c r="B2820" s="1" t="s">
        <v>2818</v>
      </c>
      <c r="C2820" s="1" t="s">
        <v>6928</v>
      </c>
      <c r="D2820" s="4">
        <v>10000</v>
      </c>
      <c r="E2820" s="4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3">
        <f>E2820/D2820</f>
        <v>1.0603</v>
      </c>
      <c r="P2820" s="4">
        <f>E2820/L2820</f>
        <v>103.95098039215686</v>
      </c>
      <c r="Q2820" t="s">
        <v>8324</v>
      </c>
      <c r="R2820" t="s">
        <v>8326</v>
      </c>
      <c r="S2820" s="12">
        <f>(((J2820/60)/60)/24)+DATE(1970,1,1)</f>
        <v>42250.598217592589</v>
      </c>
      <c r="T2820" s="12">
        <f>(((I2820/60)/60)/24)+DATE(1970,1,1)</f>
        <v>42270.598217592589</v>
      </c>
    </row>
    <row r="2821" spans="1:20" ht="43.2" x14ac:dyDescent="0.3">
      <c r="A2821">
        <v>2819</v>
      </c>
      <c r="B2821" s="1" t="s">
        <v>2819</v>
      </c>
      <c r="C2821" s="1" t="s">
        <v>6929</v>
      </c>
      <c r="D2821" s="4">
        <v>5000</v>
      </c>
      <c r="E2821" s="4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3">
        <f>E2821/D2821</f>
        <v>1.048</v>
      </c>
      <c r="P2821" s="4">
        <f>E2821/L2821</f>
        <v>50.384615384615387</v>
      </c>
      <c r="Q2821" t="s">
        <v>8324</v>
      </c>
      <c r="R2821" t="s">
        <v>8326</v>
      </c>
      <c r="S2821" s="12">
        <f>(((J2821/60)/60)/24)+DATE(1970,1,1)</f>
        <v>42139.525567129633</v>
      </c>
      <c r="T2821" s="12">
        <f>(((I2821/60)/60)/24)+DATE(1970,1,1)</f>
        <v>42169.525567129633</v>
      </c>
    </row>
    <row r="2822" spans="1:20" ht="43.2" x14ac:dyDescent="0.3">
      <c r="A2822">
        <v>2820</v>
      </c>
      <c r="B2822" s="1" t="s">
        <v>2820</v>
      </c>
      <c r="C2822" s="1" t="s">
        <v>6930</v>
      </c>
      <c r="D2822" s="4">
        <v>200</v>
      </c>
      <c r="E2822" s="4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3">
        <f>E2822/D2822</f>
        <v>1.36</v>
      </c>
      <c r="P2822" s="4">
        <f>E2822/L2822</f>
        <v>13.6</v>
      </c>
      <c r="Q2822" t="s">
        <v>8324</v>
      </c>
      <c r="R2822" t="s">
        <v>8326</v>
      </c>
      <c r="S2822" s="12">
        <f>(((J2822/60)/60)/24)+DATE(1970,1,1)</f>
        <v>42401.610983796301</v>
      </c>
      <c r="T2822" s="12">
        <f>(((I2822/60)/60)/24)+DATE(1970,1,1)</f>
        <v>42426</v>
      </c>
    </row>
    <row r="2823" spans="1:20" ht="43.2" x14ac:dyDescent="0.3">
      <c r="A2823">
        <v>2821</v>
      </c>
      <c r="B2823" s="1" t="s">
        <v>2821</v>
      </c>
      <c r="C2823" s="1" t="s">
        <v>6931</v>
      </c>
      <c r="D2823" s="4">
        <v>1000</v>
      </c>
      <c r="E2823" s="4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3">
        <f>E2823/D2823</f>
        <v>1</v>
      </c>
      <c r="P2823" s="4">
        <f>E2823/L2823</f>
        <v>28.571428571428573</v>
      </c>
      <c r="Q2823" t="s">
        <v>8324</v>
      </c>
      <c r="R2823" t="s">
        <v>8326</v>
      </c>
      <c r="S2823" s="12">
        <f>(((J2823/60)/60)/24)+DATE(1970,1,1)</f>
        <v>41875.922858796301</v>
      </c>
      <c r="T2823" s="12">
        <f>(((I2823/60)/60)/24)+DATE(1970,1,1)</f>
        <v>41905.922858796301</v>
      </c>
    </row>
    <row r="2824" spans="1:20" ht="43.2" x14ac:dyDescent="0.3">
      <c r="A2824">
        <v>2822</v>
      </c>
      <c r="B2824" s="1" t="s">
        <v>2822</v>
      </c>
      <c r="C2824" s="1" t="s">
        <v>6932</v>
      </c>
      <c r="D2824" s="4">
        <v>6000</v>
      </c>
      <c r="E2824" s="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3">
        <f>E2824/D2824</f>
        <v>1</v>
      </c>
      <c r="P2824" s="4">
        <f>E2824/L2824</f>
        <v>63.829787234042556</v>
      </c>
      <c r="Q2824" t="s">
        <v>8324</v>
      </c>
      <c r="R2824" t="s">
        <v>8326</v>
      </c>
      <c r="S2824" s="12">
        <f>(((J2824/60)/60)/24)+DATE(1970,1,1)</f>
        <v>42060.683935185181</v>
      </c>
      <c r="T2824" s="12">
        <f>(((I2824/60)/60)/24)+DATE(1970,1,1)</f>
        <v>42090.642268518524</v>
      </c>
    </row>
    <row r="2825" spans="1:20" ht="43.2" x14ac:dyDescent="0.3">
      <c r="A2825">
        <v>2823</v>
      </c>
      <c r="B2825" s="1" t="s">
        <v>2823</v>
      </c>
      <c r="C2825" s="1" t="s">
        <v>6933</v>
      </c>
      <c r="D2825" s="4">
        <v>100</v>
      </c>
      <c r="E2825" s="4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3">
        <f>E2825/D2825</f>
        <v>1.24</v>
      </c>
      <c r="P2825" s="4">
        <f>E2825/L2825</f>
        <v>8.8571428571428577</v>
      </c>
      <c r="Q2825" t="s">
        <v>8324</v>
      </c>
      <c r="R2825" t="s">
        <v>8326</v>
      </c>
      <c r="S2825" s="12">
        <f>(((J2825/60)/60)/24)+DATE(1970,1,1)</f>
        <v>42067.011643518519</v>
      </c>
      <c r="T2825" s="12">
        <f>(((I2825/60)/60)/24)+DATE(1970,1,1)</f>
        <v>42094.957638888889</v>
      </c>
    </row>
    <row r="2826" spans="1:20" ht="28.8" x14ac:dyDescent="0.3">
      <c r="A2826">
        <v>2824</v>
      </c>
      <c r="B2826" s="1" t="s">
        <v>2824</v>
      </c>
      <c r="C2826" s="1" t="s">
        <v>6934</v>
      </c>
      <c r="D2826" s="4">
        <v>650</v>
      </c>
      <c r="E2826" s="4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3">
        <f>E2826/D2826</f>
        <v>1.1692307692307693</v>
      </c>
      <c r="P2826" s="4">
        <f>E2826/L2826</f>
        <v>50.666666666666664</v>
      </c>
      <c r="Q2826" t="s">
        <v>8324</v>
      </c>
      <c r="R2826" t="s">
        <v>8326</v>
      </c>
      <c r="S2826" s="12">
        <f>(((J2826/60)/60)/24)+DATE(1970,1,1)</f>
        <v>42136.270787037036</v>
      </c>
      <c r="T2826" s="12">
        <f>(((I2826/60)/60)/24)+DATE(1970,1,1)</f>
        <v>42168.071527777778</v>
      </c>
    </row>
    <row r="2827" spans="1:20" ht="43.2" x14ac:dyDescent="0.3">
      <c r="A2827">
        <v>2825</v>
      </c>
      <c r="B2827" s="1" t="s">
        <v>2825</v>
      </c>
      <c r="C2827" s="1" t="s">
        <v>6935</v>
      </c>
      <c r="D2827" s="4">
        <v>3000</v>
      </c>
      <c r="E2827" s="4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3">
        <f>E2827/D2827</f>
        <v>1.0333333333333334</v>
      </c>
      <c r="P2827" s="4">
        <f>E2827/L2827</f>
        <v>60.784313725490193</v>
      </c>
      <c r="Q2827" t="s">
        <v>8324</v>
      </c>
      <c r="R2827" t="s">
        <v>8326</v>
      </c>
      <c r="S2827" s="12">
        <f>(((J2827/60)/60)/24)+DATE(1970,1,1)</f>
        <v>42312.792662037042</v>
      </c>
      <c r="T2827" s="12">
        <f>(((I2827/60)/60)/24)+DATE(1970,1,1)</f>
        <v>42342.792662037042</v>
      </c>
    </row>
    <row r="2828" spans="1:20" ht="43.2" x14ac:dyDescent="0.3">
      <c r="A2828">
        <v>2826</v>
      </c>
      <c r="B2828" s="1" t="s">
        <v>2826</v>
      </c>
      <c r="C2828" s="1" t="s">
        <v>6936</v>
      </c>
      <c r="D2828" s="4">
        <v>2000</v>
      </c>
      <c r="E2828" s="4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3">
        <f>E2828/D2828</f>
        <v>1.0774999999999999</v>
      </c>
      <c r="P2828" s="4">
        <f>E2828/L2828</f>
        <v>113.42105263157895</v>
      </c>
      <c r="Q2828" t="s">
        <v>8324</v>
      </c>
      <c r="R2828" t="s">
        <v>8326</v>
      </c>
      <c r="S2828" s="12">
        <f>(((J2828/60)/60)/24)+DATE(1970,1,1)</f>
        <v>42171.034861111111</v>
      </c>
      <c r="T2828" s="12">
        <f>(((I2828/60)/60)/24)+DATE(1970,1,1)</f>
        <v>42195.291666666672</v>
      </c>
    </row>
    <row r="2829" spans="1:20" ht="43.2" x14ac:dyDescent="0.3">
      <c r="A2829">
        <v>2827</v>
      </c>
      <c r="B2829" s="1" t="s">
        <v>2827</v>
      </c>
      <c r="C2829" s="1" t="s">
        <v>6937</v>
      </c>
      <c r="D2829" s="4">
        <v>2000</v>
      </c>
      <c r="E2829" s="4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3">
        <f>E2829/D2829</f>
        <v>1.2024999999999999</v>
      </c>
      <c r="P2829" s="4">
        <f>E2829/L2829</f>
        <v>104.56521739130434</v>
      </c>
      <c r="Q2829" t="s">
        <v>8324</v>
      </c>
      <c r="R2829" t="s">
        <v>8326</v>
      </c>
      <c r="S2829" s="12">
        <f>(((J2829/60)/60)/24)+DATE(1970,1,1)</f>
        <v>42494.683634259258</v>
      </c>
      <c r="T2829" s="12">
        <f>(((I2829/60)/60)/24)+DATE(1970,1,1)</f>
        <v>42524.6875</v>
      </c>
    </row>
    <row r="2830" spans="1:20" ht="43.2" x14ac:dyDescent="0.3">
      <c r="A2830">
        <v>2828</v>
      </c>
      <c r="B2830" s="1" t="s">
        <v>2828</v>
      </c>
      <c r="C2830" s="1" t="s">
        <v>6938</v>
      </c>
      <c r="D2830" s="4">
        <v>9500</v>
      </c>
      <c r="E2830" s="4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3">
        <f>E2830/D2830</f>
        <v>1.0037894736842106</v>
      </c>
      <c r="P2830" s="4">
        <f>E2830/L2830</f>
        <v>98.30927835051547</v>
      </c>
      <c r="Q2830" t="s">
        <v>8324</v>
      </c>
      <c r="R2830" t="s">
        <v>8326</v>
      </c>
      <c r="S2830" s="12">
        <f>(((J2830/60)/60)/24)+DATE(1970,1,1)</f>
        <v>42254.264687499999</v>
      </c>
      <c r="T2830" s="12">
        <f>(((I2830/60)/60)/24)+DATE(1970,1,1)</f>
        <v>42279.958333333328</v>
      </c>
    </row>
    <row r="2831" spans="1:20" ht="43.2" x14ac:dyDescent="0.3">
      <c r="A2831">
        <v>2829</v>
      </c>
      <c r="B2831" s="1" t="s">
        <v>2829</v>
      </c>
      <c r="C2831" s="1" t="s">
        <v>6939</v>
      </c>
      <c r="D2831" s="4">
        <v>2500</v>
      </c>
      <c r="E2831" s="4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3">
        <f>E2831/D2831</f>
        <v>1.0651999999999999</v>
      </c>
      <c r="P2831" s="4">
        <f>E2831/L2831</f>
        <v>35.039473684210527</v>
      </c>
      <c r="Q2831" t="s">
        <v>8324</v>
      </c>
      <c r="R2831" t="s">
        <v>8326</v>
      </c>
      <c r="S2831" s="12">
        <f>(((J2831/60)/60)/24)+DATE(1970,1,1)</f>
        <v>42495.434236111112</v>
      </c>
      <c r="T2831" s="12">
        <f>(((I2831/60)/60)/24)+DATE(1970,1,1)</f>
        <v>42523.434236111112</v>
      </c>
    </row>
    <row r="2832" spans="1:20" ht="28.8" x14ac:dyDescent="0.3">
      <c r="A2832">
        <v>2830</v>
      </c>
      <c r="B2832" s="1" t="s">
        <v>2830</v>
      </c>
      <c r="C2832" s="1" t="s">
        <v>6940</v>
      </c>
      <c r="D2832" s="4">
        <v>3000</v>
      </c>
      <c r="E2832" s="4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3">
        <f>E2832/D2832</f>
        <v>1</v>
      </c>
      <c r="P2832" s="4">
        <f>E2832/L2832</f>
        <v>272.72727272727275</v>
      </c>
      <c r="Q2832" t="s">
        <v>8324</v>
      </c>
      <c r="R2832" t="s">
        <v>8326</v>
      </c>
      <c r="S2832" s="12">
        <f>(((J2832/60)/60)/24)+DATE(1970,1,1)</f>
        <v>41758.839675925927</v>
      </c>
      <c r="T2832" s="12">
        <f>(((I2832/60)/60)/24)+DATE(1970,1,1)</f>
        <v>41771.165972222225</v>
      </c>
    </row>
    <row r="2833" spans="1:20" ht="28.8" x14ac:dyDescent="0.3">
      <c r="A2833">
        <v>2831</v>
      </c>
      <c r="B2833" s="1" t="s">
        <v>2831</v>
      </c>
      <c r="C2833" s="1" t="s">
        <v>6941</v>
      </c>
      <c r="D2833" s="4">
        <v>3000</v>
      </c>
      <c r="E2833" s="4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3">
        <f>E2833/D2833</f>
        <v>1.1066666666666667</v>
      </c>
      <c r="P2833" s="4">
        <f>E2833/L2833</f>
        <v>63.846153846153847</v>
      </c>
      <c r="Q2833" t="s">
        <v>8324</v>
      </c>
      <c r="R2833" t="s">
        <v>8326</v>
      </c>
      <c r="S2833" s="12">
        <f>(((J2833/60)/60)/24)+DATE(1970,1,1)</f>
        <v>42171.824884259258</v>
      </c>
      <c r="T2833" s="12">
        <f>(((I2833/60)/60)/24)+DATE(1970,1,1)</f>
        <v>42201.824884259258</v>
      </c>
    </row>
    <row r="2834" spans="1:20" ht="43.2" x14ac:dyDescent="0.3">
      <c r="A2834">
        <v>2832</v>
      </c>
      <c r="B2834" s="1" t="s">
        <v>2832</v>
      </c>
      <c r="C2834" s="1" t="s">
        <v>6942</v>
      </c>
      <c r="D2834" s="4">
        <v>2500</v>
      </c>
      <c r="E2834" s="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3">
        <f>E2834/D2834</f>
        <v>1.1471959999999999</v>
      </c>
      <c r="P2834" s="4">
        <f>E2834/L2834</f>
        <v>30.189368421052631</v>
      </c>
      <c r="Q2834" t="s">
        <v>8324</v>
      </c>
      <c r="R2834" t="s">
        <v>8326</v>
      </c>
      <c r="S2834" s="12">
        <f>(((J2834/60)/60)/24)+DATE(1970,1,1)</f>
        <v>41938.709421296298</v>
      </c>
      <c r="T2834" s="12">
        <f>(((I2834/60)/60)/24)+DATE(1970,1,1)</f>
        <v>41966.916666666672</v>
      </c>
    </row>
    <row r="2835" spans="1:20" x14ac:dyDescent="0.3">
      <c r="A2835">
        <v>2833</v>
      </c>
      <c r="B2835" s="1" t="s">
        <v>2833</v>
      </c>
      <c r="C2835" s="1" t="s">
        <v>6943</v>
      </c>
      <c r="D2835" s="4">
        <v>2700</v>
      </c>
      <c r="E2835" s="4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3">
        <f>E2835/D2835</f>
        <v>1.0825925925925926</v>
      </c>
      <c r="P2835" s="4">
        <f>E2835/L2835</f>
        <v>83.51428571428572</v>
      </c>
      <c r="Q2835" t="s">
        <v>8324</v>
      </c>
      <c r="R2835" t="s">
        <v>8326</v>
      </c>
      <c r="S2835" s="12">
        <f>(((J2835/60)/60)/24)+DATE(1970,1,1)</f>
        <v>42268.127696759257</v>
      </c>
      <c r="T2835" s="12">
        <f>(((I2835/60)/60)/24)+DATE(1970,1,1)</f>
        <v>42288.083333333328</v>
      </c>
    </row>
    <row r="2836" spans="1:20" ht="28.8" x14ac:dyDescent="0.3">
      <c r="A2836">
        <v>2834</v>
      </c>
      <c r="B2836" s="1" t="s">
        <v>2834</v>
      </c>
      <c r="C2836" s="1" t="s">
        <v>6944</v>
      </c>
      <c r="D2836" s="4">
        <v>800</v>
      </c>
      <c r="E2836" s="4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3">
        <f>E2836/D2836</f>
        <v>1.7</v>
      </c>
      <c r="P2836" s="4">
        <f>E2836/L2836</f>
        <v>64.761904761904759</v>
      </c>
      <c r="Q2836" t="s">
        <v>8324</v>
      </c>
      <c r="R2836" t="s">
        <v>8326</v>
      </c>
      <c r="S2836" s="12">
        <f>(((J2836/60)/60)/24)+DATE(1970,1,1)</f>
        <v>42019.959837962961</v>
      </c>
      <c r="T2836" s="12">
        <f>(((I2836/60)/60)/24)+DATE(1970,1,1)</f>
        <v>42034.959837962961</v>
      </c>
    </row>
    <row r="2837" spans="1:20" ht="43.2" x14ac:dyDescent="0.3">
      <c r="A2837">
        <v>2835</v>
      </c>
      <c r="B2837" s="1" t="s">
        <v>2835</v>
      </c>
      <c r="C2837" s="1" t="s">
        <v>6945</v>
      </c>
      <c r="D2837" s="4">
        <v>1000</v>
      </c>
      <c r="E2837" s="4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3">
        <f>E2837/D2837</f>
        <v>1.8709899999999999</v>
      </c>
      <c r="P2837" s="4">
        <f>E2837/L2837</f>
        <v>20.118172043010752</v>
      </c>
      <c r="Q2837" t="s">
        <v>8324</v>
      </c>
      <c r="R2837" t="s">
        <v>8326</v>
      </c>
      <c r="S2837" s="12">
        <f>(((J2837/60)/60)/24)+DATE(1970,1,1)</f>
        <v>42313.703900462962</v>
      </c>
      <c r="T2837" s="12">
        <f>(((I2837/60)/60)/24)+DATE(1970,1,1)</f>
        <v>42343</v>
      </c>
    </row>
    <row r="2838" spans="1:20" ht="43.2" x14ac:dyDescent="0.3">
      <c r="A2838">
        <v>2836</v>
      </c>
      <c r="B2838" s="1" t="s">
        <v>2836</v>
      </c>
      <c r="C2838" s="1" t="s">
        <v>6946</v>
      </c>
      <c r="D2838" s="4">
        <v>450</v>
      </c>
      <c r="E2838" s="4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3">
        <f>E2838/D2838</f>
        <v>1.0777777777777777</v>
      </c>
      <c r="P2838" s="4">
        <f>E2838/L2838</f>
        <v>44.090909090909093</v>
      </c>
      <c r="Q2838" t="s">
        <v>8324</v>
      </c>
      <c r="R2838" t="s">
        <v>8326</v>
      </c>
      <c r="S2838" s="12">
        <f>(((J2838/60)/60)/24)+DATE(1970,1,1)</f>
        <v>42746.261782407411</v>
      </c>
      <c r="T2838" s="12">
        <f>(((I2838/60)/60)/24)+DATE(1970,1,1)</f>
        <v>42784.207638888889</v>
      </c>
    </row>
    <row r="2839" spans="1:20" ht="43.2" x14ac:dyDescent="0.3">
      <c r="A2839">
        <v>2837</v>
      </c>
      <c r="B2839" s="1" t="s">
        <v>2837</v>
      </c>
      <c r="C2839" s="1" t="s">
        <v>6947</v>
      </c>
      <c r="D2839" s="4">
        <v>850</v>
      </c>
      <c r="E2839" s="4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3">
        <f>E2839/D2839</f>
        <v>1</v>
      </c>
      <c r="P2839" s="4">
        <f>E2839/L2839</f>
        <v>40.476190476190474</v>
      </c>
      <c r="Q2839" t="s">
        <v>8324</v>
      </c>
      <c r="R2839" t="s">
        <v>8326</v>
      </c>
      <c r="S2839" s="12">
        <f>(((J2839/60)/60)/24)+DATE(1970,1,1)</f>
        <v>42307.908379629633</v>
      </c>
      <c r="T2839" s="12">
        <f>(((I2839/60)/60)/24)+DATE(1970,1,1)</f>
        <v>42347.950046296297</v>
      </c>
    </row>
    <row r="2840" spans="1:20" ht="28.8" x14ac:dyDescent="0.3">
      <c r="A2840">
        <v>2838</v>
      </c>
      <c r="B2840" s="1" t="s">
        <v>2838</v>
      </c>
      <c r="C2840" s="1" t="s">
        <v>6948</v>
      </c>
      <c r="D2840" s="4">
        <v>2000</v>
      </c>
      <c r="E2840" s="4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3">
        <f>E2840/D2840</f>
        <v>1.2024999999999999</v>
      </c>
      <c r="P2840" s="4">
        <f>E2840/L2840</f>
        <v>44.537037037037038</v>
      </c>
      <c r="Q2840" t="s">
        <v>8324</v>
      </c>
      <c r="R2840" t="s">
        <v>8326</v>
      </c>
      <c r="S2840" s="12">
        <f>(((J2840/60)/60)/24)+DATE(1970,1,1)</f>
        <v>41842.607592592591</v>
      </c>
      <c r="T2840" s="12">
        <f>(((I2840/60)/60)/24)+DATE(1970,1,1)</f>
        <v>41864.916666666664</v>
      </c>
    </row>
    <row r="2841" spans="1:20" ht="43.2" x14ac:dyDescent="0.3">
      <c r="A2841">
        <v>2839</v>
      </c>
      <c r="B2841" s="1" t="s">
        <v>2839</v>
      </c>
      <c r="C2841" s="1" t="s">
        <v>6949</v>
      </c>
      <c r="D2841" s="4">
        <v>3500</v>
      </c>
      <c r="E2841" s="4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3">
        <f>E2841/D2841</f>
        <v>1.1142857142857143</v>
      </c>
      <c r="P2841" s="4">
        <f>E2841/L2841</f>
        <v>125.80645161290323</v>
      </c>
      <c r="Q2841" t="s">
        <v>8324</v>
      </c>
      <c r="R2841" t="s">
        <v>8326</v>
      </c>
      <c r="S2841" s="12">
        <f>(((J2841/60)/60)/24)+DATE(1970,1,1)</f>
        <v>41853.240208333329</v>
      </c>
      <c r="T2841" s="12">
        <f>(((I2841/60)/60)/24)+DATE(1970,1,1)</f>
        <v>41876.207638888889</v>
      </c>
    </row>
    <row r="2842" spans="1:20" ht="43.2" x14ac:dyDescent="0.3">
      <c r="A2842">
        <v>2840</v>
      </c>
      <c r="B2842" s="1" t="s">
        <v>2840</v>
      </c>
      <c r="C2842" s="1" t="s">
        <v>6950</v>
      </c>
      <c r="D2842" s="4">
        <v>2500</v>
      </c>
      <c r="E2842" s="4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3">
        <f>E2842/D2842</f>
        <v>1.04</v>
      </c>
      <c r="P2842" s="4">
        <f>E2842/L2842</f>
        <v>19.696969696969695</v>
      </c>
      <c r="Q2842" t="s">
        <v>8324</v>
      </c>
      <c r="R2842" t="s">
        <v>8326</v>
      </c>
      <c r="S2842" s="12">
        <f>(((J2842/60)/60)/24)+DATE(1970,1,1)</f>
        <v>42060.035636574074</v>
      </c>
      <c r="T2842" s="12">
        <f>(((I2842/60)/60)/24)+DATE(1970,1,1)</f>
        <v>42081.708333333328</v>
      </c>
    </row>
    <row r="2843" spans="1:20" ht="43.2" x14ac:dyDescent="0.3">
      <c r="A2843">
        <v>2909</v>
      </c>
      <c r="B2843" s="1" t="s">
        <v>2909</v>
      </c>
      <c r="C2843" s="1" t="s">
        <v>7019</v>
      </c>
      <c r="D2843" s="4">
        <v>180000</v>
      </c>
      <c r="E2843" s="4">
        <v>20</v>
      </c>
      <c r="F2843" t="s">
        <v>8221</v>
      </c>
      <c r="G2843" t="s">
        <v>8224</v>
      </c>
      <c r="H2843" t="s">
        <v>8246</v>
      </c>
      <c r="I2843">
        <v>1416944760</v>
      </c>
      <c r="J2843">
        <v>1413527001</v>
      </c>
      <c r="K2843" t="b">
        <v>0</v>
      </c>
      <c r="L2843">
        <v>1</v>
      </c>
      <c r="M2843" t="b">
        <v>0</v>
      </c>
      <c r="N2843" t="s">
        <v>8271</v>
      </c>
      <c r="O2843" s="3">
        <f>E2843/D2843</f>
        <v>1.1111111111111112E-4</v>
      </c>
      <c r="P2843" s="4">
        <f>E2843/L2843</f>
        <v>20</v>
      </c>
      <c r="Q2843" t="s">
        <v>8324</v>
      </c>
      <c r="R2843" t="s">
        <v>8326</v>
      </c>
      <c r="S2843" s="12">
        <f>(((J2843/60)/60)/24)+DATE(1970,1,1)</f>
        <v>41929.266215277778</v>
      </c>
      <c r="T2843" s="12">
        <f>(((I2843/60)/60)/24)+DATE(1970,1,1)</f>
        <v>41968.823611111111</v>
      </c>
    </row>
    <row r="2844" spans="1:20" ht="28.8" x14ac:dyDescent="0.3">
      <c r="A2844">
        <v>3862</v>
      </c>
      <c r="B2844" s="1" t="s">
        <v>3859</v>
      </c>
      <c r="C2844" s="1" t="s">
        <v>7971</v>
      </c>
      <c r="D2844" s="4">
        <v>7500</v>
      </c>
      <c r="E2844" s="4">
        <v>1</v>
      </c>
      <c r="F2844" t="s">
        <v>8221</v>
      </c>
      <c r="G2844" t="s">
        <v>8224</v>
      </c>
      <c r="H2844" t="s">
        <v>8246</v>
      </c>
      <c r="I2844">
        <v>1473699540</v>
      </c>
      <c r="J2844">
        <v>1472451356</v>
      </c>
      <c r="K2844" t="b">
        <v>0</v>
      </c>
      <c r="L2844">
        <v>1</v>
      </c>
      <c r="M2844" t="b">
        <v>0</v>
      </c>
      <c r="N2844" t="s">
        <v>8271</v>
      </c>
      <c r="O2844" s="3">
        <f>E2844/D2844</f>
        <v>1.3333333333333334E-4</v>
      </c>
      <c r="P2844" s="4">
        <f>E2844/L2844</f>
        <v>1</v>
      </c>
      <c r="Q2844" t="s">
        <v>8324</v>
      </c>
      <c r="R2844" t="s">
        <v>8326</v>
      </c>
      <c r="S2844" s="12">
        <f>(((J2844/60)/60)/24)+DATE(1970,1,1)</f>
        <v>42611.261064814811</v>
      </c>
      <c r="T2844" s="12">
        <f>(((I2844/60)/60)/24)+DATE(1970,1,1)</f>
        <v>42625.707638888889</v>
      </c>
    </row>
    <row r="2845" spans="1:20" ht="43.2" x14ac:dyDescent="0.3">
      <c r="A2845">
        <v>4015</v>
      </c>
      <c r="B2845" s="1" t="s">
        <v>4011</v>
      </c>
      <c r="C2845" s="1" t="s">
        <v>8120</v>
      </c>
      <c r="D2845" s="4">
        <v>7000</v>
      </c>
      <c r="E2845" s="4">
        <v>1</v>
      </c>
      <c r="F2845" t="s">
        <v>8221</v>
      </c>
      <c r="G2845" t="s">
        <v>8224</v>
      </c>
      <c r="H2845" t="s">
        <v>8246</v>
      </c>
      <c r="I2845">
        <v>1437331463</v>
      </c>
      <c r="J2845">
        <v>1434739463</v>
      </c>
      <c r="K2845" t="b">
        <v>0</v>
      </c>
      <c r="L2845">
        <v>1</v>
      </c>
      <c r="M2845" t="b">
        <v>0</v>
      </c>
      <c r="N2845" t="s">
        <v>8271</v>
      </c>
      <c r="O2845" s="3">
        <f>E2845/D2845</f>
        <v>1.4285714285714287E-4</v>
      </c>
      <c r="P2845" s="4">
        <f>E2845/L2845</f>
        <v>1</v>
      </c>
      <c r="Q2845" t="s">
        <v>8324</v>
      </c>
      <c r="R2845" t="s">
        <v>8326</v>
      </c>
      <c r="S2845" s="12">
        <f>(((J2845/60)/60)/24)+DATE(1970,1,1)</f>
        <v>42174.780821759254</v>
      </c>
      <c r="T2845" s="12">
        <f>(((I2845/60)/60)/24)+DATE(1970,1,1)</f>
        <v>42204.780821759254</v>
      </c>
    </row>
    <row r="2846" spans="1:20" ht="28.8" x14ac:dyDescent="0.3">
      <c r="A2846">
        <v>2902</v>
      </c>
      <c r="B2846" s="1" t="s">
        <v>2902</v>
      </c>
      <c r="C2846" s="1" t="s">
        <v>7012</v>
      </c>
      <c r="D2846" s="4">
        <v>150000</v>
      </c>
      <c r="E2846" s="4">
        <v>25</v>
      </c>
      <c r="F2846" t="s">
        <v>8221</v>
      </c>
      <c r="G2846" t="s">
        <v>8224</v>
      </c>
      <c r="H2846" t="s">
        <v>8246</v>
      </c>
      <c r="I2846">
        <v>1440412396</v>
      </c>
      <c r="J2846">
        <v>1437820396</v>
      </c>
      <c r="K2846" t="b">
        <v>0</v>
      </c>
      <c r="L2846">
        <v>1</v>
      </c>
      <c r="M2846" t="b">
        <v>0</v>
      </c>
      <c r="N2846" t="s">
        <v>8271</v>
      </c>
      <c r="O2846" s="3">
        <f>E2846/D2846</f>
        <v>1.6666666666666666E-4</v>
      </c>
      <c r="P2846" s="4">
        <f>E2846/L2846</f>
        <v>25</v>
      </c>
      <c r="Q2846" t="s">
        <v>8324</v>
      </c>
      <c r="R2846" t="s">
        <v>8326</v>
      </c>
      <c r="S2846" s="12">
        <f>(((J2846/60)/60)/24)+DATE(1970,1,1)</f>
        <v>42210.439768518518</v>
      </c>
      <c r="T2846" s="12">
        <f>(((I2846/60)/60)/24)+DATE(1970,1,1)</f>
        <v>42240.439768518518</v>
      </c>
    </row>
    <row r="2847" spans="1:20" ht="43.2" x14ac:dyDescent="0.3">
      <c r="A2847">
        <v>3058</v>
      </c>
      <c r="B2847" s="1" t="s">
        <v>3058</v>
      </c>
      <c r="C2847" s="1" t="s">
        <v>7168</v>
      </c>
      <c r="D2847" s="4">
        <v>18000</v>
      </c>
      <c r="E2847" s="4">
        <v>3</v>
      </c>
      <c r="F2847" t="s">
        <v>8221</v>
      </c>
      <c r="G2847" t="s">
        <v>8237</v>
      </c>
      <c r="H2847" t="s">
        <v>8249</v>
      </c>
      <c r="I2847">
        <v>1463734740</v>
      </c>
      <c r="J2847">
        <v>1459414740</v>
      </c>
      <c r="K2847" t="b">
        <v>0</v>
      </c>
      <c r="L2847">
        <v>3</v>
      </c>
      <c r="M2847" t="b">
        <v>0</v>
      </c>
      <c r="N2847" t="s">
        <v>8303</v>
      </c>
      <c r="O2847" s="3">
        <f>E2847/D2847</f>
        <v>1.6666666666666666E-4</v>
      </c>
      <c r="P2847" s="4">
        <f>E2847/L2847</f>
        <v>1</v>
      </c>
      <c r="Q2847" t="s">
        <v>8324</v>
      </c>
      <c r="R2847" t="s">
        <v>8332</v>
      </c>
      <c r="S2847" s="12">
        <f>(((J2847/60)/60)/24)+DATE(1970,1,1)</f>
        <v>42460.374305555553</v>
      </c>
      <c r="T2847" s="12">
        <f>(((I2847/60)/60)/24)+DATE(1970,1,1)</f>
        <v>42510.374305555553</v>
      </c>
    </row>
    <row r="2848" spans="1:20" ht="43.2" x14ac:dyDescent="0.3">
      <c r="A2848">
        <v>3072</v>
      </c>
      <c r="B2848" s="1" t="s">
        <v>3072</v>
      </c>
      <c r="C2848" s="1" t="s">
        <v>7182</v>
      </c>
      <c r="D2848" s="4">
        <v>12000</v>
      </c>
      <c r="E2848" s="4">
        <v>2</v>
      </c>
      <c r="F2848" t="s">
        <v>8221</v>
      </c>
      <c r="G2848" t="s">
        <v>8224</v>
      </c>
      <c r="H2848" t="s">
        <v>8246</v>
      </c>
      <c r="I2848">
        <v>1477791960</v>
      </c>
      <c r="J2848">
        <v>1476549262</v>
      </c>
      <c r="K2848" t="b">
        <v>0</v>
      </c>
      <c r="L2848">
        <v>2</v>
      </c>
      <c r="M2848" t="b">
        <v>0</v>
      </c>
      <c r="N2848" t="s">
        <v>8303</v>
      </c>
      <c r="O2848" s="3">
        <f>E2848/D2848</f>
        <v>1.6666666666666666E-4</v>
      </c>
      <c r="P2848" s="4">
        <f>E2848/L2848</f>
        <v>1</v>
      </c>
      <c r="Q2848" t="s">
        <v>8324</v>
      </c>
      <c r="R2848" t="s">
        <v>8332</v>
      </c>
      <c r="S2848" s="12">
        <f>(((J2848/60)/60)/24)+DATE(1970,1,1)</f>
        <v>42658.690532407403</v>
      </c>
      <c r="T2848" s="12">
        <f>(((I2848/60)/60)/24)+DATE(1970,1,1)</f>
        <v>42673.073611111111</v>
      </c>
    </row>
    <row r="2849" spans="1:20" ht="28.8" x14ac:dyDescent="0.3">
      <c r="A2849">
        <v>4092</v>
      </c>
      <c r="B2849" s="1" t="s">
        <v>4088</v>
      </c>
      <c r="C2849" s="1" t="s">
        <v>8195</v>
      </c>
      <c r="D2849" s="4">
        <v>110000</v>
      </c>
      <c r="E2849" s="4">
        <v>20</v>
      </c>
      <c r="F2849" t="s">
        <v>8221</v>
      </c>
      <c r="G2849" t="s">
        <v>8224</v>
      </c>
      <c r="H2849" t="s">
        <v>8246</v>
      </c>
      <c r="I2849">
        <v>1428205247</v>
      </c>
      <c r="J2849">
        <v>1423024847</v>
      </c>
      <c r="K2849" t="b">
        <v>0</v>
      </c>
      <c r="L2849">
        <v>1</v>
      </c>
      <c r="M2849" t="b">
        <v>0</v>
      </c>
      <c r="N2849" t="s">
        <v>8271</v>
      </c>
      <c r="O2849" s="3">
        <f>E2849/D2849</f>
        <v>1.8181818181818181E-4</v>
      </c>
      <c r="P2849" s="4">
        <f>E2849/L2849</f>
        <v>20</v>
      </c>
      <c r="Q2849" t="s">
        <v>8324</v>
      </c>
      <c r="R2849" t="s">
        <v>8326</v>
      </c>
      <c r="S2849" s="12">
        <f>(((J2849/60)/60)/24)+DATE(1970,1,1)</f>
        <v>42039.194988425923</v>
      </c>
      <c r="T2849" s="12">
        <f>(((I2849/60)/60)/24)+DATE(1970,1,1)</f>
        <v>42099.153321759266</v>
      </c>
    </row>
    <row r="2850" spans="1:20" ht="43.2" x14ac:dyDescent="0.3">
      <c r="A2850">
        <v>3080</v>
      </c>
      <c r="B2850" s="1" t="s">
        <v>3080</v>
      </c>
      <c r="C2850" s="1" t="s">
        <v>7190</v>
      </c>
      <c r="D2850" s="4">
        <v>2000000</v>
      </c>
      <c r="E2850" s="4">
        <v>376</v>
      </c>
      <c r="F2850" t="s">
        <v>8221</v>
      </c>
      <c r="G2850" t="s">
        <v>8224</v>
      </c>
      <c r="H2850" t="s">
        <v>8246</v>
      </c>
      <c r="I2850">
        <v>1419644444</v>
      </c>
      <c r="J2850">
        <v>1414456844</v>
      </c>
      <c r="K2850" t="b">
        <v>0</v>
      </c>
      <c r="L2850">
        <v>7</v>
      </c>
      <c r="M2850" t="b">
        <v>0</v>
      </c>
      <c r="N2850" t="s">
        <v>8303</v>
      </c>
      <c r="O2850" s="3">
        <f>E2850/D2850</f>
        <v>1.8799999999999999E-4</v>
      </c>
      <c r="P2850" s="4">
        <f>E2850/L2850</f>
        <v>53.714285714285715</v>
      </c>
      <c r="Q2850" t="s">
        <v>8324</v>
      </c>
      <c r="R2850" t="s">
        <v>8332</v>
      </c>
      <c r="S2850" s="12">
        <f>(((J2850/60)/60)/24)+DATE(1970,1,1)</f>
        <v>41940.028287037036</v>
      </c>
      <c r="T2850" s="12">
        <f>(((I2850/60)/60)/24)+DATE(1970,1,1)</f>
        <v>42000.0699537037</v>
      </c>
    </row>
    <row r="2851" spans="1:20" ht="43.2" x14ac:dyDescent="0.3">
      <c r="A2851">
        <v>2913</v>
      </c>
      <c r="B2851" s="1" t="s">
        <v>2913</v>
      </c>
      <c r="C2851" s="1" t="s">
        <v>7023</v>
      </c>
      <c r="D2851" s="4">
        <v>10000</v>
      </c>
      <c r="E2851" s="4">
        <v>2</v>
      </c>
      <c r="F2851" t="s">
        <v>8221</v>
      </c>
      <c r="G2851" t="s">
        <v>8224</v>
      </c>
      <c r="H2851" t="s">
        <v>8246</v>
      </c>
      <c r="I2851">
        <v>1410041339</v>
      </c>
      <c r="J2851">
        <v>1404857339</v>
      </c>
      <c r="K2851" t="b">
        <v>0</v>
      </c>
      <c r="L2851">
        <v>2</v>
      </c>
      <c r="M2851" t="b">
        <v>0</v>
      </c>
      <c r="N2851" t="s">
        <v>8271</v>
      </c>
      <c r="O2851" s="3">
        <f>E2851/D2851</f>
        <v>2.0000000000000001E-4</v>
      </c>
      <c r="P2851" s="4">
        <f>E2851/L2851</f>
        <v>1</v>
      </c>
      <c r="Q2851" t="s">
        <v>8324</v>
      </c>
      <c r="R2851" t="s">
        <v>8326</v>
      </c>
      <c r="S2851" s="12">
        <f>(((J2851/60)/60)/24)+DATE(1970,1,1)</f>
        <v>41828.922905092593</v>
      </c>
      <c r="T2851" s="12">
        <f>(((I2851/60)/60)/24)+DATE(1970,1,1)</f>
        <v>41888.922905092593</v>
      </c>
    </row>
    <row r="2852" spans="1:20" ht="43.2" x14ac:dyDescent="0.3">
      <c r="A2852">
        <v>3856</v>
      </c>
      <c r="B2852" s="1" t="s">
        <v>3853</v>
      </c>
      <c r="C2852" s="1" t="s">
        <v>7965</v>
      </c>
      <c r="D2852" s="4">
        <v>5000</v>
      </c>
      <c r="E2852" s="4">
        <v>1</v>
      </c>
      <c r="F2852" t="s">
        <v>8221</v>
      </c>
      <c r="G2852" t="s">
        <v>8224</v>
      </c>
      <c r="H2852" t="s">
        <v>8246</v>
      </c>
      <c r="I2852">
        <v>1425833403</v>
      </c>
      <c r="J2852">
        <v>1423245003</v>
      </c>
      <c r="K2852" t="b">
        <v>0</v>
      </c>
      <c r="L2852">
        <v>1</v>
      </c>
      <c r="M2852" t="b">
        <v>0</v>
      </c>
      <c r="N2852" t="s">
        <v>8271</v>
      </c>
      <c r="O2852" s="3">
        <f>E2852/D2852</f>
        <v>2.0000000000000001E-4</v>
      </c>
      <c r="P2852" s="4">
        <f>E2852/L2852</f>
        <v>1</v>
      </c>
      <c r="Q2852" t="s">
        <v>8324</v>
      </c>
      <c r="R2852" t="s">
        <v>8326</v>
      </c>
      <c r="S2852" s="12">
        <f>(((J2852/60)/60)/24)+DATE(1970,1,1)</f>
        <v>42041.743090277778</v>
      </c>
      <c r="T2852" s="12">
        <f>(((I2852/60)/60)/24)+DATE(1970,1,1)</f>
        <v>42071.701423611114</v>
      </c>
    </row>
    <row r="2853" spans="1:20" ht="43.2" x14ac:dyDescent="0.3">
      <c r="A2853">
        <v>4045</v>
      </c>
      <c r="B2853" s="1" t="s">
        <v>4041</v>
      </c>
      <c r="C2853" s="1" t="s">
        <v>8149</v>
      </c>
      <c r="D2853" s="4">
        <v>5000</v>
      </c>
      <c r="E2853" s="4">
        <v>1</v>
      </c>
      <c r="F2853" t="s">
        <v>8221</v>
      </c>
      <c r="G2853" t="s">
        <v>8226</v>
      </c>
      <c r="H2853" t="s">
        <v>8248</v>
      </c>
      <c r="I2853">
        <v>1408596589</v>
      </c>
      <c r="J2853">
        <v>1406004589</v>
      </c>
      <c r="K2853" t="b">
        <v>0</v>
      </c>
      <c r="L2853">
        <v>1</v>
      </c>
      <c r="M2853" t="b">
        <v>0</v>
      </c>
      <c r="N2853" t="s">
        <v>8271</v>
      </c>
      <c r="O2853" s="3">
        <f>E2853/D2853</f>
        <v>2.0000000000000001E-4</v>
      </c>
      <c r="P2853" s="4">
        <f>E2853/L2853</f>
        <v>1</v>
      </c>
      <c r="Q2853" t="s">
        <v>8324</v>
      </c>
      <c r="R2853" t="s">
        <v>8326</v>
      </c>
      <c r="S2853" s="12">
        <f>(((J2853/60)/60)/24)+DATE(1970,1,1)</f>
        <v>41842.201261574075</v>
      </c>
      <c r="T2853" s="12">
        <f>(((I2853/60)/60)/24)+DATE(1970,1,1)</f>
        <v>41872.201261574075</v>
      </c>
    </row>
    <row r="2854" spans="1:20" ht="43.2" x14ac:dyDescent="0.3">
      <c r="A2854">
        <v>1734</v>
      </c>
      <c r="B2854" s="1" t="s">
        <v>1735</v>
      </c>
      <c r="C2854" s="1" t="s">
        <v>5844</v>
      </c>
      <c r="D2854" s="4">
        <v>4500</v>
      </c>
      <c r="E2854" s="4">
        <v>1</v>
      </c>
      <c r="F2854" t="s">
        <v>8221</v>
      </c>
      <c r="G2854" t="s">
        <v>8224</v>
      </c>
      <c r="H2854" t="s">
        <v>8246</v>
      </c>
      <c r="I2854">
        <v>1431046356</v>
      </c>
      <c r="J2854">
        <v>1428454356</v>
      </c>
      <c r="K2854" t="b">
        <v>0</v>
      </c>
      <c r="L2854">
        <v>1</v>
      </c>
      <c r="M2854" t="b">
        <v>0</v>
      </c>
      <c r="N2854" t="s">
        <v>8293</v>
      </c>
      <c r="O2854" s="3">
        <f>E2854/D2854</f>
        <v>2.2222222222222223E-4</v>
      </c>
      <c r="P2854" s="4">
        <f>E2854/L2854</f>
        <v>1</v>
      </c>
      <c r="Q2854" t="s">
        <v>8320</v>
      </c>
      <c r="R2854" t="s">
        <v>8336</v>
      </c>
      <c r="S2854" s="12">
        <f>(((J2854/60)/60)/24)+DATE(1970,1,1)</f>
        <v>42102.036527777775</v>
      </c>
      <c r="T2854" s="12">
        <f>(((I2854/60)/60)/24)+DATE(1970,1,1)</f>
        <v>42132.036527777775</v>
      </c>
    </row>
    <row r="2855" spans="1:20" ht="28.8" x14ac:dyDescent="0.3">
      <c r="A2855">
        <v>3073</v>
      </c>
      <c r="B2855" s="1" t="s">
        <v>3073</v>
      </c>
      <c r="C2855" s="1" t="s">
        <v>7183</v>
      </c>
      <c r="D2855" s="4">
        <v>2800000</v>
      </c>
      <c r="E2855" s="4">
        <v>645</v>
      </c>
      <c r="F2855" t="s">
        <v>8221</v>
      </c>
      <c r="G2855" t="s">
        <v>8224</v>
      </c>
      <c r="H2855" t="s">
        <v>8246</v>
      </c>
      <c r="I2855">
        <v>1434309540</v>
      </c>
      <c r="J2855">
        <v>1429287900</v>
      </c>
      <c r="K2855" t="b">
        <v>0</v>
      </c>
      <c r="L2855">
        <v>7</v>
      </c>
      <c r="M2855" t="b">
        <v>0</v>
      </c>
      <c r="N2855" t="s">
        <v>8303</v>
      </c>
      <c r="O2855" s="3">
        <f>E2855/D2855</f>
        <v>2.3035714285714285E-4</v>
      </c>
      <c r="P2855" s="4">
        <f>E2855/L2855</f>
        <v>92.142857142857139</v>
      </c>
      <c r="Q2855" t="s">
        <v>8324</v>
      </c>
      <c r="R2855" t="s">
        <v>8332</v>
      </c>
      <c r="S2855" s="12">
        <f>(((J2855/60)/60)/24)+DATE(1970,1,1)</f>
        <v>42111.684027777781</v>
      </c>
      <c r="T2855" s="12">
        <f>(((I2855/60)/60)/24)+DATE(1970,1,1)</f>
        <v>42169.804861111115</v>
      </c>
    </row>
    <row r="2856" spans="1:20" ht="28.8" x14ac:dyDescent="0.3">
      <c r="A2856">
        <v>3094</v>
      </c>
      <c r="B2856" s="1" t="s">
        <v>3094</v>
      </c>
      <c r="C2856" s="1" t="s">
        <v>7204</v>
      </c>
      <c r="D2856" s="4">
        <v>100000</v>
      </c>
      <c r="E2856" s="4">
        <v>25</v>
      </c>
      <c r="F2856" t="s">
        <v>8221</v>
      </c>
      <c r="G2856" t="s">
        <v>8224</v>
      </c>
      <c r="H2856" t="s">
        <v>8246</v>
      </c>
      <c r="I2856">
        <v>1442775956</v>
      </c>
      <c r="J2856">
        <v>1437591956</v>
      </c>
      <c r="K2856" t="b">
        <v>0</v>
      </c>
      <c r="L2856">
        <v>1</v>
      </c>
      <c r="M2856" t="b">
        <v>0</v>
      </c>
      <c r="N2856" t="s">
        <v>8303</v>
      </c>
      <c r="O2856" s="3">
        <f>E2856/D2856</f>
        <v>2.5000000000000001E-4</v>
      </c>
      <c r="P2856" s="4">
        <f>E2856/L2856</f>
        <v>25</v>
      </c>
      <c r="Q2856" t="s">
        <v>8324</v>
      </c>
      <c r="R2856" t="s">
        <v>8332</v>
      </c>
      <c r="S2856" s="12">
        <f>(((J2856/60)/60)/24)+DATE(1970,1,1)</f>
        <v>42207.795787037037</v>
      </c>
      <c r="T2856" s="12">
        <f>(((I2856/60)/60)/24)+DATE(1970,1,1)</f>
        <v>42267.795787037037</v>
      </c>
    </row>
    <row r="2857" spans="1:20" ht="28.8" x14ac:dyDescent="0.3">
      <c r="A2857">
        <v>3957</v>
      </c>
      <c r="B2857" s="1" t="s">
        <v>3954</v>
      </c>
      <c r="C2857" s="1" t="s">
        <v>8064</v>
      </c>
      <c r="D2857" s="4">
        <v>28000</v>
      </c>
      <c r="E2857" s="4">
        <v>7</v>
      </c>
      <c r="F2857" t="s">
        <v>8221</v>
      </c>
      <c r="G2857" t="s">
        <v>8224</v>
      </c>
      <c r="H2857" t="s">
        <v>8246</v>
      </c>
      <c r="I2857">
        <v>1468020354</v>
      </c>
      <c r="J2857">
        <v>1464045954</v>
      </c>
      <c r="K2857" t="b">
        <v>0</v>
      </c>
      <c r="L2857">
        <v>1</v>
      </c>
      <c r="M2857" t="b">
        <v>0</v>
      </c>
      <c r="N2857" t="s">
        <v>8271</v>
      </c>
      <c r="O2857" s="3">
        <f>E2857/D2857</f>
        <v>2.5000000000000001E-4</v>
      </c>
      <c r="P2857" s="4">
        <f>E2857/L2857</f>
        <v>7</v>
      </c>
      <c r="Q2857" t="s">
        <v>8324</v>
      </c>
      <c r="R2857" t="s">
        <v>8326</v>
      </c>
      <c r="S2857" s="12">
        <f>(((J2857/60)/60)/24)+DATE(1970,1,1)</f>
        <v>42513.976319444439</v>
      </c>
      <c r="T2857" s="12">
        <f>(((I2857/60)/60)/24)+DATE(1970,1,1)</f>
        <v>42559.976319444439</v>
      </c>
    </row>
    <row r="2858" spans="1:20" ht="28.8" x14ac:dyDescent="0.3">
      <c r="A2858">
        <v>3853</v>
      </c>
      <c r="B2858" s="1" t="s">
        <v>3850</v>
      </c>
      <c r="C2858" s="1" t="s">
        <v>7962</v>
      </c>
      <c r="D2858" s="4">
        <v>100000</v>
      </c>
      <c r="E2858" s="4">
        <v>26</v>
      </c>
      <c r="F2858" t="s">
        <v>8221</v>
      </c>
      <c r="G2858" t="s">
        <v>8224</v>
      </c>
      <c r="H2858" t="s">
        <v>8246</v>
      </c>
      <c r="I2858">
        <v>1409602178</v>
      </c>
      <c r="J2858">
        <v>1406578178</v>
      </c>
      <c r="K2858" t="b">
        <v>0</v>
      </c>
      <c r="L2858">
        <v>2</v>
      </c>
      <c r="M2858" t="b">
        <v>0</v>
      </c>
      <c r="N2858" t="s">
        <v>8271</v>
      </c>
      <c r="O2858" s="3">
        <f>E2858/D2858</f>
        <v>2.5999999999999998E-4</v>
      </c>
      <c r="P2858" s="4">
        <f>E2858/L2858</f>
        <v>13</v>
      </c>
      <c r="Q2858" t="s">
        <v>8324</v>
      </c>
      <c r="R2858" t="s">
        <v>8326</v>
      </c>
      <c r="S2858" s="12">
        <f>(((J2858/60)/60)/24)+DATE(1970,1,1)</f>
        <v>41848.84002314815</v>
      </c>
      <c r="T2858" s="12">
        <f>(((I2858/60)/60)/24)+DATE(1970,1,1)</f>
        <v>41883.84002314815</v>
      </c>
    </row>
    <row r="2859" spans="1:20" x14ac:dyDescent="0.3">
      <c r="A2859">
        <v>3904</v>
      </c>
      <c r="B2859" s="1" t="s">
        <v>3901</v>
      </c>
      <c r="C2859" s="1" t="s">
        <v>8012</v>
      </c>
      <c r="D2859" s="4">
        <v>10000</v>
      </c>
      <c r="E2859" s="4">
        <v>3</v>
      </c>
      <c r="F2859" t="s">
        <v>8221</v>
      </c>
      <c r="G2859" t="s">
        <v>8224</v>
      </c>
      <c r="H2859" t="s">
        <v>8246</v>
      </c>
      <c r="I2859">
        <v>1429074240</v>
      </c>
      <c r="J2859">
        <v>1427866200</v>
      </c>
      <c r="K2859" t="b">
        <v>0</v>
      </c>
      <c r="L2859">
        <v>2</v>
      </c>
      <c r="M2859" t="b">
        <v>0</v>
      </c>
      <c r="N2859" t="s">
        <v>8271</v>
      </c>
      <c r="O2859" s="3">
        <f>E2859/D2859</f>
        <v>2.9999999999999997E-4</v>
      </c>
      <c r="P2859" s="4">
        <f>E2859/L2859</f>
        <v>1.5</v>
      </c>
      <c r="Q2859" t="s">
        <v>8324</v>
      </c>
      <c r="R2859" t="s">
        <v>8326</v>
      </c>
      <c r="S2859" s="12">
        <f>(((J2859/60)/60)/24)+DATE(1970,1,1)</f>
        <v>42095.229166666672</v>
      </c>
      <c r="T2859" s="12">
        <f>(((I2859/60)/60)/24)+DATE(1970,1,1)</f>
        <v>42109.211111111115</v>
      </c>
    </row>
    <row r="2860" spans="1:20" ht="43.2" x14ac:dyDescent="0.3">
      <c r="A2860">
        <v>1727</v>
      </c>
      <c r="B2860" s="1" t="s">
        <v>1728</v>
      </c>
      <c r="C2860" s="1" t="s">
        <v>5837</v>
      </c>
      <c r="D2860" s="4">
        <v>3000</v>
      </c>
      <c r="E2860" s="4">
        <v>1</v>
      </c>
      <c r="F2860" t="s">
        <v>8221</v>
      </c>
      <c r="G2860" t="s">
        <v>8225</v>
      </c>
      <c r="H2860" t="s">
        <v>8247</v>
      </c>
      <c r="I2860">
        <v>1428231600</v>
      </c>
      <c r="J2860">
        <v>1423520177</v>
      </c>
      <c r="K2860" t="b">
        <v>0</v>
      </c>
      <c r="L2860">
        <v>1</v>
      </c>
      <c r="M2860" t="b">
        <v>0</v>
      </c>
      <c r="N2860" t="s">
        <v>8293</v>
      </c>
      <c r="O2860" s="3">
        <f>E2860/D2860</f>
        <v>3.3333333333333332E-4</v>
      </c>
      <c r="P2860" s="4">
        <f>E2860/L2860</f>
        <v>1</v>
      </c>
      <c r="Q2860" t="s">
        <v>8320</v>
      </c>
      <c r="R2860" t="s">
        <v>8336</v>
      </c>
      <c r="S2860" s="12">
        <f>(((J2860/60)/60)/24)+DATE(1970,1,1)</f>
        <v>42044.927974537044</v>
      </c>
      <c r="T2860" s="12">
        <f>(((I2860/60)/60)/24)+DATE(1970,1,1)</f>
        <v>42099.458333333328</v>
      </c>
    </row>
    <row r="2861" spans="1:20" ht="43.2" x14ac:dyDescent="0.3">
      <c r="A2861">
        <v>3630</v>
      </c>
      <c r="B2861" s="1" t="s">
        <v>3628</v>
      </c>
      <c r="C2861" s="1" t="s">
        <v>7740</v>
      </c>
      <c r="D2861" s="4">
        <v>3000</v>
      </c>
      <c r="E2861" s="4">
        <v>1</v>
      </c>
      <c r="F2861" t="s">
        <v>8221</v>
      </c>
      <c r="G2861" t="s">
        <v>8225</v>
      </c>
      <c r="H2861" t="s">
        <v>8247</v>
      </c>
      <c r="I2861">
        <v>1417295990</v>
      </c>
      <c r="J2861">
        <v>1414700390</v>
      </c>
      <c r="K2861" t="b">
        <v>0</v>
      </c>
      <c r="L2861">
        <v>1</v>
      </c>
      <c r="M2861" t="b">
        <v>0</v>
      </c>
      <c r="N2861" t="s">
        <v>8305</v>
      </c>
      <c r="O2861" s="3">
        <f>E2861/D2861</f>
        <v>3.3333333333333332E-4</v>
      </c>
      <c r="P2861" s="4">
        <f>E2861/L2861</f>
        <v>1</v>
      </c>
      <c r="Q2861" t="s">
        <v>8324</v>
      </c>
      <c r="R2861" t="s">
        <v>8337</v>
      </c>
      <c r="S2861" s="12">
        <f>(((J2861/60)/60)/24)+DATE(1970,1,1)</f>
        <v>41942.84710648148</v>
      </c>
      <c r="T2861" s="12">
        <f>(((I2861/60)/60)/24)+DATE(1970,1,1)</f>
        <v>41972.888773148152</v>
      </c>
    </row>
    <row r="2862" spans="1:20" ht="28.8" x14ac:dyDescent="0.3">
      <c r="A2862">
        <v>1722</v>
      </c>
      <c r="B2862" s="1" t="s">
        <v>1723</v>
      </c>
      <c r="C2862" s="1" t="s">
        <v>5832</v>
      </c>
      <c r="D2862" s="4">
        <v>2880</v>
      </c>
      <c r="E2862" s="4">
        <v>1</v>
      </c>
      <c r="F2862" t="s">
        <v>8221</v>
      </c>
      <c r="G2862" t="s">
        <v>8224</v>
      </c>
      <c r="H2862" t="s">
        <v>8246</v>
      </c>
      <c r="I2862">
        <v>1459642200</v>
      </c>
      <c r="J2862">
        <v>1456441429</v>
      </c>
      <c r="K2862" t="b">
        <v>0</v>
      </c>
      <c r="L2862">
        <v>1</v>
      </c>
      <c r="M2862" t="b">
        <v>0</v>
      </c>
      <c r="N2862" t="s">
        <v>8293</v>
      </c>
      <c r="O2862" s="3">
        <f>E2862/D2862</f>
        <v>3.4722222222222224E-4</v>
      </c>
      <c r="P2862" s="4">
        <f>E2862/L2862</f>
        <v>1</v>
      </c>
      <c r="Q2862" t="s">
        <v>8320</v>
      </c>
      <c r="R2862" t="s">
        <v>8336</v>
      </c>
      <c r="S2862" s="12">
        <f>(((J2862/60)/60)/24)+DATE(1970,1,1)</f>
        <v>42425.960983796293</v>
      </c>
      <c r="T2862" s="12">
        <f>(((I2862/60)/60)/24)+DATE(1970,1,1)</f>
        <v>42463.006944444445</v>
      </c>
    </row>
    <row r="2863" spans="1:20" ht="43.2" x14ac:dyDescent="0.3">
      <c r="A2863">
        <v>2875</v>
      </c>
      <c r="B2863" s="1" t="s">
        <v>2875</v>
      </c>
      <c r="C2863" s="1" t="s">
        <v>6985</v>
      </c>
      <c r="D2863" s="4">
        <v>20000</v>
      </c>
      <c r="E2863" s="4">
        <v>7</v>
      </c>
      <c r="F2863" t="s">
        <v>8221</v>
      </c>
      <c r="G2863" t="s">
        <v>8224</v>
      </c>
      <c r="H2863" t="s">
        <v>8246</v>
      </c>
      <c r="I2863">
        <v>1462417493</v>
      </c>
      <c r="J2863">
        <v>1459825493</v>
      </c>
      <c r="K2863" t="b">
        <v>0</v>
      </c>
      <c r="L2863">
        <v>3</v>
      </c>
      <c r="M2863" t="b">
        <v>0</v>
      </c>
      <c r="N2863" t="s">
        <v>8271</v>
      </c>
      <c r="O2863" s="3">
        <f>E2863/D2863</f>
        <v>3.5E-4</v>
      </c>
      <c r="P2863" s="4">
        <f>E2863/L2863</f>
        <v>2.3333333333333335</v>
      </c>
      <c r="Q2863" t="s">
        <v>8324</v>
      </c>
      <c r="R2863" t="s">
        <v>8326</v>
      </c>
      <c r="S2863" s="12">
        <f>(((J2863/60)/60)/24)+DATE(1970,1,1)</f>
        <v>42465.128391203703</v>
      </c>
      <c r="T2863" s="12">
        <f>(((I2863/60)/60)/24)+DATE(1970,1,1)</f>
        <v>42495.128391203703</v>
      </c>
    </row>
    <row r="2864" spans="1:20" ht="43.2" x14ac:dyDescent="0.3">
      <c r="A2864">
        <v>2863</v>
      </c>
      <c r="B2864" s="1" t="s">
        <v>2863</v>
      </c>
      <c r="C2864" s="1" t="s">
        <v>6973</v>
      </c>
      <c r="D2864" s="4">
        <v>50000</v>
      </c>
      <c r="E2864" s="4">
        <v>20</v>
      </c>
      <c r="F2864" t="s">
        <v>8221</v>
      </c>
      <c r="G2864" t="s">
        <v>8224</v>
      </c>
      <c r="H2864" t="s">
        <v>8246</v>
      </c>
      <c r="I2864">
        <v>1410279123</v>
      </c>
      <c r="J2864">
        <v>1405095123</v>
      </c>
      <c r="K2864" t="b">
        <v>0</v>
      </c>
      <c r="L2864">
        <v>1</v>
      </c>
      <c r="M2864" t="b">
        <v>0</v>
      </c>
      <c r="N2864" t="s">
        <v>8271</v>
      </c>
      <c r="O2864" s="3">
        <f>E2864/D2864</f>
        <v>4.0000000000000002E-4</v>
      </c>
      <c r="P2864" s="4">
        <f>E2864/L2864</f>
        <v>20</v>
      </c>
      <c r="Q2864" t="s">
        <v>8324</v>
      </c>
      <c r="R2864" t="s">
        <v>8326</v>
      </c>
      <c r="S2864" s="12">
        <f>(((J2864/60)/60)/24)+DATE(1970,1,1)</f>
        <v>41831.675034722226</v>
      </c>
      <c r="T2864" s="12">
        <f>(((I2864/60)/60)/24)+DATE(1970,1,1)</f>
        <v>41891.675034722226</v>
      </c>
    </row>
    <row r="2865" spans="1:20" ht="43.2" x14ac:dyDescent="0.3">
      <c r="A2865">
        <v>3065</v>
      </c>
      <c r="B2865" s="1" t="s">
        <v>3065</v>
      </c>
      <c r="C2865" s="1" t="s">
        <v>7175</v>
      </c>
      <c r="D2865" s="4">
        <v>25000</v>
      </c>
      <c r="E2865" s="4">
        <v>10</v>
      </c>
      <c r="F2865" t="s">
        <v>8221</v>
      </c>
      <c r="G2865" t="s">
        <v>8224</v>
      </c>
      <c r="H2865" t="s">
        <v>8246</v>
      </c>
      <c r="I2865">
        <v>1406683172</v>
      </c>
      <c r="J2865">
        <v>1404523172</v>
      </c>
      <c r="K2865" t="b">
        <v>0</v>
      </c>
      <c r="L2865">
        <v>2</v>
      </c>
      <c r="M2865" t="b">
        <v>0</v>
      </c>
      <c r="N2865" t="s">
        <v>8303</v>
      </c>
      <c r="O2865" s="3">
        <f>E2865/D2865</f>
        <v>4.0000000000000002E-4</v>
      </c>
      <c r="P2865" s="4">
        <f>E2865/L2865</f>
        <v>5</v>
      </c>
      <c r="Q2865" t="s">
        <v>8324</v>
      </c>
      <c r="R2865" t="s">
        <v>8332</v>
      </c>
      <c r="S2865" s="12">
        <f>(((J2865/60)/60)/24)+DATE(1970,1,1)</f>
        <v>41825.055231481485</v>
      </c>
      <c r="T2865" s="12">
        <f>(((I2865/60)/60)/24)+DATE(1970,1,1)</f>
        <v>41850.055231481485</v>
      </c>
    </row>
    <row r="2866" spans="1:20" ht="28.8" x14ac:dyDescent="0.3">
      <c r="A2866">
        <v>3110</v>
      </c>
      <c r="B2866" s="1" t="s">
        <v>3110</v>
      </c>
      <c r="C2866" s="1" t="s">
        <v>7220</v>
      </c>
      <c r="D2866" s="4">
        <v>25000</v>
      </c>
      <c r="E2866" s="4">
        <v>10</v>
      </c>
      <c r="F2866" t="s">
        <v>8221</v>
      </c>
      <c r="G2866" t="s">
        <v>8224</v>
      </c>
      <c r="H2866" t="s">
        <v>8246</v>
      </c>
      <c r="I2866">
        <v>1487465119</v>
      </c>
      <c r="J2866">
        <v>1484009119</v>
      </c>
      <c r="K2866" t="b">
        <v>0</v>
      </c>
      <c r="L2866">
        <v>1</v>
      </c>
      <c r="M2866" t="b">
        <v>0</v>
      </c>
      <c r="N2866" t="s">
        <v>8303</v>
      </c>
      <c r="O2866" s="3">
        <f>E2866/D2866</f>
        <v>4.0000000000000002E-4</v>
      </c>
      <c r="P2866" s="4">
        <f>E2866/L2866</f>
        <v>10</v>
      </c>
      <c r="Q2866" t="s">
        <v>8324</v>
      </c>
      <c r="R2866" t="s">
        <v>8332</v>
      </c>
      <c r="S2866" s="12">
        <f>(((J2866/60)/60)/24)+DATE(1970,1,1)</f>
        <v>42745.031469907408</v>
      </c>
      <c r="T2866" s="12">
        <f>(((I2866/60)/60)/24)+DATE(1970,1,1)</f>
        <v>42785.031469907408</v>
      </c>
    </row>
    <row r="2867" spans="1:20" ht="43.2" x14ac:dyDescent="0.3">
      <c r="A2867">
        <v>3859</v>
      </c>
      <c r="B2867" s="1" t="s">
        <v>3856</v>
      </c>
      <c r="C2867" s="1" t="s">
        <v>7968</v>
      </c>
      <c r="D2867" s="4">
        <v>2500</v>
      </c>
      <c r="E2867" s="4">
        <v>1</v>
      </c>
      <c r="F2867" t="s">
        <v>8221</v>
      </c>
      <c r="G2867" t="s">
        <v>8224</v>
      </c>
      <c r="H2867" t="s">
        <v>8246</v>
      </c>
      <c r="I2867">
        <v>1403730000</v>
      </c>
      <c r="J2867">
        <v>1401485207</v>
      </c>
      <c r="K2867" t="b">
        <v>0</v>
      </c>
      <c r="L2867">
        <v>1</v>
      </c>
      <c r="M2867" t="b">
        <v>0</v>
      </c>
      <c r="N2867" t="s">
        <v>8271</v>
      </c>
      <c r="O2867" s="3">
        <f>E2867/D2867</f>
        <v>4.0000000000000002E-4</v>
      </c>
      <c r="P2867" s="4">
        <f>E2867/L2867</f>
        <v>1</v>
      </c>
      <c r="Q2867" t="s">
        <v>8324</v>
      </c>
      <c r="R2867" t="s">
        <v>8326</v>
      </c>
      <c r="S2867" s="12">
        <f>(((J2867/60)/60)/24)+DATE(1970,1,1)</f>
        <v>41789.893599537041</v>
      </c>
      <c r="T2867" s="12">
        <f>(((I2867/60)/60)/24)+DATE(1970,1,1)</f>
        <v>41815.875</v>
      </c>
    </row>
    <row r="2868" spans="1:20" ht="43.2" x14ac:dyDescent="0.3">
      <c r="A2868">
        <v>4112</v>
      </c>
      <c r="B2868" s="1" t="s">
        <v>4108</v>
      </c>
      <c r="C2868" s="1" t="s">
        <v>6961</v>
      </c>
      <c r="D2868" s="4">
        <v>2500</v>
      </c>
      <c r="E2868" s="4">
        <v>1</v>
      </c>
      <c r="F2868" t="s">
        <v>8221</v>
      </c>
      <c r="G2868" t="s">
        <v>8241</v>
      </c>
      <c r="H2868" t="s">
        <v>8249</v>
      </c>
      <c r="I2868">
        <v>1456617600</v>
      </c>
      <c r="J2868">
        <v>1454280186</v>
      </c>
      <c r="K2868" t="b">
        <v>0</v>
      </c>
      <c r="L2868">
        <v>1</v>
      </c>
      <c r="M2868" t="b">
        <v>0</v>
      </c>
      <c r="N2868" t="s">
        <v>8271</v>
      </c>
      <c r="O2868" s="3">
        <f>E2868/D2868</f>
        <v>4.0000000000000002E-4</v>
      </c>
      <c r="P2868" s="4">
        <f>E2868/L2868</f>
        <v>1</v>
      </c>
      <c r="Q2868" t="s">
        <v>8324</v>
      </c>
      <c r="R2868" t="s">
        <v>8326</v>
      </c>
      <c r="S2868" s="12">
        <f>(((J2868/60)/60)/24)+DATE(1970,1,1)</f>
        <v>42400.946597222224</v>
      </c>
      <c r="T2868" s="12">
        <f>(((I2868/60)/60)/24)+DATE(1970,1,1)</f>
        <v>42428</v>
      </c>
    </row>
    <row r="2869" spans="1:20" ht="43.2" x14ac:dyDescent="0.3">
      <c r="A2869">
        <v>3119</v>
      </c>
      <c r="B2869" s="1" t="s">
        <v>3119</v>
      </c>
      <c r="C2869" s="1" t="s">
        <v>7229</v>
      </c>
      <c r="D2869" s="4">
        <v>10000</v>
      </c>
      <c r="E2869" s="4">
        <v>5</v>
      </c>
      <c r="F2869" t="s">
        <v>8221</v>
      </c>
      <c r="G2869" t="s">
        <v>8224</v>
      </c>
      <c r="H2869" t="s">
        <v>8246</v>
      </c>
      <c r="I2869">
        <v>1427414732</v>
      </c>
      <c r="J2869">
        <v>1424826332</v>
      </c>
      <c r="K2869" t="b">
        <v>0</v>
      </c>
      <c r="L2869">
        <v>1</v>
      </c>
      <c r="M2869" t="b">
        <v>0</v>
      </c>
      <c r="N2869" t="s">
        <v>8303</v>
      </c>
      <c r="O2869" s="3">
        <f>E2869/D2869</f>
        <v>5.0000000000000001E-4</v>
      </c>
      <c r="P2869" s="4">
        <f>E2869/L2869</f>
        <v>5</v>
      </c>
      <c r="Q2869" t="s">
        <v>8324</v>
      </c>
      <c r="R2869" t="s">
        <v>8332</v>
      </c>
      <c r="S2869" s="12">
        <f>(((J2869/60)/60)/24)+DATE(1970,1,1)</f>
        <v>42060.04550925926</v>
      </c>
      <c r="T2869" s="12">
        <f>(((I2869/60)/60)/24)+DATE(1970,1,1)</f>
        <v>42090.003842592589</v>
      </c>
    </row>
    <row r="2870" spans="1:20" x14ac:dyDescent="0.3">
      <c r="A2870">
        <v>3108</v>
      </c>
      <c r="B2870" s="1" t="s">
        <v>3108</v>
      </c>
      <c r="C2870" s="1" t="s">
        <v>7218</v>
      </c>
      <c r="D2870" s="4">
        <v>50000</v>
      </c>
      <c r="E2870" s="4">
        <v>26</v>
      </c>
      <c r="F2870" t="s">
        <v>8221</v>
      </c>
      <c r="G2870" t="s">
        <v>8224</v>
      </c>
      <c r="H2870" t="s">
        <v>8246</v>
      </c>
      <c r="I2870">
        <v>1430234394</v>
      </c>
      <c r="J2870">
        <v>1425053994</v>
      </c>
      <c r="K2870" t="b">
        <v>0</v>
      </c>
      <c r="L2870">
        <v>2</v>
      </c>
      <c r="M2870" t="b">
        <v>0</v>
      </c>
      <c r="N2870" t="s">
        <v>8303</v>
      </c>
      <c r="O2870" s="3">
        <f>E2870/D2870</f>
        <v>5.1999999999999995E-4</v>
      </c>
      <c r="P2870" s="4">
        <f>E2870/L2870</f>
        <v>13</v>
      </c>
      <c r="Q2870" t="s">
        <v>8324</v>
      </c>
      <c r="R2870" t="s">
        <v>8332</v>
      </c>
      <c r="S2870" s="12">
        <f>(((J2870/60)/60)/24)+DATE(1970,1,1)</f>
        <v>42062.680486111116</v>
      </c>
      <c r="T2870" s="12">
        <f>(((I2870/60)/60)/24)+DATE(1970,1,1)</f>
        <v>42122.638819444444</v>
      </c>
    </row>
    <row r="2871" spans="1:20" ht="43.2" x14ac:dyDescent="0.3">
      <c r="A2871">
        <v>3196</v>
      </c>
      <c r="B2871" s="1" t="s">
        <v>3196</v>
      </c>
      <c r="C2871" s="1" t="s">
        <v>7306</v>
      </c>
      <c r="D2871" s="4">
        <v>3000000</v>
      </c>
      <c r="E2871" s="4">
        <v>1800</v>
      </c>
      <c r="F2871" t="s">
        <v>8221</v>
      </c>
      <c r="G2871" t="s">
        <v>8224</v>
      </c>
      <c r="H2871" t="s">
        <v>8246</v>
      </c>
      <c r="I2871">
        <v>1438437600</v>
      </c>
      <c r="J2871">
        <v>1433254875</v>
      </c>
      <c r="K2871" t="b">
        <v>0</v>
      </c>
      <c r="L2871">
        <v>6</v>
      </c>
      <c r="M2871" t="b">
        <v>0</v>
      </c>
      <c r="N2871" t="s">
        <v>8305</v>
      </c>
      <c r="O2871" s="3">
        <f>E2871/D2871</f>
        <v>5.9999999999999995E-4</v>
      </c>
      <c r="P2871" s="4">
        <f>E2871/L2871</f>
        <v>300</v>
      </c>
      <c r="Q2871" t="s">
        <v>8324</v>
      </c>
      <c r="R2871" t="s">
        <v>8337</v>
      </c>
      <c r="S2871" s="12">
        <f>(((J2871/60)/60)/24)+DATE(1970,1,1)</f>
        <v>42157.598090277781</v>
      </c>
      <c r="T2871" s="12">
        <f>(((I2871/60)/60)/24)+DATE(1970,1,1)</f>
        <v>42217.583333333328</v>
      </c>
    </row>
    <row r="2872" spans="1:20" ht="43.2" x14ac:dyDescent="0.3">
      <c r="A2872">
        <v>3806</v>
      </c>
      <c r="B2872" s="1" t="s">
        <v>3803</v>
      </c>
      <c r="C2872" s="1" t="s">
        <v>7916</v>
      </c>
      <c r="D2872" s="4">
        <v>7500</v>
      </c>
      <c r="E2872" s="4">
        <v>5</v>
      </c>
      <c r="F2872" t="s">
        <v>8221</v>
      </c>
      <c r="G2872" t="s">
        <v>8226</v>
      </c>
      <c r="H2872" t="s">
        <v>8248</v>
      </c>
      <c r="I2872">
        <v>1404022381</v>
      </c>
      <c r="J2872">
        <v>1402294381</v>
      </c>
      <c r="K2872" t="b">
        <v>0</v>
      </c>
      <c r="L2872">
        <v>1</v>
      </c>
      <c r="M2872" t="b">
        <v>0</v>
      </c>
      <c r="N2872" t="s">
        <v>8305</v>
      </c>
      <c r="O2872" s="3">
        <f>E2872/D2872</f>
        <v>6.6666666666666664E-4</v>
      </c>
      <c r="P2872" s="4">
        <f>E2872/L2872</f>
        <v>5</v>
      </c>
      <c r="Q2872" t="s">
        <v>8324</v>
      </c>
      <c r="R2872" t="s">
        <v>8337</v>
      </c>
      <c r="S2872" s="12">
        <f>(((J2872/60)/60)/24)+DATE(1970,1,1)</f>
        <v>41799.259039351848</v>
      </c>
      <c r="T2872" s="12">
        <f>(((I2872/60)/60)/24)+DATE(1970,1,1)</f>
        <v>41819.259039351848</v>
      </c>
    </row>
    <row r="2873" spans="1:20" ht="43.2" x14ac:dyDescent="0.3">
      <c r="A2873">
        <v>4050</v>
      </c>
      <c r="B2873" s="1" t="s">
        <v>4046</v>
      </c>
      <c r="C2873" s="1" t="s">
        <v>8154</v>
      </c>
      <c r="D2873" s="4">
        <v>1500</v>
      </c>
      <c r="E2873" s="4">
        <v>1</v>
      </c>
      <c r="F2873" t="s">
        <v>8221</v>
      </c>
      <c r="G2873" t="s">
        <v>8224</v>
      </c>
      <c r="H2873" t="s">
        <v>8246</v>
      </c>
      <c r="I2873">
        <v>1414077391</v>
      </c>
      <c r="J2873">
        <v>1411485391</v>
      </c>
      <c r="K2873" t="b">
        <v>0</v>
      </c>
      <c r="L2873">
        <v>1</v>
      </c>
      <c r="M2873" t="b">
        <v>0</v>
      </c>
      <c r="N2873" t="s">
        <v>8271</v>
      </c>
      <c r="O2873" s="3">
        <f>E2873/D2873</f>
        <v>6.6666666666666664E-4</v>
      </c>
      <c r="P2873" s="4">
        <f>E2873/L2873</f>
        <v>1</v>
      </c>
      <c r="Q2873" t="s">
        <v>8324</v>
      </c>
      <c r="R2873" t="s">
        <v>8326</v>
      </c>
      <c r="S2873" s="12">
        <f>(((J2873/60)/60)/24)+DATE(1970,1,1)</f>
        <v>41905.636469907404</v>
      </c>
      <c r="T2873" s="12">
        <f>(((I2873/60)/60)/24)+DATE(1970,1,1)</f>
        <v>41935.636469907404</v>
      </c>
    </row>
    <row r="2874" spans="1:20" ht="43.2" x14ac:dyDescent="0.3">
      <c r="A2874">
        <v>3068</v>
      </c>
      <c r="B2874" s="1" t="s">
        <v>3068</v>
      </c>
      <c r="C2874" s="1" t="s">
        <v>7178</v>
      </c>
      <c r="D2874" s="4">
        <v>250000</v>
      </c>
      <c r="E2874" s="4">
        <v>175</v>
      </c>
      <c r="F2874" t="s">
        <v>8221</v>
      </c>
      <c r="G2874" t="s">
        <v>8224</v>
      </c>
      <c r="H2874" t="s">
        <v>8246</v>
      </c>
      <c r="I2874">
        <v>1445013352</v>
      </c>
      <c r="J2874">
        <v>1442421352</v>
      </c>
      <c r="K2874" t="b">
        <v>0</v>
      </c>
      <c r="L2874">
        <v>2</v>
      </c>
      <c r="M2874" t="b">
        <v>0</v>
      </c>
      <c r="N2874" t="s">
        <v>8303</v>
      </c>
      <c r="O2874" s="3">
        <f>E2874/D2874</f>
        <v>6.9999999999999999E-4</v>
      </c>
      <c r="P2874" s="4">
        <f>E2874/L2874</f>
        <v>87.5</v>
      </c>
      <c r="Q2874" t="s">
        <v>8324</v>
      </c>
      <c r="R2874" t="s">
        <v>8332</v>
      </c>
      <c r="S2874" s="12">
        <f>(((J2874/60)/60)/24)+DATE(1970,1,1)</f>
        <v>42263.691574074073</v>
      </c>
      <c r="T2874" s="12">
        <f>(((I2874/60)/60)/24)+DATE(1970,1,1)</f>
        <v>42293.691574074073</v>
      </c>
    </row>
    <row r="2875" spans="1:20" ht="43.2" x14ac:dyDescent="0.3">
      <c r="A2875">
        <v>3970</v>
      </c>
      <c r="B2875" s="1" t="s">
        <v>3967</v>
      </c>
      <c r="C2875" s="1" t="s">
        <v>8077</v>
      </c>
      <c r="D2875" s="4">
        <v>15000</v>
      </c>
      <c r="E2875" s="4">
        <v>11</v>
      </c>
      <c r="F2875" t="s">
        <v>8221</v>
      </c>
      <c r="G2875" t="s">
        <v>8224</v>
      </c>
      <c r="H2875" t="s">
        <v>8246</v>
      </c>
      <c r="I2875">
        <v>1460925811</v>
      </c>
      <c r="J2875">
        <v>1458333811</v>
      </c>
      <c r="K2875" t="b">
        <v>0</v>
      </c>
      <c r="L2875">
        <v>2</v>
      </c>
      <c r="M2875" t="b">
        <v>0</v>
      </c>
      <c r="N2875" t="s">
        <v>8271</v>
      </c>
      <c r="O2875" s="3">
        <f>E2875/D2875</f>
        <v>7.3333333333333334E-4</v>
      </c>
      <c r="P2875" s="4">
        <f>E2875/L2875</f>
        <v>5.5</v>
      </c>
      <c r="Q2875" t="s">
        <v>8324</v>
      </c>
      <c r="R2875" t="s">
        <v>8326</v>
      </c>
      <c r="S2875" s="12">
        <f>(((J2875/60)/60)/24)+DATE(1970,1,1)</f>
        <v>42447.863553240735</v>
      </c>
      <c r="T2875" s="12">
        <f>(((I2875/60)/60)/24)+DATE(1970,1,1)</f>
        <v>42477.863553240735</v>
      </c>
    </row>
    <row r="2876" spans="1:20" ht="43.2" x14ac:dyDescent="0.3">
      <c r="A2876">
        <v>2907</v>
      </c>
      <c r="B2876" s="1" t="s">
        <v>2907</v>
      </c>
      <c r="C2876" s="1" t="s">
        <v>7017</v>
      </c>
      <c r="D2876" s="4">
        <v>2500</v>
      </c>
      <c r="E2876" s="4">
        <v>2</v>
      </c>
      <c r="F2876" t="s">
        <v>8221</v>
      </c>
      <c r="G2876" t="s">
        <v>8224</v>
      </c>
      <c r="H2876" t="s">
        <v>8246</v>
      </c>
      <c r="I2876">
        <v>1463259837</v>
      </c>
      <c r="J2876">
        <v>1458075837</v>
      </c>
      <c r="K2876" t="b">
        <v>0</v>
      </c>
      <c r="L2876">
        <v>2</v>
      </c>
      <c r="M2876" t="b">
        <v>0</v>
      </c>
      <c r="N2876" t="s">
        <v>8271</v>
      </c>
      <c r="O2876" s="3">
        <f>E2876/D2876</f>
        <v>8.0000000000000004E-4</v>
      </c>
      <c r="P2876" s="4">
        <f>E2876/L2876</f>
        <v>1</v>
      </c>
      <c r="Q2876" t="s">
        <v>8324</v>
      </c>
      <c r="R2876" t="s">
        <v>8326</v>
      </c>
      <c r="S2876" s="12">
        <f>(((J2876/60)/60)/24)+DATE(1970,1,1)</f>
        <v>42444.877743055549</v>
      </c>
      <c r="T2876" s="12">
        <f>(((I2876/60)/60)/24)+DATE(1970,1,1)</f>
        <v>42504.877743055549</v>
      </c>
    </row>
    <row r="2877" spans="1:20" ht="43.2" x14ac:dyDescent="0.3">
      <c r="A2877">
        <v>4049</v>
      </c>
      <c r="B2877" s="1" t="s">
        <v>4045</v>
      </c>
      <c r="C2877" s="1" t="s">
        <v>8153</v>
      </c>
      <c r="D2877" s="4">
        <v>20000</v>
      </c>
      <c r="E2877" s="4">
        <v>16</v>
      </c>
      <c r="F2877" t="s">
        <v>8221</v>
      </c>
      <c r="G2877" t="s">
        <v>8224</v>
      </c>
      <c r="H2877" t="s">
        <v>8246</v>
      </c>
      <c r="I2877">
        <v>1436914815</v>
      </c>
      <c r="J2877">
        <v>1434322815</v>
      </c>
      <c r="K2877" t="b">
        <v>0</v>
      </c>
      <c r="L2877">
        <v>1</v>
      </c>
      <c r="M2877" t="b">
        <v>0</v>
      </c>
      <c r="N2877" t="s">
        <v>8271</v>
      </c>
      <c r="O2877" s="3">
        <f>E2877/D2877</f>
        <v>8.0000000000000004E-4</v>
      </c>
      <c r="P2877" s="4">
        <f>E2877/L2877</f>
        <v>16</v>
      </c>
      <c r="Q2877" t="s">
        <v>8324</v>
      </c>
      <c r="R2877" t="s">
        <v>8326</v>
      </c>
      <c r="S2877" s="12">
        <f>(((J2877/60)/60)/24)+DATE(1970,1,1)</f>
        <v>42169.958506944444</v>
      </c>
      <c r="T2877" s="12">
        <f>(((I2877/60)/60)/24)+DATE(1970,1,1)</f>
        <v>42199.958506944444</v>
      </c>
    </row>
    <row r="2878" spans="1:20" ht="43.2" x14ac:dyDescent="0.3">
      <c r="A2878">
        <v>3074</v>
      </c>
      <c r="B2878" s="1" t="s">
        <v>3074</v>
      </c>
      <c r="C2878" s="1" t="s">
        <v>7184</v>
      </c>
      <c r="D2878" s="4">
        <v>25000</v>
      </c>
      <c r="E2878" s="4">
        <v>22</v>
      </c>
      <c r="F2878" t="s">
        <v>8221</v>
      </c>
      <c r="G2878" t="s">
        <v>8230</v>
      </c>
      <c r="H2878" t="s">
        <v>8249</v>
      </c>
      <c r="I2878">
        <v>1457617359</v>
      </c>
      <c r="J2878">
        <v>1455025359</v>
      </c>
      <c r="K2878" t="b">
        <v>0</v>
      </c>
      <c r="L2878">
        <v>3</v>
      </c>
      <c r="M2878" t="b">
        <v>0</v>
      </c>
      <c r="N2878" t="s">
        <v>8303</v>
      </c>
      <c r="O2878" s="3">
        <f>E2878/D2878</f>
        <v>8.8000000000000003E-4</v>
      </c>
      <c r="P2878" s="4">
        <f>E2878/L2878</f>
        <v>7.333333333333333</v>
      </c>
      <c r="Q2878" t="s">
        <v>8324</v>
      </c>
      <c r="R2878" t="s">
        <v>8332</v>
      </c>
      <c r="S2878" s="12">
        <f>(((J2878/60)/60)/24)+DATE(1970,1,1)</f>
        <v>42409.571284722217</v>
      </c>
      <c r="T2878" s="12">
        <f>(((I2878/60)/60)/24)+DATE(1970,1,1)</f>
        <v>42439.571284722217</v>
      </c>
    </row>
    <row r="2879" spans="1:20" ht="43.2" x14ac:dyDescent="0.3">
      <c r="A2879">
        <v>3952</v>
      </c>
      <c r="B2879" s="1" t="s">
        <v>3949</v>
      </c>
      <c r="C2879" s="1" t="s">
        <v>8059</v>
      </c>
      <c r="D2879" s="4">
        <v>26000</v>
      </c>
      <c r="E2879" s="4">
        <v>25</v>
      </c>
      <c r="F2879" t="s">
        <v>8221</v>
      </c>
      <c r="G2879" t="s">
        <v>8224</v>
      </c>
      <c r="H2879" t="s">
        <v>8246</v>
      </c>
      <c r="I2879">
        <v>1445885890</v>
      </c>
      <c r="J2879">
        <v>1440701890</v>
      </c>
      <c r="K2879" t="b">
        <v>0</v>
      </c>
      <c r="L2879">
        <v>1</v>
      </c>
      <c r="M2879" t="b">
        <v>0</v>
      </c>
      <c r="N2879" t="s">
        <v>8271</v>
      </c>
      <c r="O2879" s="3">
        <f>E2879/D2879</f>
        <v>9.6153846153846159E-4</v>
      </c>
      <c r="P2879" s="4">
        <f>E2879/L2879</f>
        <v>25</v>
      </c>
      <c r="Q2879" t="s">
        <v>8324</v>
      </c>
      <c r="R2879" t="s">
        <v>8326</v>
      </c>
      <c r="S2879" s="12">
        <f>(((J2879/60)/60)/24)+DATE(1970,1,1)</f>
        <v>42243.790393518517</v>
      </c>
      <c r="T2879" s="12">
        <f>(((I2879/60)/60)/24)+DATE(1970,1,1)</f>
        <v>42303.790393518517</v>
      </c>
    </row>
    <row r="2880" spans="1:20" ht="43.2" x14ac:dyDescent="0.3">
      <c r="A2880">
        <v>1739</v>
      </c>
      <c r="B2880" s="1" t="s">
        <v>1740</v>
      </c>
      <c r="C2880" s="1" t="s">
        <v>5849</v>
      </c>
      <c r="D2880" s="4">
        <v>1000</v>
      </c>
      <c r="E2880" s="4">
        <v>1</v>
      </c>
      <c r="F2880" t="s">
        <v>8221</v>
      </c>
      <c r="G2880" t="s">
        <v>8224</v>
      </c>
      <c r="H2880" t="s">
        <v>8246</v>
      </c>
      <c r="I2880">
        <v>1462391932</v>
      </c>
      <c r="J2880">
        <v>1457297932</v>
      </c>
      <c r="K2880" t="b">
        <v>0</v>
      </c>
      <c r="L2880">
        <v>1</v>
      </c>
      <c r="M2880" t="b">
        <v>0</v>
      </c>
      <c r="N2880" t="s">
        <v>8293</v>
      </c>
      <c r="O2880" s="3">
        <f>E2880/D2880</f>
        <v>1E-3</v>
      </c>
      <c r="P2880" s="4">
        <f>E2880/L2880</f>
        <v>1</v>
      </c>
      <c r="Q2880" t="s">
        <v>8320</v>
      </c>
      <c r="R2880" t="s">
        <v>8336</v>
      </c>
      <c r="S2880" s="12">
        <f>(((J2880/60)/60)/24)+DATE(1970,1,1)</f>
        <v>42435.874212962968</v>
      </c>
      <c r="T2880" s="12">
        <f>(((I2880/60)/60)/24)+DATE(1970,1,1)</f>
        <v>42494.832546296297</v>
      </c>
    </row>
    <row r="2881" spans="1:20" ht="43.2" x14ac:dyDescent="0.3">
      <c r="A2881">
        <v>2946</v>
      </c>
      <c r="B2881" s="1" t="s">
        <v>2946</v>
      </c>
      <c r="C2881" s="1" t="s">
        <v>7056</v>
      </c>
      <c r="D2881" s="4">
        <v>2000</v>
      </c>
      <c r="E2881" s="4">
        <v>2</v>
      </c>
      <c r="F2881" t="s">
        <v>8221</v>
      </c>
      <c r="G2881" t="s">
        <v>8225</v>
      </c>
      <c r="H2881" t="s">
        <v>8247</v>
      </c>
      <c r="I2881">
        <v>1471265092</v>
      </c>
      <c r="J2881">
        <v>1468673092</v>
      </c>
      <c r="K2881" t="b">
        <v>0</v>
      </c>
      <c r="L2881">
        <v>2</v>
      </c>
      <c r="M2881" t="b">
        <v>0</v>
      </c>
      <c r="N2881" t="s">
        <v>8303</v>
      </c>
      <c r="O2881" s="3">
        <f>E2881/D2881</f>
        <v>1E-3</v>
      </c>
      <c r="P2881" s="4">
        <f>E2881/L2881</f>
        <v>1</v>
      </c>
      <c r="Q2881" t="s">
        <v>8324</v>
      </c>
      <c r="R2881" t="s">
        <v>8332</v>
      </c>
      <c r="S2881" s="12">
        <f>(((J2881/60)/60)/24)+DATE(1970,1,1)</f>
        <v>42567.531157407408</v>
      </c>
      <c r="T2881" s="12">
        <f>(((I2881/60)/60)/24)+DATE(1970,1,1)</f>
        <v>42597.531157407408</v>
      </c>
    </row>
    <row r="2882" spans="1:20" ht="28.8" x14ac:dyDescent="0.3">
      <c r="A2882">
        <v>3117</v>
      </c>
      <c r="B2882" s="1" t="s">
        <v>3117</v>
      </c>
      <c r="C2882" s="1" t="s">
        <v>7227</v>
      </c>
      <c r="D2882" s="4">
        <v>1000</v>
      </c>
      <c r="E2882" s="4">
        <v>1</v>
      </c>
      <c r="F2882" t="s">
        <v>8221</v>
      </c>
      <c r="G2882" t="s">
        <v>8225</v>
      </c>
      <c r="H2882" t="s">
        <v>8247</v>
      </c>
      <c r="I2882">
        <v>1464354720</v>
      </c>
      <c r="J2882">
        <v>1463648360</v>
      </c>
      <c r="K2882" t="b">
        <v>0</v>
      </c>
      <c r="L2882">
        <v>1</v>
      </c>
      <c r="M2882" t="b">
        <v>0</v>
      </c>
      <c r="N2882" t="s">
        <v>8303</v>
      </c>
      <c r="O2882" s="3">
        <f>E2882/D2882</f>
        <v>1E-3</v>
      </c>
      <c r="P2882" s="4">
        <f>E2882/L2882</f>
        <v>1</v>
      </c>
      <c r="Q2882" t="s">
        <v>8324</v>
      </c>
      <c r="R2882" t="s">
        <v>8332</v>
      </c>
      <c r="S2882" s="12">
        <f>(((J2882/60)/60)/24)+DATE(1970,1,1)</f>
        <v>42509.374537037031</v>
      </c>
      <c r="T2882" s="12">
        <f>(((I2882/60)/60)/24)+DATE(1970,1,1)</f>
        <v>42517.55</v>
      </c>
    </row>
    <row r="2883" spans="1:20" ht="43.2" x14ac:dyDescent="0.3">
      <c r="A2883">
        <v>3645</v>
      </c>
      <c r="B2883" s="1" t="s">
        <v>3643</v>
      </c>
      <c r="C2883" s="1" t="s">
        <v>7755</v>
      </c>
      <c r="D2883" s="4">
        <v>1000</v>
      </c>
      <c r="E2883" s="4">
        <v>1</v>
      </c>
      <c r="F2883" t="s">
        <v>8221</v>
      </c>
      <c r="G2883" t="s">
        <v>8229</v>
      </c>
      <c r="H2883" t="s">
        <v>8251</v>
      </c>
      <c r="I2883">
        <v>1479773838</v>
      </c>
      <c r="J2883">
        <v>1477178238</v>
      </c>
      <c r="K2883" t="b">
        <v>0</v>
      </c>
      <c r="L2883">
        <v>1</v>
      </c>
      <c r="M2883" t="b">
        <v>0</v>
      </c>
      <c r="N2883" t="s">
        <v>8305</v>
      </c>
      <c r="O2883" s="3">
        <f>E2883/D2883</f>
        <v>1E-3</v>
      </c>
      <c r="P2883" s="4">
        <f>E2883/L2883</f>
        <v>1</v>
      </c>
      <c r="Q2883" t="s">
        <v>8324</v>
      </c>
      <c r="R2883" t="s">
        <v>8337</v>
      </c>
      <c r="S2883" s="12">
        <f>(((J2883/60)/60)/24)+DATE(1970,1,1)</f>
        <v>42665.970347222217</v>
      </c>
      <c r="T2883" s="12">
        <f>(((I2883/60)/60)/24)+DATE(1970,1,1)</f>
        <v>42696.012013888889</v>
      </c>
    </row>
    <row r="2884" spans="1:20" ht="43.2" x14ac:dyDescent="0.3">
      <c r="A2884">
        <v>3939</v>
      </c>
      <c r="B2884" s="1" t="s">
        <v>3936</v>
      </c>
      <c r="C2884" s="1" t="s">
        <v>8047</v>
      </c>
      <c r="D2884" s="4">
        <v>5000</v>
      </c>
      <c r="E2884" s="4">
        <v>5</v>
      </c>
      <c r="F2884" t="s">
        <v>8221</v>
      </c>
      <c r="G2884" t="s">
        <v>8226</v>
      </c>
      <c r="H2884" t="s">
        <v>8248</v>
      </c>
      <c r="I2884">
        <v>1412656200</v>
      </c>
      <c r="J2884">
        <v>1412328979</v>
      </c>
      <c r="K2884" t="b">
        <v>0</v>
      </c>
      <c r="L2884">
        <v>1</v>
      </c>
      <c r="M2884" t="b">
        <v>0</v>
      </c>
      <c r="N2884" t="s">
        <v>8271</v>
      </c>
      <c r="O2884" s="3">
        <f>E2884/D2884</f>
        <v>1E-3</v>
      </c>
      <c r="P2884" s="4">
        <f>E2884/L2884</f>
        <v>5</v>
      </c>
      <c r="Q2884" t="s">
        <v>8324</v>
      </c>
      <c r="R2884" t="s">
        <v>8326</v>
      </c>
      <c r="S2884" s="12">
        <f>(((J2884/60)/60)/24)+DATE(1970,1,1)</f>
        <v>41915.400219907409</v>
      </c>
      <c r="T2884" s="12">
        <f>(((I2884/60)/60)/24)+DATE(1970,1,1)</f>
        <v>41919.1875</v>
      </c>
    </row>
    <row r="2885" spans="1:20" ht="43.2" x14ac:dyDescent="0.3">
      <c r="A2885">
        <v>868</v>
      </c>
      <c r="B2885" s="1" t="s">
        <v>869</v>
      </c>
      <c r="C2885" s="1" t="s">
        <v>4978</v>
      </c>
      <c r="D2885" s="4">
        <v>45000</v>
      </c>
      <c r="E2885" s="4">
        <v>50</v>
      </c>
      <c r="F2885" t="s">
        <v>8221</v>
      </c>
      <c r="G2885" t="s">
        <v>8224</v>
      </c>
      <c r="H2885" t="s">
        <v>8246</v>
      </c>
      <c r="I2885">
        <v>1389055198</v>
      </c>
      <c r="J2885">
        <v>1386463198</v>
      </c>
      <c r="K2885" t="b">
        <v>0</v>
      </c>
      <c r="L2885">
        <v>1</v>
      </c>
      <c r="M2885" t="b">
        <v>0</v>
      </c>
      <c r="N2885" t="s">
        <v>8278</v>
      </c>
      <c r="O2885" s="3">
        <f>E2885/D2885</f>
        <v>1.1111111111111111E-3</v>
      </c>
      <c r="P2885" s="4">
        <f>E2885/L2885</f>
        <v>50</v>
      </c>
      <c r="Q2885" t="s">
        <v>8320</v>
      </c>
      <c r="R2885" t="s">
        <v>8330</v>
      </c>
      <c r="S2885" s="12">
        <f>(((J2885/60)/60)/24)+DATE(1970,1,1)</f>
        <v>41616.027754629627</v>
      </c>
      <c r="T2885" s="12">
        <f>(((I2885/60)/60)/24)+DATE(1970,1,1)</f>
        <v>41646.027754629627</v>
      </c>
    </row>
    <row r="2886" spans="1:20" ht="43.2" x14ac:dyDescent="0.3">
      <c r="A2886">
        <v>3078</v>
      </c>
      <c r="B2886" s="1" t="s">
        <v>3078</v>
      </c>
      <c r="C2886" s="1" t="s">
        <v>7188</v>
      </c>
      <c r="D2886" s="4">
        <v>60000</v>
      </c>
      <c r="E2886" s="4">
        <v>71</v>
      </c>
      <c r="F2886" t="s">
        <v>8221</v>
      </c>
      <c r="G2886" t="s">
        <v>8224</v>
      </c>
      <c r="H2886" t="s">
        <v>8246</v>
      </c>
      <c r="I2886">
        <v>1424920795</v>
      </c>
      <c r="J2886">
        <v>1422328795</v>
      </c>
      <c r="K2886" t="b">
        <v>0</v>
      </c>
      <c r="L2886">
        <v>3</v>
      </c>
      <c r="M2886" t="b">
        <v>0</v>
      </c>
      <c r="N2886" t="s">
        <v>8303</v>
      </c>
      <c r="O2886" s="3">
        <f>E2886/D2886</f>
        <v>1.1833333333333333E-3</v>
      </c>
      <c r="P2886" s="4">
        <f>E2886/L2886</f>
        <v>23.666666666666668</v>
      </c>
      <c r="Q2886" t="s">
        <v>8324</v>
      </c>
      <c r="R2886" t="s">
        <v>8332</v>
      </c>
      <c r="S2886" s="12">
        <f>(((J2886/60)/60)/24)+DATE(1970,1,1)</f>
        <v>42031.138831018514</v>
      </c>
      <c r="T2886" s="12">
        <f>(((I2886/60)/60)/24)+DATE(1970,1,1)</f>
        <v>42061.138831018514</v>
      </c>
    </row>
    <row r="2887" spans="1:20" x14ac:dyDescent="0.3">
      <c r="A2887">
        <v>4000</v>
      </c>
      <c r="B2887" s="1" t="s">
        <v>3996</v>
      </c>
      <c r="C2887" s="1" t="s">
        <v>8106</v>
      </c>
      <c r="D2887" s="4">
        <v>8000</v>
      </c>
      <c r="E2887" s="4">
        <v>10</v>
      </c>
      <c r="F2887" t="s">
        <v>8221</v>
      </c>
      <c r="G2887" t="s">
        <v>8224</v>
      </c>
      <c r="H2887" t="s">
        <v>8246</v>
      </c>
      <c r="I2887">
        <v>1462631358</v>
      </c>
      <c r="J2887">
        <v>1457450958</v>
      </c>
      <c r="K2887" t="b">
        <v>0</v>
      </c>
      <c r="L2887">
        <v>1</v>
      </c>
      <c r="M2887" t="b">
        <v>0</v>
      </c>
      <c r="N2887" t="s">
        <v>8271</v>
      </c>
      <c r="O2887" s="3">
        <f>E2887/D2887</f>
        <v>1.25E-3</v>
      </c>
      <c r="P2887" s="4">
        <f>E2887/L2887</f>
        <v>10</v>
      </c>
      <c r="Q2887" t="s">
        <v>8324</v>
      </c>
      <c r="R2887" t="s">
        <v>8326</v>
      </c>
      <c r="S2887" s="12">
        <f>(((J2887/60)/60)/24)+DATE(1970,1,1)</f>
        <v>42437.64534722222</v>
      </c>
      <c r="T2887" s="12">
        <f>(((I2887/60)/60)/24)+DATE(1970,1,1)</f>
        <v>42497.603680555556</v>
      </c>
    </row>
    <row r="2888" spans="1:20" ht="28.8" x14ac:dyDescent="0.3">
      <c r="A2888">
        <v>3052</v>
      </c>
      <c r="B2888" s="1" t="s">
        <v>3052</v>
      </c>
      <c r="C2888" s="1" t="s">
        <v>7162</v>
      </c>
      <c r="D2888" s="4">
        <v>50000</v>
      </c>
      <c r="E2888" s="4">
        <v>75</v>
      </c>
      <c r="F2888" t="s">
        <v>8221</v>
      </c>
      <c r="G2888" t="s">
        <v>8224</v>
      </c>
      <c r="H2888" t="s">
        <v>8246</v>
      </c>
      <c r="I2888">
        <v>1432828740</v>
      </c>
      <c r="J2888">
        <v>1430237094</v>
      </c>
      <c r="K2888" t="b">
        <v>0</v>
      </c>
      <c r="L2888">
        <v>2</v>
      </c>
      <c r="M2888" t="b">
        <v>0</v>
      </c>
      <c r="N2888" t="s">
        <v>8303</v>
      </c>
      <c r="O2888" s="3">
        <f>E2888/D2888</f>
        <v>1.5E-3</v>
      </c>
      <c r="P2888" s="4">
        <f>E2888/L2888</f>
        <v>37.5</v>
      </c>
      <c r="Q2888" t="s">
        <v>8324</v>
      </c>
      <c r="R2888" t="s">
        <v>8332</v>
      </c>
      <c r="S2888" s="12">
        <f>(((J2888/60)/60)/24)+DATE(1970,1,1)</f>
        <v>42122.670069444444</v>
      </c>
      <c r="T2888" s="12">
        <f>(((I2888/60)/60)/24)+DATE(1970,1,1)</f>
        <v>42152.665972222225</v>
      </c>
    </row>
    <row r="2889" spans="1:20" ht="28.8" x14ac:dyDescent="0.3">
      <c r="A2889">
        <v>3060</v>
      </c>
      <c r="B2889" s="1" t="s">
        <v>3060</v>
      </c>
      <c r="C2889" s="1" t="s">
        <v>7170</v>
      </c>
      <c r="D2889" s="4">
        <v>220000</v>
      </c>
      <c r="E2889" s="4">
        <v>335</v>
      </c>
      <c r="F2889" t="s">
        <v>8221</v>
      </c>
      <c r="G2889" t="s">
        <v>8224</v>
      </c>
      <c r="H2889" t="s">
        <v>8246</v>
      </c>
      <c r="I2889">
        <v>1443422134</v>
      </c>
      <c r="J2889">
        <v>1440830134</v>
      </c>
      <c r="K2889" t="b">
        <v>0</v>
      </c>
      <c r="L2889">
        <v>6</v>
      </c>
      <c r="M2889" t="b">
        <v>0</v>
      </c>
      <c r="N2889" t="s">
        <v>8303</v>
      </c>
      <c r="O2889" s="3">
        <f>E2889/D2889</f>
        <v>1.5227272727272728E-3</v>
      </c>
      <c r="P2889" s="4">
        <f>E2889/L2889</f>
        <v>55.833333333333336</v>
      </c>
      <c r="Q2889" t="s">
        <v>8324</v>
      </c>
      <c r="R2889" t="s">
        <v>8332</v>
      </c>
      <c r="S2889" s="12">
        <f>(((J2889/60)/60)/24)+DATE(1970,1,1)</f>
        <v>42245.274699074071</v>
      </c>
      <c r="T2889" s="12">
        <f>(((I2889/60)/60)/24)+DATE(1970,1,1)</f>
        <v>42275.274699074071</v>
      </c>
    </row>
    <row r="2890" spans="1:20" ht="43.2" x14ac:dyDescent="0.3">
      <c r="A2890">
        <v>2887</v>
      </c>
      <c r="B2890" s="1" t="s">
        <v>2887</v>
      </c>
      <c r="C2890" s="1" t="s">
        <v>6997</v>
      </c>
      <c r="D2890" s="4">
        <v>3000</v>
      </c>
      <c r="E2890" s="4">
        <v>5</v>
      </c>
      <c r="F2890" t="s">
        <v>8221</v>
      </c>
      <c r="G2890" t="s">
        <v>8224</v>
      </c>
      <c r="H2890" t="s">
        <v>8246</v>
      </c>
      <c r="I2890">
        <v>1420971324</v>
      </c>
      <c r="J2890">
        <v>1418379324</v>
      </c>
      <c r="K2890" t="b">
        <v>0</v>
      </c>
      <c r="L2890">
        <v>1</v>
      </c>
      <c r="M2890" t="b">
        <v>0</v>
      </c>
      <c r="N2890" t="s">
        <v>8271</v>
      </c>
      <c r="O2890" s="3">
        <f>E2890/D2890</f>
        <v>1.6666666666666668E-3</v>
      </c>
      <c r="P2890" s="4">
        <f>E2890/L2890</f>
        <v>5</v>
      </c>
      <c r="Q2890" t="s">
        <v>8324</v>
      </c>
      <c r="R2890" t="s">
        <v>8326</v>
      </c>
      <c r="S2890" s="12">
        <f>(((J2890/60)/60)/24)+DATE(1970,1,1)</f>
        <v>41985.427361111113</v>
      </c>
      <c r="T2890" s="12">
        <f>(((I2890/60)/60)/24)+DATE(1970,1,1)</f>
        <v>42015.427361111113</v>
      </c>
    </row>
    <row r="2891" spans="1:20" ht="43.2" x14ac:dyDescent="0.3">
      <c r="A2891">
        <v>4066</v>
      </c>
      <c r="B2891" s="1" t="s">
        <v>4062</v>
      </c>
      <c r="C2891" s="1" t="s">
        <v>8170</v>
      </c>
      <c r="D2891" s="4">
        <v>15000</v>
      </c>
      <c r="E2891" s="4">
        <v>25</v>
      </c>
      <c r="F2891" t="s">
        <v>8221</v>
      </c>
      <c r="G2891" t="s">
        <v>8224</v>
      </c>
      <c r="H2891" t="s">
        <v>8246</v>
      </c>
      <c r="I2891">
        <v>1463619388</v>
      </c>
      <c r="J2891">
        <v>1461027388</v>
      </c>
      <c r="K2891" t="b">
        <v>0</v>
      </c>
      <c r="L2891">
        <v>1</v>
      </c>
      <c r="M2891" t="b">
        <v>0</v>
      </c>
      <c r="N2891" t="s">
        <v>8271</v>
      </c>
      <c r="O2891" s="3">
        <f>E2891/D2891</f>
        <v>1.6666666666666668E-3</v>
      </c>
      <c r="P2891" s="4">
        <f>E2891/L2891</f>
        <v>25</v>
      </c>
      <c r="Q2891" t="s">
        <v>8324</v>
      </c>
      <c r="R2891" t="s">
        <v>8326</v>
      </c>
      <c r="S2891" s="12">
        <f>(((J2891/60)/60)/24)+DATE(1970,1,1)</f>
        <v>42479.039212962962</v>
      </c>
      <c r="T2891" s="12">
        <f>(((I2891/60)/60)/24)+DATE(1970,1,1)</f>
        <v>42509.039212962962</v>
      </c>
    </row>
    <row r="2892" spans="1:20" ht="43.2" x14ac:dyDescent="0.3">
      <c r="A2892">
        <v>4079</v>
      </c>
      <c r="B2892" s="1" t="s">
        <v>4075</v>
      </c>
      <c r="C2892" s="1" t="s">
        <v>8182</v>
      </c>
      <c r="D2892" s="4">
        <v>3000</v>
      </c>
      <c r="E2892" s="4">
        <v>5</v>
      </c>
      <c r="F2892" t="s">
        <v>8221</v>
      </c>
      <c r="G2892" t="s">
        <v>8224</v>
      </c>
      <c r="H2892" t="s">
        <v>8246</v>
      </c>
      <c r="I2892">
        <v>1466375521</v>
      </c>
      <c r="J2892">
        <v>1463783521</v>
      </c>
      <c r="K2892" t="b">
        <v>0</v>
      </c>
      <c r="L2892">
        <v>1</v>
      </c>
      <c r="M2892" t="b">
        <v>0</v>
      </c>
      <c r="N2892" t="s">
        <v>8271</v>
      </c>
      <c r="O2892" s="3">
        <f>E2892/D2892</f>
        <v>1.6666666666666668E-3</v>
      </c>
      <c r="P2892" s="4">
        <f>E2892/L2892</f>
        <v>5</v>
      </c>
      <c r="Q2892" t="s">
        <v>8324</v>
      </c>
      <c r="R2892" t="s">
        <v>8326</v>
      </c>
      <c r="S2892" s="12">
        <f>(((J2892/60)/60)/24)+DATE(1970,1,1)</f>
        <v>42510.938900462963</v>
      </c>
      <c r="T2892" s="12">
        <f>(((I2892/60)/60)/24)+DATE(1970,1,1)</f>
        <v>42540.938900462963</v>
      </c>
    </row>
    <row r="2893" spans="1:20" ht="28.8" x14ac:dyDescent="0.3">
      <c r="A2893">
        <v>3088</v>
      </c>
      <c r="B2893" s="1" t="s">
        <v>3088</v>
      </c>
      <c r="C2893" s="1" t="s">
        <v>7198</v>
      </c>
      <c r="D2893" s="4">
        <v>65000</v>
      </c>
      <c r="E2893" s="4">
        <v>126</v>
      </c>
      <c r="F2893" t="s">
        <v>8221</v>
      </c>
      <c r="G2893" t="s">
        <v>8224</v>
      </c>
      <c r="H2893" t="s">
        <v>8246</v>
      </c>
      <c r="I2893">
        <v>1420724460</v>
      </c>
      <c r="J2893">
        <v>1418046247</v>
      </c>
      <c r="K2893" t="b">
        <v>0</v>
      </c>
      <c r="L2893">
        <v>3</v>
      </c>
      <c r="M2893" t="b">
        <v>0</v>
      </c>
      <c r="N2893" t="s">
        <v>8303</v>
      </c>
      <c r="O2893" s="3">
        <f>E2893/D2893</f>
        <v>1.9384615384615384E-3</v>
      </c>
      <c r="P2893" s="4">
        <f>E2893/L2893</f>
        <v>42</v>
      </c>
      <c r="Q2893" t="s">
        <v>8324</v>
      </c>
      <c r="R2893" t="s">
        <v>8332</v>
      </c>
      <c r="S2893" s="12">
        <f>(((J2893/60)/60)/24)+DATE(1970,1,1)</f>
        <v>41981.57230324074</v>
      </c>
      <c r="T2893" s="12">
        <f>(((I2893/60)/60)/24)+DATE(1970,1,1)</f>
        <v>42012.570138888885</v>
      </c>
    </row>
    <row r="2894" spans="1:20" ht="43.2" x14ac:dyDescent="0.3">
      <c r="A2894">
        <v>1701</v>
      </c>
      <c r="B2894" s="1" t="s">
        <v>1702</v>
      </c>
      <c r="C2894" s="1" t="s">
        <v>5811</v>
      </c>
      <c r="D2894" s="4">
        <v>5050</v>
      </c>
      <c r="E2894" s="4">
        <v>10</v>
      </c>
      <c r="F2894" t="s">
        <v>8221</v>
      </c>
      <c r="G2894" t="s">
        <v>8224</v>
      </c>
      <c r="H2894" t="s">
        <v>8246</v>
      </c>
      <c r="I2894">
        <v>1421337405</v>
      </c>
      <c r="J2894">
        <v>1418745405</v>
      </c>
      <c r="K2894" t="b">
        <v>0</v>
      </c>
      <c r="L2894">
        <v>2</v>
      </c>
      <c r="M2894" t="b">
        <v>0</v>
      </c>
      <c r="N2894" t="s">
        <v>8293</v>
      </c>
      <c r="O2894" s="3">
        <f>E2894/D2894</f>
        <v>1.9801980198019802E-3</v>
      </c>
      <c r="P2894" s="4">
        <f>E2894/L2894</f>
        <v>5</v>
      </c>
      <c r="Q2894" t="s">
        <v>8320</v>
      </c>
      <c r="R2894" t="s">
        <v>8336</v>
      </c>
      <c r="S2894" s="12">
        <f>(((J2894/60)/60)/24)+DATE(1970,1,1)</f>
        <v>41989.664409722223</v>
      </c>
      <c r="T2894" s="12">
        <f>(((I2894/60)/60)/24)+DATE(1970,1,1)</f>
        <v>42019.664409722223</v>
      </c>
    </row>
    <row r="2895" spans="1:20" ht="43.2" x14ac:dyDescent="0.3">
      <c r="A2895">
        <v>2848</v>
      </c>
      <c r="B2895" s="1" t="s">
        <v>2848</v>
      </c>
      <c r="C2895" s="1" t="s">
        <v>6958</v>
      </c>
      <c r="D2895" s="4">
        <v>35000</v>
      </c>
      <c r="E2895" s="4">
        <v>70</v>
      </c>
      <c r="F2895" t="s">
        <v>8221</v>
      </c>
      <c r="G2895" t="s">
        <v>8224</v>
      </c>
      <c r="H2895" t="s">
        <v>8246</v>
      </c>
      <c r="I2895">
        <v>1432913659</v>
      </c>
      <c r="J2895">
        <v>1430321659</v>
      </c>
      <c r="K2895" t="b">
        <v>0</v>
      </c>
      <c r="L2895">
        <v>3</v>
      </c>
      <c r="M2895" t="b">
        <v>0</v>
      </c>
      <c r="N2895" t="s">
        <v>8271</v>
      </c>
      <c r="O2895" s="3">
        <f>E2895/D2895</f>
        <v>2E-3</v>
      </c>
      <c r="P2895" s="4">
        <f>E2895/L2895</f>
        <v>23.333333333333332</v>
      </c>
      <c r="Q2895" t="s">
        <v>8324</v>
      </c>
      <c r="R2895" t="s">
        <v>8326</v>
      </c>
      <c r="S2895" s="12">
        <f>(((J2895/60)/60)/24)+DATE(1970,1,1)</f>
        <v>42123.648831018523</v>
      </c>
      <c r="T2895" s="12">
        <f>(((I2895/60)/60)/24)+DATE(1970,1,1)</f>
        <v>42153.648831018523</v>
      </c>
    </row>
    <row r="2896" spans="1:20" ht="43.2" x14ac:dyDescent="0.3">
      <c r="A2896">
        <v>3852</v>
      </c>
      <c r="B2896" s="1" t="s">
        <v>3849</v>
      </c>
      <c r="C2896" s="1" t="s">
        <v>7961</v>
      </c>
      <c r="D2896" s="4">
        <v>10000</v>
      </c>
      <c r="E2896" s="4">
        <v>20</v>
      </c>
      <c r="F2896" t="s">
        <v>8221</v>
      </c>
      <c r="G2896" t="s">
        <v>8224</v>
      </c>
      <c r="H2896" t="s">
        <v>8246</v>
      </c>
      <c r="I2896">
        <v>1427427276</v>
      </c>
      <c r="J2896">
        <v>1425270876</v>
      </c>
      <c r="K2896" t="b">
        <v>0</v>
      </c>
      <c r="L2896">
        <v>2</v>
      </c>
      <c r="M2896" t="b">
        <v>0</v>
      </c>
      <c r="N2896" t="s">
        <v>8271</v>
      </c>
      <c r="O2896" s="3">
        <f>E2896/D2896</f>
        <v>2E-3</v>
      </c>
      <c r="P2896" s="4">
        <f>E2896/L2896</f>
        <v>10</v>
      </c>
      <c r="Q2896" t="s">
        <v>8324</v>
      </c>
      <c r="R2896" t="s">
        <v>8326</v>
      </c>
      <c r="S2896" s="12">
        <f>(((J2896/60)/60)/24)+DATE(1970,1,1)</f>
        <v>42065.190694444449</v>
      </c>
      <c r="T2896" s="12">
        <f>(((I2896/60)/60)/24)+DATE(1970,1,1)</f>
        <v>42090.149027777778</v>
      </c>
    </row>
    <row r="2897" spans="1:20" ht="43.2" x14ac:dyDescent="0.3">
      <c r="A2897">
        <v>3918</v>
      </c>
      <c r="B2897" s="1" t="s">
        <v>3915</v>
      </c>
      <c r="C2897" s="1" t="s">
        <v>8026</v>
      </c>
      <c r="D2897" s="4">
        <v>60000</v>
      </c>
      <c r="E2897" s="4">
        <v>120</v>
      </c>
      <c r="F2897" t="s">
        <v>8221</v>
      </c>
      <c r="G2897" t="s">
        <v>8225</v>
      </c>
      <c r="H2897" t="s">
        <v>8247</v>
      </c>
      <c r="I2897">
        <v>1407168000</v>
      </c>
      <c r="J2897">
        <v>1406131023</v>
      </c>
      <c r="K2897" t="b">
        <v>0</v>
      </c>
      <c r="L2897">
        <v>3</v>
      </c>
      <c r="M2897" t="b">
        <v>0</v>
      </c>
      <c r="N2897" t="s">
        <v>8271</v>
      </c>
      <c r="O2897" s="3">
        <f>E2897/D2897</f>
        <v>2E-3</v>
      </c>
      <c r="P2897" s="4">
        <f>E2897/L2897</f>
        <v>40</v>
      </c>
      <c r="Q2897" t="s">
        <v>8324</v>
      </c>
      <c r="R2897" t="s">
        <v>8326</v>
      </c>
      <c r="S2897" s="12">
        <f>(((J2897/60)/60)/24)+DATE(1970,1,1)</f>
        <v>41843.664618055554</v>
      </c>
      <c r="T2897" s="12">
        <f>(((I2897/60)/60)/24)+DATE(1970,1,1)</f>
        <v>41855.666666666664</v>
      </c>
    </row>
    <row r="2898" spans="1:20" x14ac:dyDescent="0.3">
      <c r="A2898">
        <v>4004</v>
      </c>
      <c r="B2898" s="1" t="s">
        <v>4000</v>
      </c>
      <c r="C2898" s="1" t="s">
        <v>8109</v>
      </c>
      <c r="D2898" s="4">
        <v>500</v>
      </c>
      <c r="E2898" s="4">
        <v>1</v>
      </c>
      <c r="F2898" t="s">
        <v>8221</v>
      </c>
      <c r="G2898" t="s">
        <v>8224</v>
      </c>
      <c r="H2898" t="s">
        <v>8246</v>
      </c>
      <c r="I2898">
        <v>1412740457</v>
      </c>
      <c r="J2898">
        <v>1410148457</v>
      </c>
      <c r="K2898" t="b">
        <v>0</v>
      </c>
      <c r="L2898">
        <v>1</v>
      </c>
      <c r="M2898" t="b">
        <v>0</v>
      </c>
      <c r="N2898" t="s">
        <v>8271</v>
      </c>
      <c r="O2898" s="3">
        <f>E2898/D2898</f>
        <v>2E-3</v>
      </c>
      <c r="P2898" s="4">
        <f>E2898/L2898</f>
        <v>1</v>
      </c>
      <c r="Q2898" t="s">
        <v>8324</v>
      </c>
      <c r="R2898" t="s">
        <v>8326</v>
      </c>
      <c r="S2898" s="12">
        <f>(((J2898/60)/60)/24)+DATE(1970,1,1)</f>
        <v>41890.16269675926</v>
      </c>
      <c r="T2898" s="12">
        <f>(((I2898/60)/60)/24)+DATE(1970,1,1)</f>
        <v>41920.16269675926</v>
      </c>
    </row>
    <row r="2899" spans="1:20" ht="43.2" x14ac:dyDescent="0.3">
      <c r="A2899">
        <v>4113</v>
      </c>
      <c r="B2899" s="1" t="s">
        <v>4109</v>
      </c>
      <c r="C2899" s="1" t="s">
        <v>8215</v>
      </c>
      <c r="D2899" s="4">
        <v>1500</v>
      </c>
      <c r="E2899" s="4">
        <v>3</v>
      </c>
      <c r="F2899" t="s">
        <v>8221</v>
      </c>
      <c r="G2899" t="s">
        <v>8224</v>
      </c>
      <c r="H2899" t="s">
        <v>8246</v>
      </c>
      <c r="I2899">
        <v>1452234840</v>
      </c>
      <c r="J2899">
        <v>1450619123</v>
      </c>
      <c r="K2899" t="b">
        <v>0</v>
      </c>
      <c r="L2899">
        <v>3</v>
      </c>
      <c r="M2899" t="b">
        <v>0</v>
      </c>
      <c r="N2899" t="s">
        <v>8271</v>
      </c>
      <c r="O2899" s="3">
        <f>E2899/D2899</f>
        <v>2E-3</v>
      </c>
      <c r="P2899" s="4">
        <f>E2899/L2899</f>
        <v>1</v>
      </c>
      <c r="Q2899" t="s">
        <v>8324</v>
      </c>
      <c r="R2899" t="s">
        <v>8326</v>
      </c>
      <c r="S2899" s="12">
        <f>(((J2899/60)/60)/24)+DATE(1970,1,1)</f>
        <v>42358.573182870372</v>
      </c>
      <c r="T2899" s="12">
        <f>(((I2899/60)/60)/24)+DATE(1970,1,1)</f>
        <v>42377.273611111115</v>
      </c>
    </row>
    <row r="2900" spans="1:20" ht="43.2" x14ac:dyDescent="0.3">
      <c r="A2900">
        <v>4042</v>
      </c>
      <c r="B2900" s="1" t="s">
        <v>4038</v>
      </c>
      <c r="C2900" s="1" t="s">
        <v>8146</v>
      </c>
      <c r="D2900" s="4">
        <v>10000</v>
      </c>
      <c r="E2900" s="4">
        <v>21</v>
      </c>
      <c r="F2900" t="s">
        <v>8221</v>
      </c>
      <c r="G2900" t="s">
        <v>8224</v>
      </c>
      <c r="H2900" t="s">
        <v>8246</v>
      </c>
      <c r="I2900">
        <v>1421781360</v>
      </c>
      <c r="J2900">
        <v>1419213664</v>
      </c>
      <c r="K2900" t="b">
        <v>0</v>
      </c>
      <c r="L2900">
        <v>3</v>
      </c>
      <c r="M2900" t="b">
        <v>0</v>
      </c>
      <c r="N2900" t="s">
        <v>8271</v>
      </c>
      <c r="O2900" s="3">
        <f>E2900/D2900</f>
        <v>2.0999999999999999E-3</v>
      </c>
      <c r="P2900" s="4">
        <f>E2900/L2900</f>
        <v>7</v>
      </c>
      <c r="Q2900" t="s">
        <v>8324</v>
      </c>
      <c r="R2900" t="s">
        <v>8326</v>
      </c>
      <c r="S2900" s="12">
        <f>(((J2900/60)/60)/24)+DATE(1970,1,1)</f>
        <v>41995.084074074075</v>
      </c>
      <c r="T2900" s="12">
        <f>(((I2900/60)/60)/24)+DATE(1970,1,1)</f>
        <v>42024.802777777775</v>
      </c>
    </row>
    <row r="2901" spans="1:20" ht="43.2" x14ac:dyDescent="0.3">
      <c r="A2901">
        <v>3081</v>
      </c>
      <c r="B2901" s="1" t="s">
        <v>3081</v>
      </c>
      <c r="C2901" s="1" t="s">
        <v>7191</v>
      </c>
      <c r="D2901" s="4">
        <v>1000000</v>
      </c>
      <c r="E2901" s="4">
        <v>2103</v>
      </c>
      <c r="F2901" t="s">
        <v>8221</v>
      </c>
      <c r="G2901" t="s">
        <v>8224</v>
      </c>
      <c r="H2901" t="s">
        <v>8246</v>
      </c>
      <c r="I2901">
        <v>1442722891</v>
      </c>
      <c r="J2901">
        <v>1440130891</v>
      </c>
      <c r="K2901" t="b">
        <v>0</v>
      </c>
      <c r="L2901">
        <v>5</v>
      </c>
      <c r="M2901" t="b">
        <v>0</v>
      </c>
      <c r="N2901" t="s">
        <v>8303</v>
      </c>
      <c r="O2901" s="3">
        <f>E2901/D2901</f>
        <v>2.1029999999999998E-3</v>
      </c>
      <c r="P2901" s="4">
        <f>E2901/L2901</f>
        <v>420.6</v>
      </c>
      <c r="Q2901" t="s">
        <v>8324</v>
      </c>
      <c r="R2901" t="s">
        <v>8332</v>
      </c>
      <c r="S2901" s="12">
        <f>(((J2901/60)/60)/24)+DATE(1970,1,1)</f>
        <v>42237.181608796294</v>
      </c>
      <c r="T2901" s="12">
        <f>(((I2901/60)/60)/24)+DATE(1970,1,1)</f>
        <v>42267.181608796294</v>
      </c>
    </row>
    <row r="2902" spans="1:20" x14ac:dyDescent="0.3">
      <c r="A2902">
        <v>1718</v>
      </c>
      <c r="B2902" s="1" t="s">
        <v>1719</v>
      </c>
      <c r="C2902" s="1" t="s">
        <v>5828</v>
      </c>
      <c r="D2902" s="4">
        <v>35000</v>
      </c>
      <c r="E2902" s="4">
        <v>75</v>
      </c>
      <c r="F2902" t="s">
        <v>8221</v>
      </c>
      <c r="G2902" t="s">
        <v>8224</v>
      </c>
      <c r="H2902" t="s">
        <v>8246</v>
      </c>
      <c r="I2902">
        <v>1463201940</v>
      </c>
      <c r="J2902">
        <v>1459435149</v>
      </c>
      <c r="K2902" t="b">
        <v>0</v>
      </c>
      <c r="L2902">
        <v>2</v>
      </c>
      <c r="M2902" t="b">
        <v>0</v>
      </c>
      <c r="N2902" t="s">
        <v>8293</v>
      </c>
      <c r="O2902" s="3">
        <f>E2902/D2902</f>
        <v>2.142857142857143E-3</v>
      </c>
      <c r="P2902" s="4">
        <f>E2902/L2902</f>
        <v>37.5</v>
      </c>
      <c r="Q2902" t="s">
        <v>8320</v>
      </c>
      <c r="R2902" t="s">
        <v>8336</v>
      </c>
      <c r="S2902" s="12">
        <f>(((J2902/60)/60)/24)+DATE(1970,1,1)</f>
        <v>42460.610520833332</v>
      </c>
      <c r="T2902" s="12">
        <f>(((I2902/60)/60)/24)+DATE(1970,1,1)</f>
        <v>42504.207638888889</v>
      </c>
    </row>
    <row r="2903" spans="1:20" ht="43.2" x14ac:dyDescent="0.3">
      <c r="A2903">
        <v>1715</v>
      </c>
      <c r="B2903" s="1" t="s">
        <v>1716</v>
      </c>
      <c r="C2903" s="1" t="s">
        <v>5825</v>
      </c>
      <c r="D2903" s="4">
        <v>5000</v>
      </c>
      <c r="E2903" s="4">
        <v>11</v>
      </c>
      <c r="F2903" t="s">
        <v>8221</v>
      </c>
      <c r="G2903" t="s">
        <v>8224</v>
      </c>
      <c r="H2903" t="s">
        <v>8246</v>
      </c>
      <c r="I2903">
        <v>1427772120</v>
      </c>
      <c r="J2903">
        <v>1425186785</v>
      </c>
      <c r="K2903" t="b">
        <v>0</v>
      </c>
      <c r="L2903">
        <v>2</v>
      </c>
      <c r="M2903" t="b">
        <v>0</v>
      </c>
      <c r="N2903" t="s">
        <v>8293</v>
      </c>
      <c r="O2903" s="3">
        <f>E2903/D2903</f>
        <v>2.2000000000000001E-3</v>
      </c>
      <c r="P2903" s="4">
        <f>E2903/L2903</f>
        <v>5.5</v>
      </c>
      <c r="Q2903" t="s">
        <v>8320</v>
      </c>
      <c r="R2903" t="s">
        <v>8336</v>
      </c>
      <c r="S2903" s="12">
        <f>(((J2903/60)/60)/24)+DATE(1970,1,1)</f>
        <v>42064.217418981483</v>
      </c>
      <c r="T2903" s="12">
        <f>(((I2903/60)/60)/24)+DATE(1970,1,1)</f>
        <v>42094.140277777777</v>
      </c>
    </row>
    <row r="2904" spans="1:20" ht="43.2" x14ac:dyDescent="0.3">
      <c r="A2904">
        <v>3940</v>
      </c>
      <c r="B2904" s="1" t="s">
        <v>3937</v>
      </c>
      <c r="C2904" s="1" t="s">
        <v>8048</v>
      </c>
      <c r="D2904" s="4">
        <v>5000</v>
      </c>
      <c r="E2904" s="4">
        <v>11</v>
      </c>
      <c r="F2904" t="s">
        <v>8221</v>
      </c>
      <c r="G2904" t="s">
        <v>8224</v>
      </c>
      <c r="H2904" t="s">
        <v>8246</v>
      </c>
      <c r="I2904">
        <v>1420199351</v>
      </c>
      <c r="J2904">
        <v>1416311351</v>
      </c>
      <c r="K2904" t="b">
        <v>0</v>
      </c>
      <c r="L2904">
        <v>2</v>
      </c>
      <c r="M2904" t="b">
        <v>0</v>
      </c>
      <c r="N2904" t="s">
        <v>8271</v>
      </c>
      <c r="O2904" s="3">
        <f>E2904/D2904</f>
        <v>2.2000000000000001E-3</v>
      </c>
      <c r="P2904" s="4">
        <f>E2904/L2904</f>
        <v>5.5</v>
      </c>
      <c r="Q2904" t="s">
        <v>8324</v>
      </c>
      <c r="R2904" t="s">
        <v>8326</v>
      </c>
      <c r="S2904" s="12">
        <f>(((J2904/60)/60)/24)+DATE(1970,1,1)</f>
        <v>41961.492488425924</v>
      </c>
      <c r="T2904" s="12">
        <f>(((I2904/60)/60)/24)+DATE(1970,1,1)</f>
        <v>42006.492488425924</v>
      </c>
    </row>
    <row r="2905" spans="1:20" ht="43.2" x14ac:dyDescent="0.3">
      <c r="A2905">
        <v>3909</v>
      </c>
      <c r="B2905" s="1" t="s">
        <v>3906</v>
      </c>
      <c r="C2905" s="1" t="s">
        <v>8017</v>
      </c>
      <c r="D2905" s="4">
        <v>60000</v>
      </c>
      <c r="E2905" s="4">
        <v>135</v>
      </c>
      <c r="F2905" t="s">
        <v>8221</v>
      </c>
      <c r="G2905" t="s">
        <v>8224</v>
      </c>
      <c r="H2905" t="s">
        <v>8246</v>
      </c>
      <c r="I2905">
        <v>1410424642</v>
      </c>
      <c r="J2905">
        <v>1407832642</v>
      </c>
      <c r="K2905" t="b">
        <v>0</v>
      </c>
      <c r="L2905">
        <v>4</v>
      </c>
      <c r="M2905" t="b">
        <v>0</v>
      </c>
      <c r="N2905" t="s">
        <v>8271</v>
      </c>
      <c r="O2905" s="3">
        <f>E2905/D2905</f>
        <v>2.2499999999999998E-3</v>
      </c>
      <c r="P2905" s="4">
        <f>E2905/L2905</f>
        <v>33.75</v>
      </c>
      <c r="Q2905" t="s">
        <v>8324</v>
      </c>
      <c r="R2905" t="s">
        <v>8326</v>
      </c>
      <c r="S2905" s="12">
        <f>(((J2905/60)/60)/24)+DATE(1970,1,1)</f>
        <v>41863.359282407408</v>
      </c>
      <c r="T2905" s="12">
        <f>(((I2905/60)/60)/24)+DATE(1970,1,1)</f>
        <v>41893.359282407408</v>
      </c>
    </row>
    <row r="2906" spans="1:20" ht="43.2" x14ac:dyDescent="0.3">
      <c r="A2906">
        <v>3086</v>
      </c>
      <c r="B2906" s="1" t="s">
        <v>3086</v>
      </c>
      <c r="C2906" s="1" t="s">
        <v>7196</v>
      </c>
      <c r="D2906" s="4">
        <v>20000</v>
      </c>
      <c r="E2906" s="4">
        <v>50</v>
      </c>
      <c r="F2906" t="s">
        <v>8221</v>
      </c>
      <c r="G2906" t="s">
        <v>8237</v>
      </c>
      <c r="H2906" t="s">
        <v>8249</v>
      </c>
      <c r="I2906">
        <v>1439827559</v>
      </c>
      <c r="J2906">
        <v>1434643559</v>
      </c>
      <c r="K2906" t="b">
        <v>0</v>
      </c>
      <c r="L2906">
        <v>3</v>
      </c>
      <c r="M2906" t="b">
        <v>0</v>
      </c>
      <c r="N2906" t="s">
        <v>8303</v>
      </c>
      <c r="O2906" s="3">
        <f>E2906/D2906</f>
        <v>2.5000000000000001E-3</v>
      </c>
      <c r="P2906" s="4">
        <f>E2906/L2906</f>
        <v>16.666666666666668</v>
      </c>
      <c r="Q2906" t="s">
        <v>8324</v>
      </c>
      <c r="R2906" t="s">
        <v>8332</v>
      </c>
      <c r="S2906" s="12">
        <f>(((J2906/60)/60)/24)+DATE(1970,1,1)</f>
        <v>42173.67082175926</v>
      </c>
      <c r="T2906" s="12">
        <f>(((I2906/60)/60)/24)+DATE(1970,1,1)</f>
        <v>42233.67082175926</v>
      </c>
    </row>
    <row r="2907" spans="1:20" ht="43.2" x14ac:dyDescent="0.3">
      <c r="A2907">
        <v>3945</v>
      </c>
      <c r="B2907" s="1" t="s">
        <v>3942</v>
      </c>
      <c r="C2907" s="1" t="s">
        <v>8053</v>
      </c>
      <c r="D2907" s="4">
        <v>2000</v>
      </c>
      <c r="E2907" s="4">
        <v>5</v>
      </c>
      <c r="F2907" t="s">
        <v>8221</v>
      </c>
      <c r="G2907" t="s">
        <v>8224</v>
      </c>
      <c r="H2907" t="s">
        <v>8246</v>
      </c>
      <c r="I2907">
        <v>1431717268</v>
      </c>
      <c r="J2907">
        <v>1429125268</v>
      </c>
      <c r="K2907" t="b">
        <v>0</v>
      </c>
      <c r="L2907">
        <v>1</v>
      </c>
      <c r="M2907" t="b">
        <v>0</v>
      </c>
      <c r="N2907" t="s">
        <v>8271</v>
      </c>
      <c r="O2907" s="3">
        <f>E2907/D2907</f>
        <v>2.5000000000000001E-3</v>
      </c>
      <c r="P2907" s="4">
        <f>E2907/L2907</f>
        <v>5</v>
      </c>
      <c r="Q2907" t="s">
        <v>8324</v>
      </c>
      <c r="R2907" t="s">
        <v>8326</v>
      </c>
      <c r="S2907" s="12">
        <f>(((J2907/60)/60)/24)+DATE(1970,1,1)</f>
        <v>42109.801712962959</v>
      </c>
      <c r="T2907" s="12">
        <f>(((I2907/60)/60)/24)+DATE(1970,1,1)</f>
        <v>42139.801712962959</v>
      </c>
    </row>
    <row r="2908" spans="1:20" ht="28.8" x14ac:dyDescent="0.3">
      <c r="A2908">
        <v>3994</v>
      </c>
      <c r="B2908" s="1" t="s">
        <v>3990</v>
      </c>
      <c r="C2908" s="1" t="s">
        <v>8100</v>
      </c>
      <c r="D2908" s="4">
        <v>2000</v>
      </c>
      <c r="E2908" s="4">
        <v>5</v>
      </c>
      <c r="F2908" t="s">
        <v>8221</v>
      </c>
      <c r="G2908" t="s">
        <v>8224</v>
      </c>
      <c r="H2908" t="s">
        <v>8246</v>
      </c>
      <c r="I2908">
        <v>1405761690</v>
      </c>
      <c r="J2908">
        <v>1403169690</v>
      </c>
      <c r="K2908" t="b">
        <v>0</v>
      </c>
      <c r="L2908">
        <v>1</v>
      </c>
      <c r="M2908" t="b">
        <v>0</v>
      </c>
      <c r="N2908" t="s">
        <v>8271</v>
      </c>
      <c r="O2908" s="3">
        <f>E2908/D2908</f>
        <v>2.5000000000000001E-3</v>
      </c>
      <c r="P2908" s="4">
        <f>E2908/L2908</f>
        <v>5</v>
      </c>
      <c r="Q2908" t="s">
        <v>8324</v>
      </c>
      <c r="R2908" t="s">
        <v>8326</v>
      </c>
      <c r="S2908" s="12">
        <f>(((J2908/60)/60)/24)+DATE(1970,1,1)</f>
        <v>41809.389930555553</v>
      </c>
      <c r="T2908" s="12">
        <f>(((I2908/60)/60)/24)+DATE(1970,1,1)</f>
        <v>41839.389930555553</v>
      </c>
    </row>
    <row r="2909" spans="1:20" ht="43.2" x14ac:dyDescent="0.3">
      <c r="A2909">
        <v>4007</v>
      </c>
      <c r="B2909" s="1" t="s">
        <v>4003</v>
      </c>
      <c r="C2909" s="1" t="s">
        <v>8112</v>
      </c>
      <c r="D2909" s="4">
        <v>2000</v>
      </c>
      <c r="E2909" s="4">
        <v>5</v>
      </c>
      <c r="F2909" t="s">
        <v>8221</v>
      </c>
      <c r="G2909" t="s">
        <v>8224</v>
      </c>
      <c r="H2909" t="s">
        <v>8246</v>
      </c>
      <c r="I2909">
        <v>1409070480</v>
      </c>
      <c r="J2909">
        <v>1406572381</v>
      </c>
      <c r="K2909" t="b">
        <v>0</v>
      </c>
      <c r="L2909">
        <v>1</v>
      </c>
      <c r="M2909" t="b">
        <v>0</v>
      </c>
      <c r="N2909" t="s">
        <v>8271</v>
      </c>
      <c r="O2909" s="3">
        <f>E2909/D2909</f>
        <v>2.5000000000000001E-3</v>
      </c>
      <c r="P2909" s="4">
        <f>E2909/L2909</f>
        <v>5</v>
      </c>
      <c r="Q2909" t="s">
        <v>8324</v>
      </c>
      <c r="R2909" t="s">
        <v>8326</v>
      </c>
      <c r="S2909" s="12">
        <f>(((J2909/60)/60)/24)+DATE(1970,1,1)</f>
        <v>41848.772928240738</v>
      </c>
      <c r="T2909" s="12">
        <f>(((I2909/60)/60)/24)+DATE(1970,1,1)</f>
        <v>41877.686111111114</v>
      </c>
    </row>
    <row r="2910" spans="1:20" ht="28.8" x14ac:dyDescent="0.3">
      <c r="A2910">
        <v>2879</v>
      </c>
      <c r="B2910" s="1" t="s">
        <v>2879</v>
      </c>
      <c r="C2910" s="1" t="s">
        <v>6989</v>
      </c>
      <c r="D2910" s="4">
        <v>11200</v>
      </c>
      <c r="E2910" s="4">
        <v>29</v>
      </c>
      <c r="F2910" t="s">
        <v>8221</v>
      </c>
      <c r="G2910" t="s">
        <v>8224</v>
      </c>
      <c r="H2910" t="s">
        <v>8246</v>
      </c>
      <c r="I2910">
        <v>1453310661</v>
      </c>
      <c r="J2910">
        <v>1450718661</v>
      </c>
      <c r="K2910" t="b">
        <v>0</v>
      </c>
      <c r="L2910">
        <v>1</v>
      </c>
      <c r="M2910" t="b">
        <v>0</v>
      </c>
      <c r="N2910" t="s">
        <v>8271</v>
      </c>
      <c r="O2910" s="3">
        <f>E2910/D2910</f>
        <v>2.5892857142857141E-3</v>
      </c>
      <c r="P2910" s="4">
        <f>E2910/L2910</f>
        <v>29</v>
      </c>
      <c r="Q2910" t="s">
        <v>8324</v>
      </c>
      <c r="R2910" t="s">
        <v>8326</v>
      </c>
      <c r="S2910" s="12">
        <f>(((J2910/60)/60)/24)+DATE(1970,1,1)</f>
        <v>42359.725243055553</v>
      </c>
      <c r="T2910" s="12">
        <f>(((I2910/60)/60)/24)+DATE(1970,1,1)</f>
        <v>42389.725243055553</v>
      </c>
    </row>
    <row r="2911" spans="1:20" ht="28.8" x14ac:dyDescent="0.3">
      <c r="A2911">
        <v>3103</v>
      </c>
      <c r="B2911" s="1" t="s">
        <v>3103</v>
      </c>
      <c r="C2911" s="1" t="s">
        <v>7213</v>
      </c>
      <c r="D2911" s="4">
        <v>4100</v>
      </c>
      <c r="E2911" s="4">
        <v>11</v>
      </c>
      <c r="F2911" t="s">
        <v>8221</v>
      </c>
      <c r="G2911" t="s">
        <v>8224</v>
      </c>
      <c r="H2911" t="s">
        <v>8246</v>
      </c>
      <c r="I2911">
        <v>1434080706</v>
      </c>
      <c r="J2911">
        <v>1428896706</v>
      </c>
      <c r="K2911" t="b">
        <v>0</v>
      </c>
      <c r="L2911">
        <v>2</v>
      </c>
      <c r="M2911" t="b">
        <v>0</v>
      </c>
      <c r="N2911" t="s">
        <v>8303</v>
      </c>
      <c r="O2911" s="3">
        <f>E2911/D2911</f>
        <v>2.6829268292682929E-3</v>
      </c>
      <c r="P2911" s="4">
        <f>E2911/L2911</f>
        <v>5.5</v>
      </c>
      <c r="Q2911" t="s">
        <v>8324</v>
      </c>
      <c r="R2911" t="s">
        <v>8332</v>
      </c>
      <c r="S2911" s="12">
        <f>(((J2911/60)/60)/24)+DATE(1970,1,1)</f>
        <v>42107.156319444446</v>
      </c>
      <c r="T2911" s="12">
        <f>(((I2911/60)/60)/24)+DATE(1970,1,1)</f>
        <v>42167.156319444446</v>
      </c>
    </row>
    <row r="2912" spans="1:20" ht="43.2" x14ac:dyDescent="0.3">
      <c r="A2912">
        <v>3083</v>
      </c>
      <c r="B2912" s="1" t="s">
        <v>3083</v>
      </c>
      <c r="C2912" s="1" t="s">
        <v>7193</v>
      </c>
      <c r="D2912" s="4">
        <v>20000</v>
      </c>
      <c r="E2912" s="4">
        <v>56</v>
      </c>
      <c r="F2912" t="s">
        <v>8221</v>
      </c>
      <c r="G2912" t="s">
        <v>8224</v>
      </c>
      <c r="H2912" t="s">
        <v>8246</v>
      </c>
      <c r="I2912">
        <v>1409547600</v>
      </c>
      <c r="J2912">
        <v>1406986278</v>
      </c>
      <c r="K2912" t="b">
        <v>0</v>
      </c>
      <c r="L2912">
        <v>3</v>
      </c>
      <c r="M2912" t="b">
        <v>0</v>
      </c>
      <c r="N2912" t="s">
        <v>8303</v>
      </c>
      <c r="O2912" s="3">
        <f>E2912/D2912</f>
        <v>2.8E-3</v>
      </c>
      <c r="P2912" s="4">
        <f>E2912/L2912</f>
        <v>18.666666666666668</v>
      </c>
      <c r="Q2912" t="s">
        <v>8324</v>
      </c>
      <c r="R2912" t="s">
        <v>8332</v>
      </c>
      <c r="S2912" s="12">
        <f>(((J2912/60)/60)/24)+DATE(1970,1,1)</f>
        <v>41853.563402777778</v>
      </c>
      <c r="T2912" s="12">
        <f>(((I2912/60)/60)/24)+DATE(1970,1,1)</f>
        <v>41883.208333333336</v>
      </c>
    </row>
    <row r="2913" spans="1:20" ht="28.8" x14ac:dyDescent="0.3">
      <c r="A2913">
        <v>3792</v>
      </c>
      <c r="B2913" s="1" t="s">
        <v>3789</v>
      </c>
      <c r="C2913" s="1" t="s">
        <v>7902</v>
      </c>
      <c r="D2913" s="4">
        <v>12500</v>
      </c>
      <c r="E2913" s="4">
        <v>35</v>
      </c>
      <c r="F2913" t="s">
        <v>8221</v>
      </c>
      <c r="G2913" t="s">
        <v>8224</v>
      </c>
      <c r="H2913" t="s">
        <v>8246</v>
      </c>
      <c r="I2913">
        <v>1436957022</v>
      </c>
      <c r="J2913">
        <v>1434365022</v>
      </c>
      <c r="K2913" t="b">
        <v>0</v>
      </c>
      <c r="L2913">
        <v>2</v>
      </c>
      <c r="M2913" t="b">
        <v>0</v>
      </c>
      <c r="N2913" t="s">
        <v>8305</v>
      </c>
      <c r="O2913" s="3">
        <f>E2913/D2913</f>
        <v>2.8E-3</v>
      </c>
      <c r="P2913" s="4">
        <f>E2913/L2913</f>
        <v>17.5</v>
      </c>
      <c r="Q2913" t="s">
        <v>8324</v>
      </c>
      <c r="R2913" t="s">
        <v>8337</v>
      </c>
      <c r="S2913" s="12">
        <f>(((J2913/60)/60)/24)+DATE(1970,1,1)</f>
        <v>42170.447013888886</v>
      </c>
      <c r="T2913" s="12">
        <f>(((I2913/60)/60)/24)+DATE(1970,1,1)</f>
        <v>42200.447013888886</v>
      </c>
    </row>
    <row r="2914" spans="1:20" ht="43.2" x14ac:dyDescent="0.3">
      <c r="A2914">
        <v>3917</v>
      </c>
      <c r="B2914" s="1" t="s">
        <v>3914</v>
      </c>
      <c r="C2914" s="1" t="s">
        <v>8025</v>
      </c>
      <c r="D2914" s="4">
        <v>3500</v>
      </c>
      <c r="E2914" s="4">
        <v>10</v>
      </c>
      <c r="F2914" t="s">
        <v>8221</v>
      </c>
      <c r="G2914" t="s">
        <v>8225</v>
      </c>
      <c r="H2914" t="s">
        <v>8247</v>
      </c>
      <c r="I2914">
        <v>1410439161</v>
      </c>
      <c r="J2914">
        <v>1407847161</v>
      </c>
      <c r="K2914" t="b">
        <v>0</v>
      </c>
      <c r="L2914">
        <v>1</v>
      </c>
      <c r="M2914" t="b">
        <v>0</v>
      </c>
      <c r="N2914" t="s">
        <v>8271</v>
      </c>
      <c r="O2914" s="3">
        <f>E2914/D2914</f>
        <v>2.8571428571428571E-3</v>
      </c>
      <c r="P2914" s="4">
        <f>E2914/L2914</f>
        <v>10</v>
      </c>
      <c r="Q2914" t="s">
        <v>8324</v>
      </c>
      <c r="R2914" t="s">
        <v>8326</v>
      </c>
      <c r="S2914" s="12">
        <f>(((J2914/60)/60)/24)+DATE(1970,1,1)</f>
        <v>41863.527326388888</v>
      </c>
      <c r="T2914" s="12">
        <f>(((I2914/60)/60)/24)+DATE(1970,1,1)</f>
        <v>41893.527326388888</v>
      </c>
    </row>
    <row r="2915" spans="1:20" ht="43.2" x14ac:dyDescent="0.3">
      <c r="A2915">
        <v>4085</v>
      </c>
      <c r="B2915" s="1" t="s">
        <v>4081</v>
      </c>
      <c r="C2915" s="1" t="s">
        <v>8188</v>
      </c>
      <c r="D2915" s="4">
        <v>3500</v>
      </c>
      <c r="E2915" s="4">
        <v>10</v>
      </c>
      <c r="F2915" t="s">
        <v>8221</v>
      </c>
      <c r="G2915" t="s">
        <v>8224</v>
      </c>
      <c r="H2915" t="s">
        <v>8246</v>
      </c>
      <c r="I2915">
        <v>1427169540</v>
      </c>
      <c r="J2915">
        <v>1424701775</v>
      </c>
      <c r="K2915" t="b">
        <v>0</v>
      </c>
      <c r="L2915">
        <v>1</v>
      </c>
      <c r="M2915" t="b">
        <v>0</v>
      </c>
      <c r="N2915" t="s">
        <v>8271</v>
      </c>
      <c r="O2915" s="3">
        <f>E2915/D2915</f>
        <v>2.8571428571428571E-3</v>
      </c>
      <c r="P2915" s="4">
        <f>E2915/L2915</f>
        <v>10</v>
      </c>
      <c r="Q2915" t="s">
        <v>8324</v>
      </c>
      <c r="R2915" t="s">
        <v>8326</v>
      </c>
      <c r="S2915" s="12">
        <f>(((J2915/60)/60)/24)+DATE(1970,1,1)</f>
        <v>42058.603877314818</v>
      </c>
      <c r="T2915" s="12">
        <f>(((I2915/60)/60)/24)+DATE(1970,1,1)</f>
        <v>42087.165972222225</v>
      </c>
    </row>
    <row r="2916" spans="1:20" ht="43.2" x14ac:dyDescent="0.3">
      <c r="A2916">
        <v>902</v>
      </c>
      <c r="B2916" s="1" t="s">
        <v>903</v>
      </c>
      <c r="C2916" s="1" t="s">
        <v>5012</v>
      </c>
      <c r="D2916" s="4">
        <v>30000</v>
      </c>
      <c r="E2916" s="4">
        <v>90</v>
      </c>
      <c r="F2916" t="s">
        <v>8221</v>
      </c>
      <c r="G2916" t="s">
        <v>8224</v>
      </c>
      <c r="H2916" t="s">
        <v>8246</v>
      </c>
      <c r="I2916">
        <v>1409412600</v>
      </c>
      <c r="J2916">
        <v>1404947422</v>
      </c>
      <c r="K2916" t="b">
        <v>0</v>
      </c>
      <c r="L2916">
        <v>3</v>
      </c>
      <c r="M2916" t="b">
        <v>0</v>
      </c>
      <c r="N2916" t="s">
        <v>8278</v>
      </c>
      <c r="O2916" s="3">
        <f>E2916/D2916</f>
        <v>3.0000000000000001E-3</v>
      </c>
      <c r="P2916" s="4">
        <f>E2916/L2916</f>
        <v>30</v>
      </c>
      <c r="Q2916" t="s">
        <v>8320</v>
      </c>
      <c r="R2916" t="s">
        <v>8330</v>
      </c>
      <c r="S2916" s="12">
        <f>(((J2916/60)/60)/24)+DATE(1970,1,1)</f>
        <v>41829.965532407405</v>
      </c>
      <c r="T2916" s="12">
        <f>(((I2916/60)/60)/24)+DATE(1970,1,1)</f>
        <v>41881.645833333336</v>
      </c>
    </row>
    <row r="2917" spans="1:20" ht="28.8" x14ac:dyDescent="0.3">
      <c r="A2917">
        <v>3926</v>
      </c>
      <c r="B2917" s="1" t="s">
        <v>3923</v>
      </c>
      <c r="C2917" s="1" t="s">
        <v>8034</v>
      </c>
      <c r="D2917" s="4">
        <v>5000</v>
      </c>
      <c r="E2917" s="4">
        <v>15</v>
      </c>
      <c r="F2917" t="s">
        <v>8221</v>
      </c>
      <c r="G2917" t="s">
        <v>8226</v>
      </c>
      <c r="H2917" t="s">
        <v>8248</v>
      </c>
      <c r="I2917">
        <v>1419645748</v>
      </c>
      <c r="J2917">
        <v>1417053748</v>
      </c>
      <c r="K2917" t="b">
        <v>0</v>
      </c>
      <c r="L2917">
        <v>1</v>
      </c>
      <c r="M2917" t="b">
        <v>0</v>
      </c>
      <c r="N2917" t="s">
        <v>8271</v>
      </c>
      <c r="O2917" s="3">
        <f>E2917/D2917</f>
        <v>3.0000000000000001E-3</v>
      </c>
      <c r="P2917" s="4">
        <f>E2917/L2917</f>
        <v>15</v>
      </c>
      <c r="Q2917" t="s">
        <v>8324</v>
      </c>
      <c r="R2917" t="s">
        <v>8326</v>
      </c>
      <c r="S2917" s="12">
        <f>(((J2917/60)/60)/24)+DATE(1970,1,1)</f>
        <v>41970.085046296299</v>
      </c>
      <c r="T2917" s="12">
        <f>(((I2917/60)/60)/24)+DATE(1970,1,1)</f>
        <v>42000.085046296299</v>
      </c>
    </row>
    <row r="2918" spans="1:20" ht="43.2" x14ac:dyDescent="0.3">
      <c r="A2918">
        <v>904</v>
      </c>
      <c r="B2918" s="1" t="s">
        <v>905</v>
      </c>
      <c r="C2918" s="1" t="s">
        <v>5014</v>
      </c>
      <c r="D2918" s="4">
        <v>50000</v>
      </c>
      <c r="E2918" s="4">
        <v>151</v>
      </c>
      <c r="F2918" t="s">
        <v>8221</v>
      </c>
      <c r="G2918" t="s">
        <v>8224</v>
      </c>
      <c r="H2918" t="s">
        <v>8246</v>
      </c>
      <c r="I2918">
        <v>1451786137</v>
      </c>
      <c r="J2918">
        <v>1449194137</v>
      </c>
      <c r="K2918" t="b">
        <v>0</v>
      </c>
      <c r="L2918">
        <v>3</v>
      </c>
      <c r="M2918" t="b">
        <v>0</v>
      </c>
      <c r="N2918" t="s">
        <v>8278</v>
      </c>
      <c r="O2918" s="3">
        <f>E2918/D2918</f>
        <v>3.0200000000000001E-3</v>
      </c>
      <c r="P2918" s="4">
        <f>E2918/L2918</f>
        <v>50.333333333333336</v>
      </c>
      <c r="Q2918" t="s">
        <v>8320</v>
      </c>
      <c r="R2918" t="s">
        <v>8330</v>
      </c>
      <c r="S2918" s="12">
        <f>(((J2918/60)/60)/24)+DATE(1970,1,1)</f>
        <v>42342.080289351856</v>
      </c>
      <c r="T2918" s="12">
        <f>(((I2918/60)/60)/24)+DATE(1970,1,1)</f>
        <v>42372.080289351856</v>
      </c>
    </row>
    <row r="2919" spans="1:20" ht="43.2" x14ac:dyDescent="0.3">
      <c r="A2919">
        <v>870</v>
      </c>
      <c r="B2919" s="1" t="s">
        <v>871</v>
      </c>
      <c r="C2919" s="1" t="s">
        <v>4980</v>
      </c>
      <c r="D2919" s="4">
        <v>20000</v>
      </c>
      <c r="E2919" s="4">
        <v>62</v>
      </c>
      <c r="F2919" t="s">
        <v>8221</v>
      </c>
      <c r="G2919" t="s">
        <v>8225</v>
      </c>
      <c r="H2919" t="s">
        <v>8247</v>
      </c>
      <c r="I2919">
        <v>1377995523</v>
      </c>
      <c r="J2919">
        <v>1375403523</v>
      </c>
      <c r="K2919" t="b">
        <v>0</v>
      </c>
      <c r="L2919">
        <v>5</v>
      </c>
      <c r="M2919" t="b">
        <v>0</v>
      </c>
      <c r="N2919" t="s">
        <v>8278</v>
      </c>
      <c r="O2919" s="3">
        <f>E2919/D2919</f>
        <v>3.0999999999999999E-3</v>
      </c>
      <c r="P2919" s="4">
        <f>E2919/L2919</f>
        <v>12.4</v>
      </c>
      <c r="Q2919" t="s">
        <v>8320</v>
      </c>
      <c r="R2919" t="s">
        <v>8330</v>
      </c>
      <c r="S2919" s="12">
        <f>(((J2919/60)/60)/24)+DATE(1970,1,1)</f>
        <v>41488.022256944445</v>
      </c>
      <c r="T2919" s="12">
        <f>(((I2919/60)/60)/24)+DATE(1970,1,1)</f>
        <v>41518.022256944445</v>
      </c>
    </row>
    <row r="2920" spans="1:20" ht="28.8" x14ac:dyDescent="0.3">
      <c r="A2920">
        <v>3118</v>
      </c>
      <c r="B2920" s="1" t="s">
        <v>3118</v>
      </c>
      <c r="C2920" s="1" t="s">
        <v>7228</v>
      </c>
      <c r="D2920" s="4">
        <v>500000</v>
      </c>
      <c r="E2920" s="4">
        <v>1550</v>
      </c>
      <c r="F2920" t="s">
        <v>8221</v>
      </c>
      <c r="G2920" t="s">
        <v>8235</v>
      </c>
      <c r="H2920" t="s">
        <v>8255</v>
      </c>
      <c r="I2920">
        <v>1467473723</v>
      </c>
      <c r="J2920">
        <v>1465832123</v>
      </c>
      <c r="K2920" t="b">
        <v>0</v>
      </c>
      <c r="L2920">
        <v>2</v>
      </c>
      <c r="M2920" t="b">
        <v>0</v>
      </c>
      <c r="N2920" t="s">
        <v>8303</v>
      </c>
      <c r="O2920" s="3">
        <f>E2920/D2920</f>
        <v>3.0999999999999999E-3</v>
      </c>
      <c r="P2920" s="4">
        <f>E2920/L2920</f>
        <v>775</v>
      </c>
      <c r="Q2920" t="s">
        <v>8324</v>
      </c>
      <c r="R2920" t="s">
        <v>8332</v>
      </c>
      <c r="S2920" s="12">
        <f>(((J2920/60)/60)/24)+DATE(1970,1,1)</f>
        <v>42534.649571759262</v>
      </c>
      <c r="T2920" s="12">
        <f>(((I2920/60)/60)/24)+DATE(1970,1,1)</f>
        <v>42553.649571759262</v>
      </c>
    </row>
    <row r="2921" spans="1:20" ht="43.2" x14ac:dyDescent="0.3">
      <c r="A2921">
        <v>3915</v>
      </c>
      <c r="B2921" s="1" t="s">
        <v>3912</v>
      </c>
      <c r="C2921" s="1" t="s">
        <v>8023</v>
      </c>
      <c r="D2921" s="4">
        <v>1500</v>
      </c>
      <c r="E2921" s="4">
        <v>5</v>
      </c>
      <c r="F2921" t="s">
        <v>8221</v>
      </c>
      <c r="G2921" t="s">
        <v>8225</v>
      </c>
      <c r="H2921" t="s">
        <v>8247</v>
      </c>
      <c r="I2921">
        <v>1464824309</v>
      </c>
      <c r="J2921">
        <v>1462232309</v>
      </c>
      <c r="K2921" t="b">
        <v>0</v>
      </c>
      <c r="L2921">
        <v>1</v>
      </c>
      <c r="M2921" t="b">
        <v>0</v>
      </c>
      <c r="N2921" t="s">
        <v>8271</v>
      </c>
      <c r="O2921" s="3">
        <f>E2921/D2921</f>
        <v>3.3333333333333335E-3</v>
      </c>
      <c r="P2921" s="4">
        <f>E2921/L2921</f>
        <v>5</v>
      </c>
      <c r="Q2921" t="s">
        <v>8324</v>
      </c>
      <c r="R2921" t="s">
        <v>8326</v>
      </c>
      <c r="S2921" s="12">
        <f>(((J2921/60)/60)/24)+DATE(1970,1,1)</f>
        <v>42492.98505787037</v>
      </c>
      <c r="T2921" s="12">
        <f>(((I2921/60)/60)/24)+DATE(1970,1,1)</f>
        <v>42522.98505787037</v>
      </c>
    </row>
    <row r="2922" spans="1:20" ht="43.2" x14ac:dyDescent="0.3">
      <c r="A2922">
        <v>4084</v>
      </c>
      <c r="B2922" s="1" t="s">
        <v>4080</v>
      </c>
      <c r="C2922" s="1" t="s">
        <v>8187</v>
      </c>
      <c r="D2922" s="4">
        <v>3000</v>
      </c>
      <c r="E2922" s="4">
        <v>10</v>
      </c>
      <c r="F2922" t="s">
        <v>8221</v>
      </c>
      <c r="G2922" t="s">
        <v>8237</v>
      </c>
      <c r="H2922" t="s">
        <v>8249</v>
      </c>
      <c r="I2922">
        <v>1476008906</v>
      </c>
      <c r="J2922">
        <v>1473416906</v>
      </c>
      <c r="K2922" t="b">
        <v>0</v>
      </c>
      <c r="L2922">
        <v>1</v>
      </c>
      <c r="M2922" t="b">
        <v>0</v>
      </c>
      <c r="N2922" t="s">
        <v>8271</v>
      </c>
      <c r="O2922" s="3">
        <f>E2922/D2922</f>
        <v>3.3333333333333335E-3</v>
      </c>
      <c r="P2922" s="4">
        <f>E2922/L2922</f>
        <v>10</v>
      </c>
      <c r="Q2922" t="s">
        <v>8324</v>
      </c>
      <c r="R2922" t="s">
        <v>8326</v>
      </c>
      <c r="S2922" s="12">
        <f>(((J2922/60)/60)/24)+DATE(1970,1,1)</f>
        <v>42622.436412037037</v>
      </c>
      <c r="T2922" s="12">
        <f>(((I2922/60)/60)/24)+DATE(1970,1,1)</f>
        <v>42652.436412037037</v>
      </c>
    </row>
    <row r="2923" spans="1:20" ht="28.8" x14ac:dyDescent="0.3">
      <c r="A2923">
        <v>2921</v>
      </c>
      <c r="B2923" s="1" t="s">
        <v>2921</v>
      </c>
      <c r="C2923" s="1" t="s">
        <v>7031</v>
      </c>
      <c r="D2923" s="4">
        <v>100</v>
      </c>
      <c r="E2923" s="4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3">
        <f>E2923/D2923</f>
        <v>1.29</v>
      </c>
      <c r="P2923" s="4">
        <f>E2923/L2923</f>
        <v>43</v>
      </c>
      <c r="Q2923" t="s">
        <v>8324</v>
      </c>
      <c r="R2923" t="s">
        <v>8337</v>
      </c>
      <c r="S2923" s="12">
        <f>(((J2923/60)/60)/24)+DATE(1970,1,1)</f>
        <v>41877.886620370373</v>
      </c>
      <c r="T2923" s="12">
        <f>(((I2923/60)/60)/24)+DATE(1970,1,1)</f>
        <v>41907.886620370373</v>
      </c>
    </row>
    <row r="2924" spans="1:20" ht="43.2" x14ac:dyDescent="0.3">
      <c r="A2924">
        <v>2922</v>
      </c>
      <c r="B2924" s="1" t="s">
        <v>2922</v>
      </c>
      <c r="C2924" s="1" t="s">
        <v>7032</v>
      </c>
      <c r="D2924" s="4">
        <v>500</v>
      </c>
      <c r="E2924" s="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3">
        <f>E2924/D2924</f>
        <v>1</v>
      </c>
      <c r="P2924" s="4">
        <f>E2924/L2924</f>
        <v>83.333333333333329</v>
      </c>
      <c r="Q2924" t="s">
        <v>8324</v>
      </c>
      <c r="R2924" t="s">
        <v>8337</v>
      </c>
      <c r="S2924" s="12">
        <f>(((J2924/60)/60)/24)+DATE(1970,1,1)</f>
        <v>42097.874155092592</v>
      </c>
      <c r="T2924" s="12">
        <f>(((I2924/60)/60)/24)+DATE(1970,1,1)</f>
        <v>42142.874155092592</v>
      </c>
    </row>
    <row r="2925" spans="1:20" ht="28.8" x14ac:dyDescent="0.3">
      <c r="A2925">
        <v>2923</v>
      </c>
      <c r="B2925" s="1" t="s">
        <v>2923</v>
      </c>
      <c r="C2925" s="1" t="s">
        <v>7033</v>
      </c>
      <c r="D2925" s="4">
        <v>300</v>
      </c>
      <c r="E2925" s="4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3">
        <f>E2925/D2925</f>
        <v>1</v>
      </c>
      <c r="P2925" s="4">
        <f>E2925/L2925</f>
        <v>30</v>
      </c>
      <c r="Q2925" t="s">
        <v>8324</v>
      </c>
      <c r="R2925" t="s">
        <v>8337</v>
      </c>
      <c r="S2925" s="12">
        <f>(((J2925/60)/60)/24)+DATE(1970,1,1)</f>
        <v>42013.15253472222</v>
      </c>
      <c r="T2925" s="12">
        <f>(((I2925/60)/60)/24)+DATE(1970,1,1)</f>
        <v>42028.125</v>
      </c>
    </row>
    <row r="2926" spans="1:20" ht="43.2" x14ac:dyDescent="0.3">
      <c r="A2926">
        <v>2924</v>
      </c>
      <c r="B2926" s="1" t="s">
        <v>2924</v>
      </c>
      <c r="C2926" s="1" t="s">
        <v>7034</v>
      </c>
      <c r="D2926" s="4">
        <v>25000</v>
      </c>
      <c r="E2926" s="4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3">
        <f>E2926/D2926</f>
        <v>1.032</v>
      </c>
      <c r="P2926" s="4">
        <f>E2926/L2926</f>
        <v>175.51020408163265</v>
      </c>
      <c r="Q2926" t="s">
        <v>8324</v>
      </c>
      <c r="R2926" t="s">
        <v>8337</v>
      </c>
      <c r="S2926" s="12">
        <f>(((J2926/60)/60)/24)+DATE(1970,1,1)</f>
        <v>42103.556828703702</v>
      </c>
      <c r="T2926" s="12">
        <f>(((I2926/60)/60)/24)+DATE(1970,1,1)</f>
        <v>42133.165972222225</v>
      </c>
    </row>
    <row r="2927" spans="1:20" ht="28.8" x14ac:dyDescent="0.3">
      <c r="A2927">
        <v>2925</v>
      </c>
      <c r="B2927" s="1" t="s">
        <v>2925</v>
      </c>
      <c r="C2927" s="1" t="s">
        <v>7035</v>
      </c>
      <c r="D2927" s="4">
        <v>45000</v>
      </c>
      <c r="E2927" s="4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3">
        <f>E2927/D2927</f>
        <v>1.0244597777777777</v>
      </c>
      <c r="P2927" s="4">
        <f>E2927/L2927</f>
        <v>231.66175879396985</v>
      </c>
      <c r="Q2927" t="s">
        <v>8324</v>
      </c>
      <c r="R2927" t="s">
        <v>8337</v>
      </c>
      <c r="S2927" s="12">
        <f>(((J2927/60)/60)/24)+DATE(1970,1,1)</f>
        <v>41863.584120370368</v>
      </c>
      <c r="T2927" s="12">
        <f>(((I2927/60)/60)/24)+DATE(1970,1,1)</f>
        <v>41893.584120370368</v>
      </c>
    </row>
    <row r="2928" spans="1:20" ht="43.2" x14ac:dyDescent="0.3">
      <c r="A2928">
        <v>2926</v>
      </c>
      <c r="B2928" s="1" t="s">
        <v>2926</v>
      </c>
      <c r="C2928" s="1" t="s">
        <v>7036</v>
      </c>
      <c r="D2928" s="4">
        <v>3000</v>
      </c>
      <c r="E2928" s="4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3">
        <f>E2928/D2928</f>
        <v>1.25</v>
      </c>
      <c r="P2928" s="4">
        <f>E2928/L2928</f>
        <v>75</v>
      </c>
      <c r="Q2928" t="s">
        <v>8324</v>
      </c>
      <c r="R2928" t="s">
        <v>8337</v>
      </c>
      <c r="S2928" s="12">
        <f>(((J2928/60)/60)/24)+DATE(1970,1,1)</f>
        <v>42044.765960648147</v>
      </c>
      <c r="T2928" s="12">
        <f>(((I2928/60)/60)/24)+DATE(1970,1,1)</f>
        <v>42058.765960648147</v>
      </c>
    </row>
    <row r="2929" spans="1:20" ht="43.2" x14ac:dyDescent="0.3">
      <c r="A2929">
        <v>2927</v>
      </c>
      <c r="B2929" s="1" t="s">
        <v>2927</v>
      </c>
      <c r="C2929" s="1" t="s">
        <v>7037</v>
      </c>
      <c r="D2929" s="4">
        <v>1800</v>
      </c>
      <c r="E2929" s="4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3">
        <f>E2929/D2929</f>
        <v>1.3083333333333333</v>
      </c>
      <c r="P2929" s="4">
        <f>E2929/L2929</f>
        <v>112.14285714285714</v>
      </c>
      <c r="Q2929" t="s">
        <v>8324</v>
      </c>
      <c r="R2929" t="s">
        <v>8337</v>
      </c>
      <c r="S2929" s="12">
        <f>(((J2929/60)/60)/24)+DATE(1970,1,1)</f>
        <v>41806.669317129628</v>
      </c>
      <c r="T2929" s="12">
        <f>(((I2929/60)/60)/24)+DATE(1970,1,1)</f>
        <v>41835.208333333336</v>
      </c>
    </row>
    <row r="2930" spans="1:20" ht="28.8" x14ac:dyDescent="0.3">
      <c r="A2930">
        <v>2928</v>
      </c>
      <c r="B2930" s="1" t="s">
        <v>2928</v>
      </c>
      <c r="C2930" s="1" t="s">
        <v>7038</v>
      </c>
      <c r="D2930" s="4">
        <v>1000</v>
      </c>
      <c r="E2930" s="4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3">
        <f>E2930/D2930</f>
        <v>1</v>
      </c>
      <c r="P2930" s="4">
        <f>E2930/L2930</f>
        <v>41.666666666666664</v>
      </c>
      <c r="Q2930" t="s">
        <v>8324</v>
      </c>
      <c r="R2930" t="s">
        <v>8337</v>
      </c>
      <c r="S2930" s="12">
        <f>(((J2930/60)/60)/24)+DATE(1970,1,1)</f>
        <v>42403.998217592598</v>
      </c>
      <c r="T2930" s="12">
        <f>(((I2930/60)/60)/24)+DATE(1970,1,1)</f>
        <v>42433.998217592598</v>
      </c>
    </row>
    <row r="2931" spans="1:20" ht="43.2" x14ac:dyDescent="0.3">
      <c r="A2931">
        <v>2929</v>
      </c>
      <c r="B2931" s="1" t="s">
        <v>2929</v>
      </c>
      <c r="C2931" s="1" t="s">
        <v>7039</v>
      </c>
      <c r="D2931" s="4">
        <v>8000</v>
      </c>
      <c r="E2931" s="4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3">
        <f>E2931/D2931</f>
        <v>1.02069375</v>
      </c>
      <c r="P2931" s="4">
        <f>E2931/L2931</f>
        <v>255.17343750000001</v>
      </c>
      <c r="Q2931" t="s">
        <v>8324</v>
      </c>
      <c r="R2931" t="s">
        <v>8337</v>
      </c>
      <c r="S2931" s="12">
        <f>(((J2931/60)/60)/24)+DATE(1970,1,1)</f>
        <v>41754.564328703702</v>
      </c>
      <c r="T2931" s="12">
        <f>(((I2931/60)/60)/24)+DATE(1970,1,1)</f>
        <v>41784.564328703702</v>
      </c>
    </row>
    <row r="2932" spans="1:20" ht="43.2" x14ac:dyDescent="0.3">
      <c r="A2932">
        <v>2930</v>
      </c>
      <c r="B2932" s="1" t="s">
        <v>2930</v>
      </c>
      <c r="C2932" s="1" t="s">
        <v>7040</v>
      </c>
      <c r="D2932" s="4">
        <v>10000</v>
      </c>
      <c r="E2932" s="4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3">
        <f>E2932/D2932</f>
        <v>1.0092000000000001</v>
      </c>
      <c r="P2932" s="4">
        <f>E2932/L2932</f>
        <v>162.7741935483871</v>
      </c>
      <c r="Q2932" t="s">
        <v>8324</v>
      </c>
      <c r="R2932" t="s">
        <v>8337</v>
      </c>
      <c r="S2932" s="12">
        <f>(((J2932/60)/60)/24)+DATE(1970,1,1)</f>
        <v>42101.584074074075</v>
      </c>
      <c r="T2932" s="12">
        <f>(((I2932/60)/60)/24)+DATE(1970,1,1)</f>
        <v>42131.584074074075</v>
      </c>
    </row>
    <row r="2933" spans="1:20" ht="43.2" x14ac:dyDescent="0.3">
      <c r="A2933">
        <v>2931</v>
      </c>
      <c r="B2933" s="1" t="s">
        <v>2931</v>
      </c>
      <c r="C2933" s="1" t="s">
        <v>7041</v>
      </c>
      <c r="D2933" s="4">
        <v>750</v>
      </c>
      <c r="E2933" s="4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3">
        <f>E2933/D2933</f>
        <v>1.06</v>
      </c>
      <c r="P2933" s="4">
        <f>E2933/L2933</f>
        <v>88.333333333333329</v>
      </c>
      <c r="Q2933" t="s">
        <v>8324</v>
      </c>
      <c r="R2933" t="s">
        <v>8337</v>
      </c>
      <c r="S2933" s="12">
        <f>(((J2933/60)/60)/24)+DATE(1970,1,1)</f>
        <v>41872.291238425925</v>
      </c>
      <c r="T2933" s="12">
        <f>(((I2933/60)/60)/24)+DATE(1970,1,1)</f>
        <v>41897.255555555559</v>
      </c>
    </row>
    <row r="2934" spans="1:20" ht="43.2" x14ac:dyDescent="0.3">
      <c r="A2934">
        <v>2932</v>
      </c>
      <c r="B2934" s="1" t="s">
        <v>2932</v>
      </c>
      <c r="C2934" s="1" t="s">
        <v>7042</v>
      </c>
      <c r="D2934" s="4">
        <v>3100</v>
      </c>
      <c r="E2934" s="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3">
        <f>E2934/D2934</f>
        <v>1.0509677419354839</v>
      </c>
      <c r="P2934" s="4">
        <f>E2934/L2934</f>
        <v>85.736842105263165</v>
      </c>
      <c r="Q2934" t="s">
        <v>8324</v>
      </c>
      <c r="R2934" t="s">
        <v>8337</v>
      </c>
      <c r="S2934" s="12">
        <f>(((J2934/60)/60)/24)+DATE(1970,1,1)</f>
        <v>42025.164780092593</v>
      </c>
      <c r="T2934" s="12">
        <f>(((I2934/60)/60)/24)+DATE(1970,1,1)</f>
        <v>42056.458333333328</v>
      </c>
    </row>
    <row r="2935" spans="1:20" ht="43.2" x14ac:dyDescent="0.3">
      <c r="A2935">
        <v>2933</v>
      </c>
      <c r="B2935" s="1" t="s">
        <v>2933</v>
      </c>
      <c r="C2935" s="1" t="s">
        <v>7043</v>
      </c>
      <c r="D2935" s="4">
        <v>2500</v>
      </c>
      <c r="E2935" s="4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3">
        <f>E2935/D2935</f>
        <v>1.0276000000000001</v>
      </c>
      <c r="P2935" s="4">
        <f>E2935/L2935</f>
        <v>47.574074074074076</v>
      </c>
      <c r="Q2935" t="s">
        <v>8324</v>
      </c>
      <c r="R2935" t="s">
        <v>8337</v>
      </c>
      <c r="S2935" s="12">
        <f>(((J2935/60)/60)/24)+DATE(1970,1,1)</f>
        <v>42495.956631944442</v>
      </c>
      <c r="T2935" s="12">
        <f>(((I2935/60)/60)/24)+DATE(1970,1,1)</f>
        <v>42525.956631944442</v>
      </c>
    </row>
    <row r="2936" spans="1:20" ht="28.8" x14ac:dyDescent="0.3">
      <c r="A2936">
        <v>2934</v>
      </c>
      <c r="B2936" s="1" t="s">
        <v>2934</v>
      </c>
      <c r="C2936" s="1" t="s">
        <v>7044</v>
      </c>
      <c r="D2936" s="4">
        <v>2500</v>
      </c>
      <c r="E2936" s="4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3">
        <f>E2936/D2936</f>
        <v>1.08</v>
      </c>
      <c r="P2936" s="4">
        <f>E2936/L2936</f>
        <v>72.972972972972968</v>
      </c>
      <c r="Q2936" t="s">
        <v>8324</v>
      </c>
      <c r="R2936" t="s">
        <v>8337</v>
      </c>
      <c r="S2936" s="12">
        <f>(((J2936/60)/60)/24)+DATE(1970,1,1)</f>
        <v>41775.636157407411</v>
      </c>
      <c r="T2936" s="12">
        <f>(((I2936/60)/60)/24)+DATE(1970,1,1)</f>
        <v>41805.636157407411</v>
      </c>
    </row>
    <row r="2937" spans="1:20" ht="43.2" x14ac:dyDescent="0.3">
      <c r="A2937">
        <v>2935</v>
      </c>
      <c r="B2937" s="1" t="s">
        <v>2935</v>
      </c>
      <c r="C2937" s="1" t="s">
        <v>7045</v>
      </c>
      <c r="D2937" s="4">
        <v>3500</v>
      </c>
      <c r="E2937" s="4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3">
        <f>E2937/D2937</f>
        <v>1.0088571428571429</v>
      </c>
      <c r="P2937" s="4">
        <f>E2937/L2937</f>
        <v>90.538461538461533</v>
      </c>
      <c r="Q2937" t="s">
        <v>8324</v>
      </c>
      <c r="R2937" t="s">
        <v>8337</v>
      </c>
      <c r="S2937" s="12">
        <f>(((J2937/60)/60)/24)+DATE(1970,1,1)</f>
        <v>42553.583425925928</v>
      </c>
      <c r="T2937" s="12">
        <f>(((I2937/60)/60)/24)+DATE(1970,1,1)</f>
        <v>42611.708333333328</v>
      </c>
    </row>
    <row r="2938" spans="1:20" ht="28.8" x14ac:dyDescent="0.3">
      <c r="A2938">
        <v>2936</v>
      </c>
      <c r="B2938" s="1" t="s">
        <v>2936</v>
      </c>
      <c r="C2938" s="1" t="s">
        <v>7046</v>
      </c>
      <c r="D2938" s="4">
        <v>1000</v>
      </c>
      <c r="E2938" s="4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3">
        <f>E2938/D2938</f>
        <v>1.28</v>
      </c>
      <c r="P2938" s="4">
        <f>E2938/L2938</f>
        <v>37.647058823529413</v>
      </c>
      <c r="Q2938" t="s">
        <v>8324</v>
      </c>
      <c r="R2938" t="s">
        <v>8337</v>
      </c>
      <c r="S2938" s="12">
        <f>(((J2938/60)/60)/24)+DATE(1970,1,1)</f>
        <v>41912.650729166664</v>
      </c>
      <c r="T2938" s="12">
        <f>(((I2938/60)/60)/24)+DATE(1970,1,1)</f>
        <v>41925.207638888889</v>
      </c>
    </row>
    <row r="2939" spans="1:20" ht="28.8" x14ac:dyDescent="0.3">
      <c r="A2939">
        <v>2937</v>
      </c>
      <c r="B2939" s="1" t="s">
        <v>2937</v>
      </c>
      <c r="C2939" s="1" t="s">
        <v>7047</v>
      </c>
      <c r="D2939" s="4">
        <v>1500</v>
      </c>
      <c r="E2939" s="4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3">
        <f>E2939/D2939</f>
        <v>1.3333333333333333</v>
      </c>
      <c r="P2939" s="4">
        <f>E2939/L2939</f>
        <v>36.363636363636367</v>
      </c>
      <c r="Q2939" t="s">
        <v>8324</v>
      </c>
      <c r="R2939" t="s">
        <v>8337</v>
      </c>
      <c r="S2939" s="12">
        <f>(((J2939/60)/60)/24)+DATE(1970,1,1)</f>
        <v>41803.457326388889</v>
      </c>
      <c r="T2939" s="12">
        <f>(((I2939/60)/60)/24)+DATE(1970,1,1)</f>
        <v>41833.457326388889</v>
      </c>
    </row>
    <row r="2940" spans="1:20" ht="43.2" x14ac:dyDescent="0.3">
      <c r="A2940">
        <v>2938</v>
      </c>
      <c r="B2940" s="1" t="s">
        <v>2938</v>
      </c>
      <c r="C2940" s="1" t="s">
        <v>7048</v>
      </c>
      <c r="D2940" s="4">
        <v>4000</v>
      </c>
      <c r="E2940" s="4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3">
        <f>E2940/D2940</f>
        <v>1.0137499999999999</v>
      </c>
      <c r="P2940" s="4">
        <f>E2940/L2940</f>
        <v>126.71875</v>
      </c>
      <c r="Q2940" t="s">
        <v>8324</v>
      </c>
      <c r="R2940" t="s">
        <v>8337</v>
      </c>
      <c r="S2940" s="12">
        <f>(((J2940/60)/60)/24)+DATE(1970,1,1)</f>
        <v>42004.703865740739</v>
      </c>
      <c r="T2940" s="12">
        <f>(((I2940/60)/60)/24)+DATE(1970,1,1)</f>
        <v>42034.703865740739</v>
      </c>
    </row>
    <row r="2941" spans="1:20" ht="43.2" x14ac:dyDescent="0.3">
      <c r="A2941">
        <v>2939</v>
      </c>
      <c r="B2941" s="1" t="s">
        <v>2939</v>
      </c>
      <c r="C2941" s="1" t="s">
        <v>7049</v>
      </c>
      <c r="D2941" s="4">
        <v>8000</v>
      </c>
      <c r="E2941" s="4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3">
        <f>E2941/D2941</f>
        <v>1.0287500000000001</v>
      </c>
      <c r="P2941" s="4">
        <f>E2941/L2941</f>
        <v>329.2</v>
      </c>
      <c r="Q2941" t="s">
        <v>8324</v>
      </c>
      <c r="R2941" t="s">
        <v>8337</v>
      </c>
      <c r="S2941" s="12">
        <f>(((J2941/60)/60)/24)+DATE(1970,1,1)</f>
        <v>41845.809166666666</v>
      </c>
      <c r="T2941" s="12">
        <f>(((I2941/60)/60)/24)+DATE(1970,1,1)</f>
        <v>41879.041666666664</v>
      </c>
    </row>
    <row r="2942" spans="1:20" ht="28.8" x14ac:dyDescent="0.3">
      <c r="A2942">
        <v>2940</v>
      </c>
      <c r="B2942" s="1" t="s">
        <v>2940</v>
      </c>
      <c r="C2942" s="1" t="s">
        <v>7050</v>
      </c>
      <c r="D2942" s="4">
        <v>2500</v>
      </c>
      <c r="E2942" s="4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3">
        <f>E2942/D2942</f>
        <v>1.0724</v>
      </c>
      <c r="P2942" s="4">
        <f>E2942/L2942</f>
        <v>81.242424242424249</v>
      </c>
      <c r="Q2942" t="s">
        <v>8324</v>
      </c>
      <c r="R2942" t="s">
        <v>8337</v>
      </c>
      <c r="S2942" s="12">
        <f>(((J2942/60)/60)/24)+DATE(1970,1,1)</f>
        <v>41982.773356481484</v>
      </c>
      <c r="T2942" s="12">
        <f>(((I2942/60)/60)/24)+DATE(1970,1,1)</f>
        <v>42022.773356481484</v>
      </c>
    </row>
    <row r="2943" spans="1:20" ht="43.2" x14ac:dyDescent="0.3">
      <c r="A2943">
        <v>3095</v>
      </c>
      <c r="B2943" s="1" t="s">
        <v>3095</v>
      </c>
      <c r="C2943" s="1" t="s">
        <v>7205</v>
      </c>
      <c r="D2943" s="4">
        <v>14920</v>
      </c>
      <c r="E2943" s="4">
        <v>50</v>
      </c>
      <c r="F2943" t="s">
        <v>8221</v>
      </c>
      <c r="G2943" t="s">
        <v>8224</v>
      </c>
      <c r="H2943" t="s">
        <v>8246</v>
      </c>
      <c r="I2943">
        <v>1470011780</v>
      </c>
      <c r="J2943">
        <v>1464827780</v>
      </c>
      <c r="K2943" t="b">
        <v>0</v>
      </c>
      <c r="L2943">
        <v>1</v>
      </c>
      <c r="M2943" t="b">
        <v>0</v>
      </c>
      <c r="N2943" t="s">
        <v>8303</v>
      </c>
      <c r="O2943" s="3">
        <f>E2943/D2943</f>
        <v>3.351206434316354E-3</v>
      </c>
      <c r="P2943" s="4">
        <f>E2943/L2943</f>
        <v>50</v>
      </c>
      <c r="Q2943" t="s">
        <v>8324</v>
      </c>
      <c r="R2943" t="s">
        <v>8332</v>
      </c>
      <c r="S2943" s="12">
        <f>(((J2943/60)/60)/24)+DATE(1970,1,1)</f>
        <v>42523.025231481486</v>
      </c>
      <c r="T2943" s="12">
        <f>(((I2943/60)/60)/24)+DATE(1970,1,1)</f>
        <v>42583.025231481486</v>
      </c>
    </row>
    <row r="2944" spans="1:20" ht="28.8" x14ac:dyDescent="0.3">
      <c r="A2944">
        <v>862</v>
      </c>
      <c r="B2944" s="1" t="s">
        <v>863</v>
      </c>
      <c r="C2944" s="1" t="s">
        <v>4972</v>
      </c>
      <c r="D2944" s="4">
        <v>50000</v>
      </c>
      <c r="E2944" s="4">
        <v>170</v>
      </c>
      <c r="F2944" t="s">
        <v>8221</v>
      </c>
      <c r="G2944" t="s">
        <v>8225</v>
      </c>
      <c r="H2944" t="s">
        <v>8247</v>
      </c>
      <c r="I2944">
        <v>1384179548</v>
      </c>
      <c r="J2944">
        <v>1381583948</v>
      </c>
      <c r="K2944" t="b">
        <v>0</v>
      </c>
      <c r="L2944">
        <v>4</v>
      </c>
      <c r="M2944" t="b">
        <v>0</v>
      </c>
      <c r="N2944" t="s">
        <v>8278</v>
      </c>
      <c r="O2944" s="3">
        <f>E2944/D2944</f>
        <v>3.3999999999999998E-3</v>
      </c>
      <c r="P2944" s="4">
        <f>E2944/L2944</f>
        <v>42.5</v>
      </c>
      <c r="Q2944" t="s">
        <v>8320</v>
      </c>
      <c r="R2944" t="s">
        <v>8330</v>
      </c>
      <c r="S2944" s="12">
        <f>(((J2944/60)/60)/24)+DATE(1970,1,1)</f>
        <v>41559.5549537037</v>
      </c>
      <c r="T2944" s="12">
        <f>(((I2944/60)/60)/24)+DATE(1970,1,1)</f>
        <v>41589.596620370372</v>
      </c>
    </row>
    <row r="2945" spans="1:20" ht="43.2" x14ac:dyDescent="0.3">
      <c r="A2945">
        <v>938</v>
      </c>
      <c r="B2945" s="1" t="s">
        <v>939</v>
      </c>
      <c r="C2945" s="1" t="s">
        <v>5048</v>
      </c>
      <c r="D2945" s="4">
        <v>7000</v>
      </c>
      <c r="E2945" s="4">
        <v>25</v>
      </c>
      <c r="F2945" t="s">
        <v>8221</v>
      </c>
      <c r="G2945" t="s">
        <v>8224</v>
      </c>
      <c r="H2945" t="s">
        <v>8246</v>
      </c>
      <c r="I2945">
        <v>1346585448</v>
      </c>
      <c r="J2945">
        <v>1343993448</v>
      </c>
      <c r="K2945" t="b">
        <v>0</v>
      </c>
      <c r="L2945">
        <v>1</v>
      </c>
      <c r="M2945" t="b">
        <v>0</v>
      </c>
      <c r="N2945" t="s">
        <v>8278</v>
      </c>
      <c r="O2945" s="3">
        <f>E2945/D2945</f>
        <v>3.5714285714285713E-3</v>
      </c>
      <c r="P2945" s="4">
        <f>E2945/L2945</f>
        <v>25</v>
      </c>
      <c r="Q2945" t="s">
        <v>8320</v>
      </c>
      <c r="R2945" t="s">
        <v>8330</v>
      </c>
      <c r="S2945" s="12">
        <f>(((J2945/60)/60)/24)+DATE(1970,1,1)</f>
        <v>41124.479722222226</v>
      </c>
      <c r="T2945" s="12">
        <f>(((I2945/60)/60)/24)+DATE(1970,1,1)</f>
        <v>41154.479722222226</v>
      </c>
    </row>
    <row r="2946" spans="1:20" ht="43.2" x14ac:dyDescent="0.3">
      <c r="A2946">
        <v>3198</v>
      </c>
      <c r="B2946" s="1" t="s">
        <v>3198</v>
      </c>
      <c r="C2946" s="1" t="s">
        <v>7308</v>
      </c>
      <c r="D2946" s="4">
        <v>30000</v>
      </c>
      <c r="E2946" s="4">
        <v>110</v>
      </c>
      <c r="F2946" t="s">
        <v>8221</v>
      </c>
      <c r="G2946" t="s">
        <v>8232</v>
      </c>
      <c r="H2946" t="s">
        <v>8253</v>
      </c>
      <c r="I2946">
        <v>1424081477</v>
      </c>
      <c r="J2946">
        <v>1420798277</v>
      </c>
      <c r="K2946" t="b">
        <v>0</v>
      </c>
      <c r="L2946">
        <v>3</v>
      </c>
      <c r="M2946" t="b">
        <v>0</v>
      </c>
      <c r="N2946" t="s">
        <v>8305</v>
      </c>
      <c r="O2946" s="3">
        <f>E2946/D2946</f>
        <v>3.6666666666666666E-3</v>
      </c>
      <c r="P2946" s="4">
        <f>E2946/L2946</f>
        <v>36.666666666666664</v>
      </c>
      <c r="Q2946" t="s">
        <v>8324</v>
      </c>
      <c r="R2946" t="s">
        <v>8337</v>
      </c>
      <c r="S2946" s="12">
        <f>(((J2946/60)/60)/24)+DATE(1970,1,1)</f>
        <v>42013.424502314811</v>
      </c>
      <c r="T2946" s="12">
        <f>(((I2946/60)/60)/24)+DATE(1970,1,1)</f>
        <v>42051.424502314811</v>
      </c>
    </row>
    <row r="2947" spans="1:20" ht="28.8" x14ac:dyDescent="0.3">
      <c r="A2947">
        <v>1738</v>
      </c>
      <c r="B2947" s="1" t="s">
        <v>1739</v>
      </c>
      <c r="C2947" s="1" t="s">
        <v>5848</v>
      </c>
      <c r="D2947" s="4">
        <v>5000</v>
      </c>
      <c r="E2947" s="4">
        <v>20</v>
      </c>
      <c r="F2947" t="s">
        <v>8221</v>
      </c>
      <c r="G2947" t="s">
        <v>8224</v>
      </c>
      <c r="H2947" t="s">
        <v>8246</v>
      </c>
      <c r="I2947">
        <v>1412283542</v>
      </c>
      <c r="J2947">
        <v>1409691542</v>
      </c>
      <c r="K2947" t="b">
        <v>0</v>
      </c>
      <c r="L2947">
        <v>1</v>
      </c>
      <c r="M2947" t="b">
        <v>0</v>
      </c>
      <c r="N2947" t="s">
        <v>8293</v>
      </c>
      <c r="O2947" s="3">
        <f>E2947/D2947</f>
        <v>4.0000000000000001E-3</v>
      </c>
      <c r="P2947" s="4">
        <f>E2947/L2947</f>
        <v>20</v>
      </c>
      <c r="Q2947" t="s">
        <v>8320</v>
      </c>
      <c r="R2947" t="s">
        <v>8336</v>
      </c>
      <c r="S2947" s="12">
        <f>(((J2947/60)/60)/24)+DATE(1970,1,1)</f>
        <v>41884.874328703707</v>
      </c>
      <c r="T2947" s="12">
        <f>(((I2947/60)/60)/24)+DATE(1970,1,1)</f>
        <v>41914.874328703707</v>
      </c>
    </row>
    <row r="2948" spans="1:20" ht="43.2" x14ac:dyDescent="0.3">
      <c r="A2948">
        <v>3053</v>
      </c>
      <c r="B2948" s="1" t="s">
        <v>3053</v>
      </c>
      <c r="C2948" s="1" t="s">
        <v>7163</v>
      </c>
      <c r="D2948" s="4">
        <v>10000</v>
      </c>
      <c r="E2948" s="4">
        <v>40</v>
      </c>
      <c r="F2948" t="s">
        <v>8221</v>
      </c>
      <c r="G2948" t="s">
        <v>8224</v>
      </c>
      <c r="H2948" t="s">
        <v>8246</v>
      </c>
      <c r="I2948">
        <v>1412222340</v>
      </c>
      <c r="J2948">
        <v>1407781013</v>
      </c>
      <c r="K2948" t="b">
        <v>0</v>
      </c>
      <c r="L2948">
        <v>3</v>
      </c>
      <c r="M2948" t="b">
        <v>0</v>
      </c>
      <c r="N2948" t="s">
        <v>8303</v>
      </c>
      <c r="O2948" s="3">
        <f>E2948/D2948</f>
        <v>4.0000000000000001E-3</v>
      </c>
      <c r="P2948" s="4">
        <f>E2948/L2948</f>
        <v>13.333333333333334</v>
      </c>
      <c r="Q2948" t="s">
        <v>8324</v>
      </c>
      <c r="R2948" t="s">
        <v>8332</v>
      </c>
      <c r="S2948" s="12">
        <f>(((J2948/60)/60)/24)+DATE(1970,1,1)</f>
        <v>41862.761724537035</v>
      </c>
      <c r="T2948" s="12">
        <f>(((I2948/60)/60)/24)+DATE(1970,1,1)</f>
        <v>41914.165972222225</v>
      </c>
    </row>
    <row r="2949" spans="1:20" ht="43.2" x14ac:dyDescent="0.3">
      <c r="A2949">
        <v>4072</v>
      </c>
      <c r="B2949" s="1" t="s">
        <v>4068</v>
      </c>
      <c r="C2949" s="1" t="s">
        <v>8175</v>
      </c>
      <c r="D2949" s="4">
        <v>1000</v>
      </c>
      <c r="E2949" s="4">
        <v>4</v>
      </c>
      <c r="F2949" t="s">
        <v>8221</v>
      </c>
      <c r="G2949" t="s">
        <v>8225</v>
      </c>
      <c r="H2949" t="s">
        <v>8247</v>
      </c>
      <c r="I2949">
        <v>1408646111</v>
      </c>
      <c r="J2949">
        <v>1403462111</v>
      </c>
      <c r="K2949" t="b">
        <v>0</v>
      </c>
      <c r="L2949">
        <v>2</v>
      </c>
      <c r="M2949" t="b">
        <v>0</v>
      </c>
      <c r="N2949" t="s">
        <v>8271</v>
      </c>
      <c r="O2949" s="3">
        <f>E2949/D2949</f>
        <v>4.0000000000000001E-3</v>
      </c>
      <c r="P2949" s="4">
        <f>E2949/L2949</f>
        <v>2</v>
      </c>
      <c r="Q2949" t="s">
        <v>8324</v>
      </c>
      <c r="R2949" t="s">
        <v>8326</v>
      </c>
      <c r="S2949" s="12">
        <f>(((J2949/60)/60)/24)+DATE(1970,1,1)</f>
        <v>41812.77443287037</v>
      </c>
      <c r="T2949" s="12">
        <f>(((I2949/60)/60)/24)+DATE(1970,1,1)</f>
        <v>41872.77443287037</v>
      </c>
    </row>
    <row r="2950" spans="1:20" ht="28.8" x14ac:dyDescent="0.3">
      <c r="A2950">
        <v>2884</v>
      </c>
      <c r="B2950" s="1" t="s">
        <v>2884</v>
      </c>
      <c r="C2950" s="1" t="s">
        <v>6994</v>
      </c>
      <c r="D2950" s="4">
        <v>45000</v>
      </c>
      <c r="E2950" s="4">
        <v>185</v>
      </c>
      <c r="F2950" t="s">
        <v>8221</v>
      </c>
      <c r="G2950" t="s">
        <v>8224</v>
      </c>
      <c r="H2950" t="s">
        <v>8246</v>
      </c>
      <c r="I2950">
        <v>1417800435</v>
      </c>
      <c r="J2950">
        <v>1415208435</v>
      </c>
      <c r="K2950" t="b">
        <v>0</v>
      </c>
      <c r="L2950">
        <v>4</v>
      </c>
      <c r="M2950" t="b">
        <v>0</v>
      </c>
      <c r="N2950" t="s">
        <v>8271</v>
      </c>
      <c r="O2950" s="3">
        <f>E2950/D2950</f>
        <v>4.1111111111111114E-3</v>
      </c>
      <c r="P2950" s="4">
        <f>E2950/L2950</f>
        <v>46.25</v>
      </c>
      <c r="Q2950" t="s">
        <v>8324</v>
      </c>
      <c r="R2950" t="s">
        <v>8326</v>
      </c>
      <c r="S2950" s="12">
        <f>(((J2950/60)/60)/24)+DATE(1970,1,1)</f>
        <v>41948.727256944447</v>
      </c>
      <c r="T2950" s="12">
        <f>(((I2950/60)/60)/24)+DATE(1970,1,1)</f>
        <v>41978.727256944447</v>
      </c>
    </row>
    <row r="2951" spans="1:20" ht="28.8" x14ac:dyDescent="0.3">
      <c r="A2951">
        <v>900</v>
      </c>
      <c r="B2951" s="1" t="s">
        <v>901</v>
      </c>
      <c r="C2951" s="1" t="s">
        <v>5010</v>
      </c>
      <c r="D2951" s="4">
        <v>5000</v>
      </c>
      <c r="E2951" s="4">
        <v>21</v>
      </c>
      <c r="F2951" t="s">
        <v>8221</v>
      </c>
      <c r="G2951" t="s">
        <v>8224</v>
      </c>
      <c r="H2951" t="s">
        <v>8246</v>
      </c>
      <c r="I2951">
        <v>1459365802</v>
      </c>
      <c r="J2951">
        <v>1456777402</v>
      </c>
      <c r="K2951" t="b">
        <v>0</v>
      </c>
      <c r="L2951">
        <v>2</v>
      </c>
      <c r="M2951" t="b">
        <v>0</v>
      </c>
      <c r="N2951" t="s">
        <v>8278</v>
      </c>
      <c r="O2951" s="3">
        <f>E2951/D2951</f>
        <v>4.1999999999999997E-3</v>
      </c>
      <c r="P2951" s="4">
        <f>E2951/L2951</f>
        <v>10.5</v>
      </c>
      <c r="Q2951" t="s">
        <v>8320</v>
      </c>
      <c r="R2951" t="s">
        <v>8330</v>
      </c>
      <c r="S2951" s="12">
        <f>(((J2951/60)/60)/24)+DATE(1970,1,1)</f>
        <v>42429.84956018519</v>
      </c>
      <c r="T2951" s="12">
        <f>(((I2951/60)/60)/24)+DATE(1970,1,1)</f>
        <v>42459.807893518519</v>
      </c>
    </row>
    <row r="2952" spans="1:20" ht="43.2" x14ac:dyDescent="0.3">
      <c r="A2952">
        <v>3961</v>
      </c>
      <c r="B2952" s="1" t="s">
        <v>3958</v>
      </c>
      <c r="C2952" s="1" t="s">
        <v>8068</v>
      </c>
      <c r="D2952" s="4">
        <v>5000</v>
      </c>
      <c r="E2952" s="4">
        <v>21</v>
      </c>
      <c r="F2952" t="s">
        <v>8221</v>
      </c>
      <c r="G2952" t="s">
        <v>8225</v>
      </c>
      <c r="H2952" t="s">
        <v>8247</v>
      </c>
      <c r="I2952">
        <v>1399584210</v>
      </c>
      <c r="J2952">
        <v>1397683410</v>
      </c>
      <c r="K2952" t="b">
        <v>0</v>
      </c>
      <c r="L2952">
        <v>2</v>
      </c>
      <c r="M2952" t="b">
        <v>0</v>
      </c>
      <c r="N2952" t="s">
        <v>8271</v>
      </c>
      <c r="O2952" s="3">
        <f>E2952/D2952</f>
        <v>4.1999999999999997E-3</v>
      </c>
      <c r="P2952" s="4">
        <f>E2952/L2952</f>
        <v>10.5</v>
      </c>
      <c r="Q2952" t="s">
        <v>8324</v>
      </c>
      <c r="R2952" t="s">
        <v>8326</v>
      </c>
      <c r="S2952" s="12">
        <f>(((J2952/60)/60)/24)+DATE(1970,1,1)</f>
        <v>41745.891319444447</v>
      </c>
      <c r="T2952" s="12">
        <f>(((I2952/60)/60)/24)+DATE(1970,1,1)</f>
        <v>41767.891319444447</v>
      </c>
    </row>
    <row r="2953" spans="1:20" ht="43.2" x14ac:dyDescent="0.3">
      <c r="A2953">
        <v>2951</v>
      </c>
      <c r="B2953" s="1" t="s">
        <v>2951</v>
      </c>
      <c r="C2953" s="1" t="s">
        <v>7061</v>
      </c>
      <c r="D2953" s="4">
        <v>50000</v>
      </c>
      <c r="E2953" s="4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3">
        <f>E2953/D2953</f>
        <v>2.1919999999999999E-2</v>
      </c>
      <c r="P2953" s="4">
        <f>E2953/L2953</f>
        <v>18.896551724137932</v>
      </c>
      <c r="Q2953" t="s">
        <v>8324</v>
      </c>
      <c r="R2953" t="s">
        <v>8332</v>
      </c>
      <c r="S2953" s="12">
        <f>(((J2953/60)/60)/24)+DATE(1970,1,1)</f>
        <v>41872.802928240737</v>
      </c>
      <c r="T2953" s="12">
        <f>(((I2953/60)/60)/24)+DATE(1970,1,1)</f>
        <v>41917.802928240737</v>
      </c>
    </row>
    <row r="2954" spans="1:20" ht="43.2" x14ac:dyDescent="0.3">
      <c r="A2954">
        <v>2952</v>
      </c>
      <c r="B2954" s="1" t="s">
        <v>2952</v>
      </c>
      <c r="C2954" s="1" t="s">
        <v>7062</v>
      </c>
      <c r="D2954" s="4">
        <v>20000</v>
      </c>
      <c r="E2954" s="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3">
        <f>E2954/D2954</f>
        <v>8.0250000000000002E-2</v>
      </c>
      <c r="P2954" s="4">
        <f>E2954/L2954</f>
        <v>200.625</v>
      </c>
      <c r="Q2954" t="s">
        <v>8324</v>
      </c>
      <c r="R2954" t="s">
        <v>8332</v>
      </c>
      <c r="S2954" s="12">
        <f>(((J2954/60)/60)/24)+DATE(1970,1,1)</f>
        <v>42628.690266203703</v>
      </c>
      <c r="T2954" s="12">
        <f>(((I2954/60)/60)/24)+DATE(1970,1,1)</f>
        <v>42660.166666666672</v>
      </c>
    </row>
    <row r="2955" spans="1:20" ht="28.8" x14ac:dyDescent="0.3">
      <c r="A2955">
        <v>2953</v>
      </c>
      <c r="B2955" s="1" t="s">
        <v>2953</v>
      </c>
      <c r="C2955" s="1" t="s">
        <v>7063</v>
      </c>
      <c r="D2955" s="4">
        <v>400000</v>
      </c>
      <c r="E2955" s="4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3">
        <f>E2955/D2955</f>
        <v>1.5125E-3</v>
      </c>
      <c r="P2955" s="4">
        <f>E2955/L2955</f>
        <v>201.66666666666666</v>
      </c>
      <c r="Q2955" t="s">
        <v>8324</v>
      </c>
      <c r="R2955" t="s">
        <v>8332</v>
      </c>
      <c r="S2955" s="12">
        <f>(((J2955/60)/60)/24)+DATE(1970,1,1)</f>
        <v>42255.791909722218</v>
      </c>
      <c r="T2955" s="12">
        <f>(((I2955/60)/60)/24)+DATE(1970,1,1)</f>
        <v>42285.791909722218</v>
      </c>
    </row>
    <row r="2956" spans="1:20" ht="43.2" x14ac:dyDescent="0.3">
      <c r="A2956">
        <v>2954</v>
      </c>
      <c r="B2956" s="1" t="s">
        <v>2954</v>
      </c>
      <c r="C2956" s="1" t="s">
        <v>7064</v>
      </c>
      <c r="D2956" s="4">
        <v>15000</v>
      </c>
      <c r="E2956" s="4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3">
        <f>E2956/D2956</f>
        <v>0</v>
      </c>
      <c r="P2956" s="4" t="e">
        <f>E2956/L2956</f>
        <v>#DIV/0!</v>
      </c>
      <c r="Q2956" t="s">
        <v>8324</v>
      </c>
      <c r="R2956" t="s">
        <v>8332</v>
      </c>
      <c r="S2956" s="12">
        <f>(((J2956/60)/60)/24)+DATE(1970,1,1)</f>
        <v>42790.583368055552</v>
      </c>
      <c r="T2956" s="12">
        <f>(((I2956/60)/60)/24)+DATE(1970,1,1)</f>
        <v>42810.541701388895</v>
      </c>
    </row>
    <row r="2957" spans="1:20" ht="28.8" x14ac:dyDescent="0.3">
      <c r="A2957">
        <v>2955</v>
      </c>
      <c r="B2957" s="1" t="s">
        <v>2955</v>
      </c>
      <c r="C2957" s="1" t="s">
        <v>7065</v>
      </c>
      <c r="D2957" s="4">
        <v>1200</v>
      </c>
      <c r="E2957" s="4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3">
        <f>E2957/D2957</f>
        <v>0.59583333333333333</v>
      </c>
      <c r="P2957" s="4">
        <f>E2957/L2957</f>
        <v>65</v>
      </c>
      <c r="Q2957" t="s">
        <v>8324</v>
      </c>
      <c r="R2957" t="s">
        <v>8332</v>
      </c>
      <c r="S2957" s="12">
        <f>(((J2957/60)/60)/24)+DATE(1970,1,1)</f>
        <v>42141.741307870368</v>
      </c>
      <c r="T2957" s="12">
        <f>(((I2957/60)/60)/24)+DATE(1970,1,1)</f>
        <v>42171.741307870368</v>
      </c>
    </row>
    <row r="2958" spans="1:20" ht="43.2" x14ac:dyDescent="0.3">
      <c r="A2958">
        <v>2956</v>
      </c>
      <c r="B2958" s="1" t="s">
        <v>2956</v>
      </c>
      <c r="C2958" s="1" t="s">
        <v>7066</v>
      </c>
      <c r="D2958" s="4">
        <v>7900</v>
      </c>
      <c r="E2958" s="4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3">
        <f>E2958/D2958</f>
        <v>0.16734177215189874</v>
      </c>
      <c r="P2958" s="4">
        <f>E2958/L2958</f>
        <v>66.099999999999994</v>
      </c>
      <c r="Q2958" t="s">
        <v>8324</v>
      </c>
      <c r="R2958" t="s">
        <v>8332</v>
      </c>
      <c r="S2958" s="12">
        <f>(((J2958/60)/60)/24)+DATE(1970,1,1)</f>
        <v>42464.958912037036</v>
      </c>
      <c r="T2958" s="12">
        <f>(((I2958/60)/60)/24)+DATE(1970,1,1)</f>
        <v>42494.958912037036</v>
      </c>
    </row>
    <row r="2959" spans="1:20" ht="28.8" x14ac:dyDescent="0.3">
      <c r="A2959">
        <v>2957</v>
      </c>
      <c r="B2959" s="1" t="s">
        <v>2957</v>
      </c>
      <c r="C2959" s="1" t="s">
        <v>7067</v>
      </c>
      <c r="D2959" s="4">
        <v>15000</v>
      </c>
      <c r="E2959" s="4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3">
        <f>E2959/D2959</f>
        <v>1.8666666666666668E-2</v>
      </c>
      <c r="P2959" s="4">
        <f>E2959/L2959</f>
        <v>93.333333333333329</v>
      </c>
      <c r="Q2959" t="s">
        <v>8324</v>
      </c>
      <c r="R2959" t="s">
        <v>8332</v>
      </c>
      <c r="S2959" s="12">
        <f>(((J2959/60)/60)/24)+DATE(1970,1,1)</f>
        <v>42031.011249999996</v>
      </c>
      <c r="T2959" s="12">
        <f>(((I2959/60)/60)/24)+DATE(1970,1,1)</f>
        <v>42090.969583333332</v>
      </c>
    </row>
    <row r="2960" spans="1:20" ht="28.8" x14ac:dyDescent="0.3">
      <c r="A2960">
        <v>2958</v>
      </c>
      <c r="B2960" s="1" t="s">
        <v>2958</v>
      </c>
      <c r="C2960" s="1" t="s">
        <v>7068</v>
      </c>
      <c r="D2960" s="4">
        <v>80000</v>
      </c>
      <c r="E2960" s="4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3">
        <f>E2960/D2960</f>
        <v>0</v>
      </c>
      <c r="P2960" s="4" t="e">
        <f>E2960/L2960</f>
        <v>#DIV/0!</v>
      </c>
      <c r="Q2960" t="s">
        <v>8324</v>
      </c>
      <c r="R2960" t="s">
        <v>8332</v>
      </c>
      <c r="S2960" s="12">
        <f>(((J2960/60)/60)/24)+DATE(1970,1,1)</f>
        <v>42438.779131944444</v>
      </c>
      <c r="T2960" s="12">
        <f>(((I2960/60)/60)/24)+DATE(1970,1,1)</f>
        <v>42498.73746527778</v>
      </c>
    </row>
    <row r="2961" spans="1:20" ht="43.2" x14ac:dyDescent="0.3">
      <c r="A2961">
        <v>2959</v>
      </c>
      <c r="B2961" s="1" t="s">
        <v>2959</v>
      </c>
      <c r="C2961" s="1" t="s">
        <v>7069</v>
      </c>
      <c r="D2961" s="4">
        <v>10000</v>
      </c>
      <c r="E2961" s="4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3">
        <f>E2961/D2961</f>
        <v>0</v>
      </c>
      <c r="P2961" s="4" t="e">
        <f>E2961/L2961</f>
        <v>#DIV/0!</v>
      </c>
      <c r="Q2961" t="s">
        <v>8324</v>
      </c>
      <c r="R2961" t="s">
        <v>8332</v>
      </c>
      <c r="S2961" s="12">
        <f>(((J2961/60)/60)/24)+DATE(1970,1,1)</f>
        <v>42498.008391203708</v>
      </c>
      <c r="T2961" s="12">
        <f>(((I2961/60)/60)/24)+DATE(1970,1,1)</f>
        <v>42528.008391203708</v>
      </c>
    </row>
    <row r="2962" spans="1:20" ht="28.8" x14ac:dyDescent="0.3">
      <c r="A2962">
        <v>2960</v>
      </c>
      <c r="B2962" s="1" t="s">
        <v>2960</v>
      </c>
      <c r="C2962" s="1" t="s">
        <v>7070</v>
      </c>
      <c r="D2962" s="4">
        <v>30000000</v>
      </c>
      <c r="E2962" s="4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3">
        <f>E2962/D2962</f>
        <v>0</v>
      </c>
      <c r="P2962" s="4" t="e">
        <f>E2962/L2962</f>
        <v>#DIV/0!</v>
      </c>
      <c r="Q2962" t="s">
        <v>8324</v>
      </c>
      <c r="R2962" t="s">
        <v>8332</v>
      </c>
      <c r="S2962" s="12">
        <f>(((J2962/60)/60)/24)+DATE(1970,1,1)</f>
        <v>41863.757210648146</v>
      </c>
      <c r="T2962" s="12">
        <f>(((I2962/60)/60)/24)+DATE(1970,1,1)</f>
        <v>41893.757210648146</v>
      </c>
    </row>
    <row r="2963" spans="1:20" ht="43.2" x14ac:dyDescent="0.3">
      <c r="A2963">
        <v>2961</v>
      </c>
      <c r="B2963" s="1" t="s">
        <v>2961</v>
      </c>
      <c r="C2963" s="1" t="s">
        <v>7071</v>
      </c>
      <c r="D2963" s="4">
        <v>5000</v>
      </c>
      <c r="E2963" s="4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3">
        <f>E2963/D2963</f>
        <v>1.0962000000000001</v>
      </c>
      <c r="P2963" s="4">
        <f>E2963/L2963</f>
        <v>50.75</v>
      </c>
      <c r="Q2963" t="s">
        <v>8324</v>
      </c>
      <c r="R2963" t="s">
        <v>8326</v>
      </c>
      <c r="S2963" s="12">
        <f>(((J2963/60)/60)/24)+DATE(1970,1,1)</f>
        <v>42061.212488425925</v>
      </c>
      <c r="T2963" s="12">
        <f>(((I2963/60)/60)/24)+DATE(1970,1,1)</f>
        <v>42089.166666666672</v>
      </c>
    </row>
    <row r="2964" spans="1:20" ht="43.2" x14ac:dyDescent="0.3">
      <c r="A2964">
        <v>2962</v>
      </c>
      <c r="B2964" s="1" t="s">
        <v>2962</v>
      </c>
      <c r="C2964" s="1" t="s">
        <v>7072</v>
      </c>
      <c r="D2964" s="4">
        <v>1000</v>
      </c>
      <c r="E2964" s="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3">
        <f>E2964/D2964</f>
        <v>1.218</v>
      </c>
      <c r="P2964" s="4">
        <f>E2964/L2964</f>
        <v>60.9</v>
      </c>
      <c r="Q2964" t="s">
        <v>8324</v>
      </c>
      <c r="R2964" t="s">
        <v>8326</v>
      </c>
      <c r="S2964" s="12">
        <f>(((J2964/60)/60)/24)+DATE(1970,1,1)</f>
        <v>42036.24428240741</v>
      </c>
      <c r="T2964" s="12">
        <f>(((I2964/60)/60)/24)+DATE(1970,1,1)</f>
        <v>42064.290972222225</v>
      </c>
    </row>
    <row r="2965" spans="1:20" ht="43.2" x14ac:dyDescent="0.3">
      <c r="A2965">
        <v>2963</v>
      </c>
      <c r="B2965" s="1" t="s">
        <v>2963</v>
      </c>
      <c r="C2965" s="1" t="s">
        <v>7073</v>
      </c>
      <c r="D2965" s="4">
        <v>10000</v>
      </c>
      <c r="E2965" s="4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3">
        <f>E2965/D2965</f>
        <v>1.0685</v>
      </c>
      <c r="P2965" s="4">
        <f>E2965/L2965</f>
        <v>109.03061224489795</v>
      </c>
      <c r="Q2965" t="s">
        <v>8324</v>
      </c>
      <c r="R2965" t="s">
        <v>8326</v>
      </c>
      <c r="S2965" s="12">
        <f>(((J2965/60)/60)/24)+DATE(1970,1,1)</f>
        <v>42157.470185185186</v>
      </c>
      <c r="T2965" s="12">
        <f>(((I2965/60)/60)/24)+DATE(1970,1,1)</f>
        <v>42187.470185185186</v>
      </c>
    </row>
    <row r="2966" spans="1:20" ht="43.2" x14ac:dyDescent="0.3">
      <c r="A2966">
        <v>2964</v>
      </c>
      <c r="B2966" s="1" t="s">
        <v>2964</v>
      </c>
      <c r="C2966" s="1" t="s">
        <v>7074</v>
      </c>
      <c r="D2966" s="4">
        <v>5000</v>
      </c>
      <c r="E2966" s="4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3">
        <f>E2966/D2966</f>
        <v>1.0071379999999999</v>
      </c>
      <c r="P2966" s="4">
        <f>E2966/L2966</f>
        <v>25.692295918367346</v>
      </c>
      <c r="Q2966" t="s">
        <v>8324</v>
      </c>
      <c r="R2966" t="s">
        <v>8326</v>
      </c>
      <c r="S2966" s="12">
        <f>(((J2966/60)/60)/24)+DATE(1970,1,1)</f>
        <v>41827.909942129627</v>
      </c>
      <c r="T2966" s="12">
        <f>(((I2966/60)/60)/24)+DATE(1970,1,1)</f>
        <v>41857.897222222222</v>
      </c>
    </row>
    <row r="2967" spans="1:20" ht="43.2" x14ac:dyDescent="0.3">
      <c r="A2967">
        <v>2965</v>
      </c>
      <c r="B2967" s="1" t="s">
        <v>2965</v>
      </c>
      <c r="C2967" s="1" t="s">
        <v>7075</v>
      </c>
      <c r="D2967" s="4">
        <v>1500</v>
      </c>
      <c r="E2967" s="4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3">
        <f>E2967/D2967</f>
        <v>1.0900000000000001</v>
      </c>
      <c r="P2967" s="4">
        <f>E2967/L2967</f>
        <v>41.92307692307692</v>
      </c>
      <c r="Q2967" t="s">
        <v>8324</v>
      </c>
      <c r="R2967" t="s">
        <v>8326</v>
      </c>
      <c r="S2967" s="12">
        <f>(((J2967/60)/60)/24)+DATE(1970,1,1)</f>
        <v>42162.729548611111</v>
      </c>
      <c r="T2967" s="12">
        <f>(((I2967/60)/60)/24)+DATE(1970,1,1)</f>
        <v>42192.729548611111</v>
      </c>
    </row>
    <row r="2968" spans="1:20" ht="43.2" x14ac:dyDescent="0.3">
      <c r="A2968">
        <v>2966</v>
      </c>
      <c r="B2968" s="1" t="s">
        <v>2966</v>
      </c>
      <c r="C2968" s="1" t="s">
        <v>7076</v>
      </c>
      <c r="D2968" s="4">
        <v>10000</v>
      </c>
      <c r="E2968" s="4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3">
        <f>E2968/D2968</f>
        <v>1.1363000000000001</v>
      </c>
      <c r="P2968" s="4">
        <f>E2968/L2968</f>
        <v>88.7734375</v>
      </c>
      <c r="Q2968" t="s">
        <v>8324</v>
      </c>
      <c r="R2968" t="s">
        <v>8326</v>
      </c>
      <c r="S2968" s="12">
        <f>(((J2968/60)/60)/24)+DATE(1970,1,1)</f>
        <v>42233.738564814819</v>
      </c>
      <c r="T2968" s="12">
        <f>(((I2968/60)/60)/24)+DATE(1970,1,1)</f>
        <v>42263.738564814819</v>
      </c>
    </row>
    <row r="2969" spans="1:20" ht="28.8" x14ac:dyDescent="0.3">
      <c r="A2969">
        <v>2967</v>
      </c>
      <c r="B2969" s="1" t="s">
        <v>2967</v>
      </c>
      <c r="C2969" s="1" t="s">
        <v>7077</v>
      </c>
      <c r="D2969" s="4">
        <v>5000</v>
      </c>
      <c r="E2969" s="4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3">
        <f>E2969/D2969</f>
        <v>1.1392</v>
      </c>
      <c r="P2969" s="4">
        <f>E2969/L2969</f>
        <v>80.225352112676063</v>
      </c>
      <c r="Q2969" t="s">
        <v>8324</v>
      </c>
      <c r="R2969" t="s">
        <v>8326</v>
      </c>
      <c r="S2969" s="12">
        <f>(((J2969/60)/60)/24)+DATE(1970,1,1)</f>
        <v>42042.197824074072</v>
      </c>
      <c r="T2969" s="12">
        <f>(((I2969/60)/60)/24)+DATE(1970,1,1)</f>
        <v>42072.156157407408</v>
      </c>
    </row>
    <row r="2970" spans="1:20" ht="28.8" x14ac:dyDescent="0.3">
      <c r="A2970">
        <v>2968</v>
      </c>
      <c r="B2970" s="1" t="s">
        <v>2968</v>
      </c>
      <c r="C2970" s="1" t="s">
        <v>7078</v>
      </c>
      <c r="D2970" s="4">
        <v>3500</v>
      </c>
      <c r="E2970" s="4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3">
        <f>E2970/D2970</f>
        <v>1.06</v>
      </c>
      <c r="P2970" s="4">
        <f>E2970/L2970</f>
        <v>78.936170212765958</v>
      </c>
      <c r="Q2970" t="s">
        <v>8324</v>
      </c>
      <c r="R2970" t="s">
        <v>8326</v>
      </c>
      <c r="S2970" s="12">
        <f>(((J2970/60)/60)/24)+DATE(1970,1,1)</f>
        <v>42585.523842592593</v>
      </c>
      <c r="T2970" s="12">
        <f>(((I2970/60)/60)/24)+DATE(1970,1,1)</f>
        <v>42599.165972222225</v>
      </c>
    </row>
    <row r="2971" spans="1:20" ht="43.2" x14ac:dyDescent="0.3">
      <c r="A2971">
        <v>2969</v>
      </c>
      <c r="B2971" s="1" t="s">
        <v>2969</v>
      </c>
      <c r="C2971" s="1" t="s">
        <v>7079</v>
      </c>
      <c r="D2971" s="4">
        <v>1000</v>
      </c>
      <c r="E2971" s="4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3">
        <f>E2971/D2971</f>
        <v>1.625</v>
      </c>
      <c r="P2971" s="4">
        <f>E2971/L2971</f>
        <v>95.588235294117652</v>
      </c>
      <c r="Q2971" t="s">
        <v>8324</v>
      </c>
      <c r="R2971" t="s">
        <v>8326</v>
      </c>
      <c r="S2971" s="12">
        <f>(((J2971/60)/60)/24)+DATE(1970,1,1)</f>
        <v>42097.786493055552</v>
      </c>
      <c r="T2971" s="12">
        <f>(((I2971/60)/60)/24)+DATE(1970,1,1)</f>
        <v>42127.952083333337</v>
      </c>
    </row>
    <row r="2972" spans="1:20" ht="28.8" x14ac:dyDescent="0.3">
      <c r="A2972">
        <v>2970</v>
      </c>
      <c r="B2972" s="1" t="s">
        <v>2970</v>
      </c>
      <c r="C2972" s="1" t="s">
        <v>7080</v>
      </c>
      <c r="D2972" s="4">
        <v>6000</v>
      </c>
      <c r="E2972" s="4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3">
        <f>E2972/D2972</f>
        <v>1.06</v>
      </c>
      <c r="P2972" s="4">
        <f>E2972/L2972</f>
        <v>69.890109890109883</v>
      </c>
      <c r="Q2972" t="s">
        <v>8324</v>
      </c>
      <c r="R2972" t="s">
        <v>8326</v>
      </c>
      <c r="S2972" s="12">
        <f>(((J2972/60)/60)/24)+DATE(1970,1,1)</f>
        <v>41808.669571759259</v>
      </c>
      <c r="T2972" s="12">
        <f>(((I2972/60)/60)/24)+DATE(1970,1,1)</f>
        <v>41838.669571759259</v>
      </c>
    </row>
    <row r="2973" spans="1:20" ht="43.2" x14ac:dyDescent="0.3">
      <c r="A2973">
        <v>2971</v>
      </c>
      <c r="B2973" s="1" t="s">
        <v>2971</v>
      </c>
      <c r="C2973" s="1" t="s">
        <v>7081</v>
      </c>
      <c r="D2973" s="4">
        <v>3200</v>
      </c>
      <c r="E2973" s="4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3">
        <f>E2973/D2973</f>
        <v>1.0015624999999999</v>
      </c>
      <c r="P2973" s="4">
        <f>E2973/L2973</f>
        <v>74.534883720930239</v>
      </c>
      <c r="Q2973" t="s">
        <v>8324</v>
      </c>
      <c r="R2973" t="s">
        <v>8326</v>
      </c>
      <c r="S2973" s="12">
        <f>(((J2973/60)/60)/24)+DATE(1970,1,1)</f>
        <v>41852.658310185187</v>
      </c>
      <c r="T2973" s="12">
        <f>(((I2973/60)/60)/24)+DATE(1970,1,1)</f>
        <v>41882.658310185187</v>
      </c>
    </row>
    <row r="2974" spans="1:20" ht="28.8" x14ac:dyDescent="0.3">
      <c r="A2974">
        <v>2972</v>
      </c>
      <c r="B2974" s="1" t="s">
        <v>2972</v>
      </c>
      <c r="C2974" s="1" t="s">
        <v>7082</v>
      </c>
      <c r="D2974" s="4">
        <v>2000</v>
      </c>
      <c r="E2974" s="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3">
        <f>E2974/D2974</f>
        <v>1.0535000000000001</v>
      </c>
      <c r="P2974" s="4">
        <f>E2974/L2974</f>
        <v>123.94117647058823</v>
      </c>
      <c r="Q2974" t="s">
        <v>8324</v>
      </c>
      <c r="R2974" t="s">
        <v>8326</v>
      </c>
      <c r="S2974" s="12">
        <f>(((J2974/60)/60)/24)+DATE(1970,1,1)</f>
        <v>42694.110185185185</v>
      </c>
      <c r="T2974" s="12">
        <f>(((I2974/60)/60)/24)+DATE(1970,1,1)</f>
        <v>42709.041666666672</v>
      </c>
    </row>
    <row r="2975" spans="1:20" ht="43.2" x14ac:dyDescent="0.3">
      <c r="A2975">
        <v>2973</v>
      </c>
      <c r="B2975" s="1" t="s">
        <v>2973</v>
      </c>
      <c r="C2975" s="1" t="s">
        <v>7083</v>
      </c>
      <c r="D2975" s="4">
        <v>5000</v>
      </c>
      <c r="E2975" s="4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3">
        <f>E2975/D2975</f>
        <v>1.748</v>
      </c>
      <c r="P2975" s="4">
        <f>E2975/L2975</f>
        <v>264.84848484848487</v>
      </c>
      <c r="Q2975" t="s">
        <v>8324</v>
      </c>
      <c r="R2975" t="s">
        <v>8326</v>
      </c>
      <c r="S2975" s="12">
        <f>(((J2975/60)/60)/24)+DATE(1970,1,1)</f>
        <v>42341.818379629629</v>
      </c>
      <c r="T2975" s="12">
        <f>(((I2975/60)/60)/24)+DATE(1970,1,1)</f>
        <v>42370.166666666672</v>
      </c>
    </row>
    <row r="2976" spans="1:20" ht="43.2" x14ac:dyDescent="0.3">
      <c r="A2976">
        <v>2974</v>
      </c>
      <c r="B2976" s="1" t="s">
        <v>2974</v>
      </c>
      <c r="C2976" s="1" t="s">
        <v>7084</v>
      </c>
      <c r="D2976" s="4">
        <v>5000</v>
      </c>
      <c r="E2976" s="4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3">
        <f>E2976/D2976</f>
        <v>1.02</v>
      </c>
      <c r="P2976" s="4">
        <f>E2976/L2976</f>
        <v>58.620689655172413</v>
      </c>
      <c r="Q2976" t="s">
        <v>8324</v>
      </c>
      <c r="R2976" t="s">
        <v>8326</v>
      </c>
      <c r="S2976" s="12">
        <f>(((J2976/60)/60)/24)+DATE(1970,1,1)</f>
        <v>41880.061006944445</v>
      </c>
      <c r="T2976" s="12">
        <f>(((I2976/60)/60)/24)+DATE(1970,1,1)</f>
        <v>41908.065972222219</v>
      </c>
    </row>
    <row r="2977" spans="1:20" ht="43.2" x14ac:dyDescent="0.3">
      <c r="A2977">
        <v>2975</v>
      </c>
      <c r="B2977" s="1" t="s">
        <v>2975</v>
      </c>
      <c r="C2977" s="1" t="s">
        <v>7085</v>
      </c>
      <c r="D2977" s="4">
        <v>8000</v>
      </c>
      <c r="E2977" s="4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3">
        <f>E2977/D2977</f>
        <v>1.00125</v>
      </c>
      <c r="P2977" s="4">
        <f>E2977/L2977</f>
        <v>70.884955752212392</v>
      </c>
      <c r="Q2977" t="s">
        <v>8324</v>
      </c>
      <c r="R2977" t="s">
        <v>8326</v>
      </c>
      <c r="S2977" s="12">
        <f>(((J2977/60)/60)/24)+DATE(1970,1,1)</f>
        <v>41941.683865740742</v>
      </c>
      <c r="T2977" s="12">
        <f>(((I2977/60)/60)/24)+DATE(1970,1,1)</f>
        <v>41970.125</v>
      </c>
    </row>
    <row r="2978" spans="1:20" ht="28.8" x14ac:dyDescent="0.3">
      <c r="A2978">
        <v>2976</v>
      </c>
      <c r="B2978" s="1" t="s">
        <v>2976</v>
      </c>
      <c r="C2978" s="1" t="s">
        <v>7086</v>
      </c>
      <c r="D2978" s="4">
        <v>70</v>
      </c>
      <c r="E2978" s="4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3">
        <f>E2978/D2978</f>
        <v>1.7142857142857142</v>
      </c>
      <c r="P2978" s="4">
        <f>E2978/L2978</f>
        <v>8.5714285714285712</v>
      </c>
      <c r="Q2978" t="s">
        <v>8324</v>
      </c>
      <c r="R2978" t="s">
        <v>8326</v>
      </c>
      <c r="S2978" s="12">
        <f>(((J2978/60)/60)/24)+DATE(1970,1,1)</f>
        <v>42425.730671296296</v>
      </c>
      <c r="T2978" s="12">
        <f>(((I2978/60)/60)/24)+DATE(1970,1,1)</f>
        <v>42442.5</v>
      </c>
    </row>
    <row r="2979" spans="1:20" ht="43.2" x14ac:dyDescent="0.3">
      <c r="A2979">
        <v>2977</v>
      </c>
      <c r="B2979" s="1" t="s">
        <v>2977</v>
      </c>
      <c r="C2979" s="1" t="s">
        <v>7087</v>
      </c>
      <c r="D2979" s="4">
        <v>3000</v>
      </c>
      <c r="E2979" s="4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3">
        <f>E2979/D2979</f>
        <v>1.1356666666666666</v>
      </c>
      <c r="P2979" s="4">
        <f>E2979/L2979</f>
        <v>113.56666666666666</v>
      </c>
      <c r="Q2979" t="s">
        <v>8324</v>
      </c>
      <c r="R2979" t="s">
        <v>8326</v>
      </c>
      <c r="S2979" s="12">
        <f>(((J2979/60)/60)/24)+DATE(1970,1,1)</f>
        <v>42026.88118055556</v>
      </c>
      <c r="T2979" s="12">
        <f>(((I2979/60)/60)/24)+DATE(1970,1,1)</f>
        <v>42086.093055555553</v>
      </c>
    </row>
    <row r="2980" spans="1:20" ht="43.2" x14ac:dyDescent="0.3">
      <c r="A2980">
        <v>2978</v>
      </c>
      <c r="B2980" s="1" t="s">
        <v>2978</v>
      </c>
      <c r="C2980" s="1" t="s">
        <v>7088</v>
      </c>
      <c r="D2980" s="4">
        <v>750</v>
      </c>
      <c r="E2980" s="4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3">
        <f>E2980/D2980</f>
        <v>1.2946666666666666</v>
      </c>
      <c r="P2980" s="4">
        <f>E2980/L2980</f>
        <v>60.6875</v>
      </c>
      <c r="Q2980" t="s">
        <v>8324</v>
      </c>
      <c r="R2980" t="s">
        <v>8326</v>
      </c>
      <c r="S2980" s="12">
        <f>(((J2980/60)/60)/24)+DATE(1970,1,1)</f>
        <v>41922.640590277777</v>
      </c>
      <c r="T2980" s="12">
        <f>(((I2980/60)/60)/24)+DATE(1970,1,1)</f>
        <v>41932.249305555553</v>
      </c>
    </row>
    <row r="2981" spans="1:20" ht="43.2" x14ac:dyDescent="0.3">
      <c r="A2981">
        <v>2979</v>
      </c>
      <c r="B2981" s="1" t="s">
        <v>2979</v>
      </c>
      <c r="C2981" s="1" t="s">
        <v>7089</v>
      </c>
      <c r="D2981" s="4">
        <v>5000</v>
      </c>
      <c r="E2981" s="4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3">
        <f>E2981/D2981</f>
        <v>1.014</v>
      </c>
      <c r="P2981" s="4">
        <f>E2981/L2981</f>
        <v>110.21739130434783</v>
      </c>
      <c r="Q2981" t="s">
        <v>8324</v>
      </c>
      <c r="R2981" t="s">
        <v>8326</v>
      </c>
      <c r="S2981" s="12">
        <f>(((J2981/60)/60)/24)+DATE(1970,1,1)</f>
        <v>41993.824340277773</v>
      </c>
      <c r="T2981" s="12">
        <f>(((I2981/60)/60)/24)+DATE(1970,1,1)</f>
        <v>42010.25</v>
      </c>
    </row>
    <row r="2982" spans="1:20" ht="28.8" x14ac:dyDescent="0.3">
      <c r="A2982">
        <v>2980</v>
      </c>
      <c r="B2982" s="1" t="s">
        <v>2980</v>
      </c>
      <c r="C2982" s="1" t="s">
        <v>7090</v>
      </c>
      <c r="D2982" s="4">
        <v>3000</v>
      </c>
      <c r="E2982" s="4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3">
        <f>E2982/D2982</f>
        <v>1.0916666666666666</v>
      </c>
      <c r="P2982" s="4">
        <f>E2982/L2982</f>
        <v>136.45833333333334</v>
      </c>
      <c r="Q2982" t="s">
        <v>8324</v>
      </c>
      <c r="R2982" t="s">
        <v>8326</v>
      </c>
      <c r="S2982" s="12">
        <f>(((J2982/60)/60)/24)+DATE(1970,1,1)</f>
        <v>42219.915856481486</v>
      </c>
      <c r="T2982" s="12">
        <f>(((I2982/60)/60)/24)+DATE(1970,1,1)</f>
        <v>42240.083333333328</v>
      </c>
    </row>
    <row r="2983" spans="1:20" ht="43.2" x14ac:dyDescent="0.3">
      <c r="A2983">
        <v>2981</v>
      </c>
      <c r="B2983" s="1" t="s">
        <v>2981</v>
      </c>
      <c r="C2983" s="1" t="s">
        <v>7091</v>
      </c>
      <c r="D2983" s="4">
        <v>4000</v>
      </c>
      <c r="E2983" s="4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3">
        <f>E2983/D2983</f>
        <v>1.28925</v>
      </c>
      <c r="P2983" s="4">
        <f>E2983/L2983</f>
        <v>53.164948453608247</v>
      </c>
      <c r="Q2983" t="s">
        <v>8324</v>
      </c>
      <c r="R2983" t="s">
        <v>8332</v>
      </c>
      <c r="S2983" s="12">
        <f>(((J2983/60)/60)/24)+DATE(1970,1,1)</f>
        <v>42225.559675925921</v>
      </c>
      <c r="T2983" s="12">
        <f>(((I2983/60)/60)/24)+DATE(1970,1,1)</f>
        <v>42270.559675925921</v>
      </c>
    </row>
    <row r="2984" spans="1:20" ht="28.8" x14ac:dyDescent="0.3">
      <c r="A2984">
        <v>2982</v>
      </c>
      <c r="B2984" s="1" t="s">
        <v>2982</v>
      </c>
      <c r="C2984" s="1" t="s">
        <v>7092</v>
      </c>
      <c r="D2984" s="4">
        <v>5000</v>
      </c>
      <c r="E2984" s="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3">
        <f>E2984/D2984</f>
        <v>1.0206</v>
      </c>
      <c r="P2984" s="4">
        <f>E2984/L2984</f>
        <v>86.491525423728817</v>
      </c>
      <c r="Q2984" t="s">
        <v>8324</v>
      </c>
      <c r="R2984" t="s">
        <v>8332</v>
      </c>
      <c r="S2984" s="12">
        <f>(((J2984/60)/60)/24)+DATE(1970,1,1)</f>
        <v>42381.686840277776</v>
      </c>
      <c r="T2984" s="12">
        <f>(((I2984/60)/60)/24)+DATE(1970,1,1)</f>
        <v>42411.686840277776</v>
      </c>
    </row>
    <row r="2985" spans="1:20" ht="28.8" x14ac:dyDescent="0.3">
      <c r="A2985">
        <v>2983</v>
      </c>
      <c r="B2985" s="1" t="s">
        <v>2983</v>
      </c>
      <c r="C2985" s="1" t="s">
        <v>7093</v>
      </c>
      <c r="D2985" s="4">
        <v>116000</v>
      </c>
      <c r="E2985" s="4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3">
        <f>E2985/D2985</f>
        <v>1.465395775862069</v>
      </c>
      <c r="P2985" s="4">
        <f>E2985/L2985</f>
        <v>155.23827397260274</v>
      </c>
      <c r="Q2985" t="s">
        <v>8324</v>
      </c>
      <c r="R2985" t="s">
        <v>8332</v>
      </c>
      <c r="S2985" s="12">
        <f>(((J2985/60)/60)/24)+DATE(1970,1,1)</f>
        <v>41894.632361111115</v>
      </c>
      <c r="T2985" s="12">
        <f>(((I2985/60)/60)/24)+DATE(1970,1,1)</f>
        <v>41954.674027777779</v>
      </c>
    </row>
    <row r="2986" spans="1:20" ht="43.2" x14ac:dyDescent="0.3">
      <c r="A2986">
        <v>2984</v>
      </c>
      <c r="B2986" s="1" t="s">
        <v>2984</v>
      </c>
      <c r="C2986" s="1" t="s">
        <v>7094</v>
      </c>
      <c r="D2986" s="4">
        <v>25000</v>
      </c>
      <c r="E2986" s="4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3">
        <f>E2986/D2986</f>
        <v>1.00352</v>
      </c>
      <c r="P2986" s="4">
        <f>E2986/L2986</f>
        <v>115.08256880733946</v>
      </c>
      <c r="Q2986" t="s">
        <v>8324</v>
      </c>
      <c r="R2986" t="s">
        <v>8332</v>
      </c>
      <c r="S2986" s="12">
        <f>(((J2986/60)/60)/24)+DATE(1970,1,1)</f>
        <v>42576.278715277775</v>
      </c>
      <c r="T2986" s="12">
        <f>(((I2986/60)/60)/24)+DATE(1970,1,1)</f>
        <v>42606.278715277775</v>
      </c>
    </row>
    <row r="2987" spans="1:20" ht="43.2" x14ac:dyDescent="0.3">
      <c r="A2987">
        <v>2985</v>
      </c>
      <c r="B2987" s="1" t="s">
        <v>2985</v>
      </c>
      <c r="C2987" s="1" t="s">
        <v>7095</v>
      </c>
      <c r="D2987" s="4">
        <v>10000</v>
      </c>
      <c r="E2987" s="4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3">
        <f>E2987/D2987</f>
        <v>1.2164999999999999</v>
      </c>
      <c r="P2987" s="4">
        <f>E2987/L2987</f>
        <v>109.5945945945946</v>
      </c>
      <c r="Q2987" t="s">
        <v>8324</v>
      </c>
      <c r="R2987" t="s">
        <v>8332</v>
      </c>
      <c r="S2987" s="12">
        <f>(((J2987/60)/60)/24)+DATE(1970,1,1)</f>
        <v>42654.973703703698</v>
      </c>
      <c r="T2987" s="12">
        <f>(((I2987/60)/60)/24)+DATE(1970,1,1)</f>
        <v>42674.166666666672</v>
      </c>
    </row>
    <row r="2988" spans="1:20" ht="28.8" x14ac:dyDescent="0.3">
      <c r="A2988">
        <v>2986</v>
      </c>
      <c r="B2988" s="1" t="s">
        <v>2986</v>
      </c>
      <c r="C2988" s="1" t="s">
        <v>7096</v>
      </c>
      <c r="D2988" s="4">
        <v>2400</v>
      </c>
      <c r="E2988" s="4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3">
        <f>E2988/D2988</f>
        <v>1.0549999999999999</v>
      </c>
      <c r="P2988" s="4">
        <f>E2988/L2988</f>
        <v>45.214285714285715</v>
      </c>
      <c r="Q2988" t="s">
        <v>8324</v>
      </c>
      <c r="R2988" t="s">
        <v>8332</v>
      </c>
      <c r="S2988" s="12">
        <f>(((J2988/60)/60)/24)+DATE(1970,1,1)</f>
        <v>42431.500069444446</v>
      </c>
      <c r="T2988" s="12">
        <f>(((I2988/60)/60)/24)+DATE(1970,1,1)</f>
        <v>42491.458402777775</v>
      </c>
    </row>
    <row r="2989" spans="1:20" ht="43.2" x14ac:dyDescent="0.3">
      <c r="A2989">
        <v>2987</v>
      </c>
      <c r="B2989" s="1" t="s">
        <v>2987</v>
      </c>
      <c r="C2989" s="1" t="s">
        <v>7097</v>
      </c>
      <c r="D2989" s="4">
        <v>25000</v>
      </c>
      <c r="E2989" s="4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3">
        <f>E2989/D2989</f>
        <v>1.1040080000000001</v>
      </c>
      <c r="P2989" s="4">
        <f>E2989/L2989</f>
        <v>104.15169811320754</v>
      </c>
      <c r="Q2989" t="s">
        <v>8324</v>
      </c>
      <c r="R2989" t="s">
        <v>8332</v>
      </c>
      <c r="S2989" s="12">
        <f>(((J2989/60)/60)/24)+DATE(1970,1,1)</f>
        <v>42627.307303240741</v>
      </c>
      <c r="T2989" s="12">
        <f>(((I2989/60)/60)/24)+DATE(1970,1,1)</f>
        <v>42656</v>
      </c>
    </row>
    <row r="2990" spans="1:20" ht="43.2" x14ac:dyDescent="0.3">
      <c r="A2990">
        <v>2988</v>
      </c>
      <c r="B2990" s="1" t="s">
        <v>2988</v>
      </c>
      <c r="C2990" s="1" t="s">
        <v>7098</v>
      </c>
      <c r="D2990" s="4">
        <v>1000</v>
      </c>
      <c r="E2990" s="4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3">
        <f>E2990/D2990</f>
        <v>1</v>
      </c>
      <c r="P2990" s="4">
        <f>E2990/L2990</f>
        <v>35.714285714285715</v>
      </c>
      <c r="Q2990" t="s">
        <v>8324</v>
      </c>
      <c r="R2990" t="s">
        <v>8332</v>
      </c>
      <c r="S2990" s="12">
        <f>(((J2990/60)/60)/24)+DATE(1970,1,1)</f>
        <v>42511.362048611118</v>
      </c>
      <c r="T2990" s="12">
        <f>(((I2990/60)/60)/24)+DATE(1970,1,1)</f>
        <v>42541.362048611118</v>
      </c>
    </row>
    <row r="2991" spans="1:20" x14ac:dyDescent="0.3">
      <c r="A2991">
        <v>2989</v>
      </c>
      <c r="B2991" s="1" t="s">
        <v>2989</v>
      </c>
      <c r="C2991" s="1" t="s">
        <v>7099</v>
      </c>
      <c r="D2991" s="4">
        <v>20000</v>
      </c>
      <c r="E2991" s="4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3">
        <f>E2991/D2991</f>
        <v>1.76535</v>
      </c>
      <c r="P2991" s="4">
        <f>E2991/L2991</f>
        <v>96.997252747252745</v>
      </c>
      <c r="Q2991" t="s">
        <v>8324</v>
      </c>
      <c r="R2991" t="s">
        <v>8332</v>
      </c>
      <c r="S2991" s="12">
        <f>(((J2991/60)/60)/24)+DATE(1970,1,1)</f>
        <v>42337.02039351852</v>
      </c>
      <c r="T2991" s="12">
        <f>(((I2991/60)/60)/24)+DATE(1970,1,1)</f>
        <v>42359.207638888889</v>
      </c>
    </row>
    <row r="2992" spans="1:20" ht="43.2" x14ac:dyDescent="0.3">
      <c r="A2992">
        <v>2990</v>
      </c>
      <c r="B2992" s="1" t="s">
        <v>2990</v>
      </c>
      <c r="C2992" s="1" t="s">
        <v>7100</v>
      </c>
      <c r="D2992" s="4">
        <v>10000</v>
      </c>
      <c r="E2992" s="4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3">
        <f>E2992/D2992</f>
        <v>1</v>
      </c>
      <c r="P2992" s="4">
        <f>E2992/L2992</f>
        <v>370.37037037037038</v>
      </c>
      <c r="Q2992" t="s">
        <v>8324</v>
      </c>
      <c r="R2992" t="s">
        <v>8332</v>
      </c>
      <c r="S2992" s="12">
        <f>(((J2992/60)/60)/24)+DATE(1970,1,1)</f>
        <v>42341.57430555555</v>
      </c>
      <c r="T2992" s="12">
        <f>(((I2992/60)/60)/24)+DATE(1970,1,1)</f>
        <v>42376.57430555555</v>
      </c>
    </row>
    <row r="2993" spans="1:20" ht="43.2" x14ac:dyDescent="0.3">
      <c r="A2993">
        <v>2991</v>
      </c>
      <c r="B2993" s="1" t="s">
        <v>2991</v>
      </c>
      <c r="C2993" s="1" t="s">
        <v>7101</v>
      </c>
      <c r="D2993" s="4">
        <v>8500</v>
      </c>
      <c r="E2993" s="4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3">
        <f>E2993/D2993</f>
        <v>1.0329411764705883</v>
      </c>
      <c r="P2993" s="4">
        <f>E2993/L2993</f>
        <v>94.408602150537632</v>
      </c>
      <c r="Q2993" t="s">
        <v>8324</v>
      </c>
      <c r="R2993" t="s">
        <v>8332</v>
      </c>
      <c r="S2993" s="12">
        <f>(((J2993/60)/60)/24)+DATE(1970,1,1)</f>
        <v>42740.837152777778</v>
      </c>
      <c r="T2993" s="12">
        <f>(((I2993/60)/60)/24)+DATE(1970,1,1)</f>
        <v>42762.837152777778</v>
      </c>
    </row>
    <row r="2994" spans="1:20" ht="43.2" x14ac:dyDescent="0.3">
      <c r="A2994">
        <v>2992</v>
      </c>
      <c r="B2994" s="1" t="s">
        <v>2992</v>
      </c>
      <c r="C2994" s="1" t="s">
        <v>7102</v>
      </c>
      <c r="D2994" s="4">
        <v>3000</v>
      </c>
      <c r="E2994" s="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3">
        <f>E2994/D2994</f>
        <v>1.0449999999999999</v>
      </c>
      <c r="P2994" s="4">
        <f>E2994/L2994</f>
        <v>48.984375</v>
      </c>
      <c r="Q2994" t="s">
        <v>8324</v>
      </c>
      <c r="R2994" t="s">
        <v>8332</v>
      </c>
      <c r="S2994" s="12">
        <f>(((J2994/60)/60)/24)+DATE(1970,1,1)</f>
        <v>42622.767476851848</v>
      </c>
      <c r="T2994" s="12">
        <f>(((I2994/60)/60)/24)+DATE(1970,1,1)</f>
        <v>42652.767476851848</v>
      </c>
    </row>
    <row r="2995" spans="1:20" x14ac:dyDescent="0.3">
      <c r="A2995">
        <v>2993</v>
      </c>
      <c r="B2995" s="1" t="s">
        <v>2993</v>
      </c>
      <c r="C2995" s="1" t="s">
        <v>7103</v>
      </c>
      <c r="D2995" s="4">
        <v>1000</v>
      </c>
      <c r="E2995" s="4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3">
        <f>E2995/D2995</f>
        <v>1.0029999999999999</v>
      </c>
      <c r="P2995" s="4">
        <f>E2995/L2995</f>
        <v>45.590909090909093</v>
      </c>
      <c r="Q2995" t="s">
        <v>8324</v>
      </c>
      <c r="R2995" t="s">
        <v>8332</v>
      </c>
      <c r="S2995" s="12">
        <f>(((J2995/60)/60)/24)+DATE(1970,1,1)</f>
        <v>42390.838738425926</v>
      </c>
      <c r="T2995" s="12">
        <f>(((I2995/60)/60)/24)+DATE(1970,1,1)</f>
        <v>42420.838738425926</v>
      </c>
    </row>
    <row r="2996" spans="1:20" ht="28.8" x14ac:dyDescent="0.3">
      <c r="A2996">
        <v>2994</v>
      </c>
      <c r="B2996" s="1" t="s">
        <v>2994</v>
      </c>
      <c r="C2996" s="1" t="s">
        <v>7104</v>
      </c>
      <c r="D2996" s="4">
        <v>300</v>
      </c>
      <c r="E2996" s="4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3">
        <f>E2996/D2996</f>
        <v>4.577466666666667</v>
      </c>
      <c r="P2996" s="4">
        <f>E2996/L2996</f>
        <v>23.275254237288134</v>
      </c>
      <c r="Q2996" t="s">
        <v>8324</v>
      </c>
      <c r="R2996" t="s">
        <v>8332</v>
      </c>
      <c r="S2996" s="12">
        <f>(((J2996/60)/60)/24)+DATE(1970,1,1)</f>
        <v>41885.478842592594</v>
      </c>
      <c r="T2996" s="12">
        <f>(((I2996/60)/60)/24)+DATE(1970,1,1)</f>
        <v>41915.478842592594</v>
      </c>
    </row>
    <row r="2997" spans="1:20" ht="43.2" x14ac:dyDescent="0.3">
      <c r="A2997">
        <v>2995</v>
      </c>
      <c r="B2997" s="1" t="s">
        <v>2995</v>
      </c>
      <c r="C2997" s="1" t="s">
        <v>7105</v>
      </c>
      <c r="D2997" s="4">
        <v>15000</v>
      </c>
      <c r="E2997" s="4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3">
        <f>E2997/D2997</f>
        <v>1.0496000000000001</v>
      </c>
      <c r="P2997" s="4">
        <f>E2997/L2997</f>
        <v>63.2289156626506</v>
      </c>
      <c r="Q2997" t="s">
        <v>8324</v>
      </c>
      <c r="R2997" t="s">
        <v>8332</v>
      </c>
      <c r="S2997" s="12">
        <f>(((J2997/60)/60)/24)+DATE(1970,1,1)</f>
        <v>42724.665173611109</v>
      </c>
      <c r="T2997" s="12">
        <f>(((I2997/60)/60)/24)+DATE(1970,1,1)</f>
        <v>42754.665173611109</v>
      </c>
    </row>
    <row r="2998" spans="1:20" ht="28.8" x14ac:dyDescent="0.3">
      <c r="A2998">
        <v>2996</v>
      </c>
      <c r="B2998" s="1" t="s">
        <v>2996</v>
      </c>
      <c r="C2998" s="1" t="s">
        <v>7106</v>
      </c>
      <c r="D2998" s="4">
        <v>35000</v>
      </c>
      <c r="E2998" s="4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3">
        <f>E2998/D2998</f>
        <v>1.7194285714285715</v>
      </c>
      <c r="P2998" s="4">
        <f>E2998/L2998</f>
        <v>153.5204081632653</v>
      </c>
      <c r="Q2998" t="s">
        <v>8324</v>
      </c>
      <c r="R2998" t="s">
        <v>8332</v>
      </c>
      <c r="S2998" s="12">
        <f>(((J2998/60)/60)/24)+DATE(1970,1,1)</f>
        <v>42090.912500000006</v>
      </c>
      <c r="T2998" s="12">
        <f>(((I2998/60)/60)/24)+DATE(1970,1,1)</f>
        <v>42150.912500000006</v>
      </c>
    </row>
    <row r="2999" spans="1:20" ht="43.2" x14ac:dyDescent="0.3">
      <c r="A2999">
        <v>2997</v>
      </c>
      <c r="B2999" s="1" t="s">
        <v>2997</v>
      </c>
      <c r="C2999" s="1" t="s">
        <v>7107</v>
      </c>
      <c r="D2999" s="4">
        <v>10000</v>
      </c>
      <c r="E2999" s="4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3">
        <f>E2999/D2999</f>
        <v>1.0373000000000001</v>
      </c>
      <c r="P2999" s="4">
        <f>E2999/L2999</f>
        <v>90.2</v>
      </c>
      <c r="Q2999" t="s">
        <v>8324</v>
      </c>
      <c r="R2999" t="s">
        <v>8332</v>
      </c>
      <c r="S2999" s="12">
        <f>(((J2999/60)/60)/24)+DATE(1970,1,1)</f>
        <v>42775.733715277776</v>
      </c>
      <c r="T2999" s="12">
        <f>(((I2999/60)/60)/24)+DATE(1970,1,1)</f>
        <v>42793.207638888889</v>
      </c>
    </row>
    <row r="3000" spans="1:20" ht="43.2" x14ac:dyDescent="0.3">
      <c r="A3000">
        <v>2998</v>
      </c>
      <c r="B3000" s="1" t="s">
        <v>2998</v>
      </c>
      <c r="C3000" s="1" t="s">
        <v>7108</v>
      </c>
      <c r="D3000" s="4">
        <v>50000</v>
      </c>
      <c r="E3000" s="4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3">
        <f>E3000/D3000</f>
        <v>1.0302899999999999</v>
      </c>
      <c r="P3000" s="4">
        <f>E3000/L3000</f>
        <v>118.97113163972287</v>
      </c>
      <c r="Q3000" t="s">
        <v>8324</v>
      </c>
      <c r="R3000" t="s">
        <v>8332</v>
      </c>
      <c r="S3000" s="12">
        <f>(((J3000/60)/60)/24)+DATE(1970,1,1)</f>
        <v>41778.193622685183</v>
      </c>
      <c r="T3000" s="12">
        <f>(((I3000/60)/60)/24)+DATE(1970,1,1)</f>
        <v>41806.184027777781</v>
      </c>
    </row>
    <row r="3001" spans="1:20" ht="28.8" x14ac:dyDescent="0.3">
      <c r="A3001">
        <v>2999</v>
      </c>
      <c r="B3001" s="1" t="s">
        <v>2999</v>
      </c>
      <c r="C3001" s="1" t="s">
        <v>7109</v>
      </c>
      <c r="D3001" s="4">
        <v>1350</v>
      </c>
      <c r="E3001" s="4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3">
        <f>E3001/D3001</f>
        <v>1.1888888888888889</v>
      </c>
      <c r="P3001" s="4">
        <f>E3001/L3001</f>
        <v>80.25</v>
      </c>
      <c r="Q3001" t="s">
        <v>8324</v>
      </c>
      <c r="R3001" t="s">
        <v>8332</v>
      </c>
      <c r="S3001" s="12">
        <f>(((J3001/60)/60)/24)+DATE(1970,1,1)</f>
        <v>42780.740277777775</v>
      </c>
      <c r="T3001" s="12">
        <f>(((I3001/60)/60)/24)+DATE(1970,1,1)</f>
        <v>42795.083333333328</v>
      </c>
    </row>
    <row r="3002" spans="1:20" ht="43.2" x14ac:dyDescent="0.3">
      <c r="A3002">
        <v>3000</v>
      </c>
      <c r="B3002" s="1" t="s">
        <v>3000</v>
      </c>
      <c r="C3002" s="1" t="s">
        <v>7110</v>
      </c>
      <c r="D3002" s="4">
        <v>500</v>
      </c>
      <c r="E3002" s="4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3">
        <f>E3002/D3002</f>
        <v>1</v>
      </c>
      <c r="P3002" s="4">
        <f>E3002/L3002</f>
        <v>62.5</v>
      </c>
      <c r="Q3002" t="s">
        <v>8324</v>
      </c>
      <c r="R3002" t="s">
        <v>8332</v>
      </c>
      <c r="S3002" s="12">
        <f>(((J3002/60)/60)/24)+DATE(1970,1,1)</f>
        <v>42752.827199074076</v>
      </c>
      <c r="T3002" s="12">
        <f>(((I3002/60)/60)/24)+DATE(1970,1,1)</f>
        <v>42766.75</v>
      </c>
    </row>
    <row r="3003" spans="1:20" ht="43.2" x14ac:dyDescent="0.3">
      <c r="A3003">
        <v>3001</v>
      </c>
      <c r="B3003" s="1" t="s">
        <v>3001</v>
      </c>
      <c r="C3003" s="1" t="s">
        <v>7111</v>
      </c>
      <c r="D3003" s="4">
        <v>7214</v>
      </c>
      <c r="E3003" s="4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3">
        <f>E3003/D3003</f>
        <v>3.1869988910451896</v>
      </c>
      <c r="P3003" s="4">
        <f>E3003/L3003</f>
        <v>131.37719999999999</v>
      </c>
      <c r="Q3003" t="s">
        <v>8324</v>
      </c>
      <c r="R3003" t="s">
        <v>8332</v>
      </c>
      <c r="S3003" s="12">
        <f>(((J3003/60)/60)/24)+DATE(1970,1,1)</f>
        <v>42534.895625000005</v>
      </c>
      <c r="T3003" s="12">
        <f>(((I3003/60)/60)/24)+DATE(1970,1,1)</f>
        <v>42564.895625000005</v>
      </c>
    </row>
    <row r="3004" spans="1:20" ht="28.8" x14ac:dyDescent="0.3">
      <c r="A3004">
        <v>3002</v>
      </c>
      <c r="B3004" s="1" t="s">
        <v>3002</v>
      </c>
      <c r="C3004" s="1" t="s">
        <v>7112</v>
      </c>
      <c r="D3004" s="4">
        <v>7000</v>
      </c>
      <c r="E3004" s="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3">
        <f>E3004/D3004</f>
        <v>1.0850614285714286</v>
      </c>
      <c r="P3004" s="4">
        <f>E3004/L3004</f>
        <v>73.032980769230775</v>
      </c>
      <c r="Q3004" t="s">
        <v>8324</v>
      </c>
      <c r="R3004" t="s">
        <v>8332</v>
      </c>
      <c r="S3004" s="12">
        <f>(((J3004/60)/60)/24)+DATE(1970,1,1)</f>
        <v>41239.83625</v>
      </c>
      <c r="T3004" s="12">
        <f>(((I3004/60)/60)/24)+DATE(1970,1,1)</f>
        <v>41269.83625</v>
      </c>
    </row>
    <row r="3005" spans="1:20" ht="43.2" x14ac:dyDescent="0.3">
      <c r="A3005">
        <v>3003</v>
      </c>
      <c r="B3005" s="1" t="s">
        <v>3003</v>
      </c>
      <c r="C3005" s="1" t="s">
        <v>7113</v>
      </c>
      <c r="D3005" s="4">
        <v>3000</v>
      </c>
      <c r="E3005" s="4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3">
        <f>E3005/D3005</f>
        <v>1.0116666666666667</v>
      </c>
      <c r="P3005" s="4">
        <f>E3005/L3005</f>
        <v>178.52941176470588</v>
      </c>
      <c r="Q3005" t="s">
        <v>8324</v>
      </c>
      <c r="R3005" t="s">
        <v>8332</v>
      </c>
      <c r="S3005" s="12">
        <f>(((J3005/60)/60)/24)+DATE(1970,1,1)</f>
        <v>42398.849259259259</v>
      </c>
      <c r="T3005" s="12">
        <f>(((I3005/60)/60)/24)+DATE(1970,1,1)</f>
        <v>42430.249305555553</v>
      </c>
    </row>
    <row r="3006" spans="1:20" ht="43.2" x14ac:dyDescent="0.3">
      <c r="A3006">
        <v>3004</v>
      </c>
      <c r="B3006" s="1" t="s">
        <v>3004</v>
      </c>
      <c r="C3006" s="1" t="s">
        <v>7114</v>
      </c>
      <c r="D3006" s="4">
        <v>40000</v>
      </c>
      <c r="E3006" s="4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3">
        <f>E3006/D3006</f>
        <v>1.12815</v>
      </c>
      <c r="P3006" s="4">
        <f>E3006/L3006</f>
        <v>162.90974729241879</v>
      </c>
      <c r="Q3006" t="s">
        <v>8324</v>
      </c>
      <c r="R3006" t="s">
        <v>8332</v>
      </c>
      <c r="S3006" s="12">
        <f>(((J3006/60)/60)/24)+DATE(1970,1,1)</f>
        <v>41928.881064814814</v>
      </c>
      <c r="T3006" s="12">
        <f>(((I3006/60)/60)/24)+DATE(1970,1,1)</f>
        <v>41958.922731481478</v>
      </c>
    </row>
    <row r="3007" spans="1:20" ht="43.2" x14ac:dyDescent="0.3">
      <c r="A3007">
        <v>3005</v>
      </c>
      <c r="B3007" s="1" t="s">
        <v>3005</v>
      </c>
      <c r="C3007" s="1" t="s">
        <v>7115</v>
      </c>
      <c r="D3007" s="4">
        <v>10600</v>
      </c>
      <c r="E3007" s="4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3">
        <f>E3007/D3007</f>
        <v>1.2049622641509434</v>
      </c>
      <c r="P3007" s="4">
        <f>E3007/L3007</f>
        <v>108.24237288135593</v>
      </c>
      <c r="Q3007" t="s">
        <v>8324</v>
      </c>
      <c r="R3007" t="s">
        <v>8332</v>
      </c>
      <c r="S3007" s="12">
        <f>(((J3007/60)/60)/24)+DATE(1970,1,1)</f>
        <v>41888.674826388888</v>
      </c>
      <c r="T3007" s="12">
        <f>(((I3007/60)/60)/24)+DATE(1970,1,1)</f>
        <v>41918.674826388888</v>
      </c>
    </row>
    <row r="3008" spans="1:20" ht="28.8" x14ac:dyDescent="0.3">
      <c r="A3008">
        <v>3006</v>
      </c>
      <c r="B3008" s="1" t="s">
        <v>3006</v>
      </c>
      <c r="C3008" s="1" t="s">
        <v>7116</v>
      </c>
      <c r="D3008" s="4">
        <v>8000</v>
      </c>
      <c r="E3008" s="4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3">
        <f>E3008/D3008</f>
        <v>1.0774999999999999</v>
      </c>
      <c r="P3008" s="4">
        <f>E3008/L3008</f>
        <v>88.865979381443296</v>
      </c>
      <c r="Q3008" t="s">
        <v>8324</v>
      </c>
      <c r="R3008" t="s">
        <v>8332</v>
      </c>
      <c r="S3008" s="12">
        <f>(((J3008/60)/60)/24)+DATE(1970,1,1)</f>
        <v>41957.756840277783</v>
      </c>
      <c r="T3008" s="12">
        <f>(((I3008/60)/60)/24)+DATE(1970,1,1)</f>
        <v>41987.756840277783</v>
      </c>
    </row>
    <row r="3009" spans="1:20" x14ac:dyDescent="0.3">
      <c r="A3009">
        <v>3007</v>
      </c>
      <c r="B3009" s="1" t="s">
        <v>3007</v>
      </c>
      <c r="C3009" s="1" t="s">
        <v>7117</v>
      </c>
      <c r="D3009" s="4">
        <v>600</v>
      </c>
      <c r="E3009" s="4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3">
        <f>E3009/D3009</f>
        <v>1.8</v>
      </c>
      <c r="P3009" s="4">
        <f>E3009/L3009</f>
        <v>54</v>
      </c>
      <c r="Q3009" t="s">
        <v>8324</v>
      </c>
      <c r="R3009" t="s">
        <v>8332</v>
      </c>
      <c r="S3009" s="12">
        <f>(((J3009/60)/60)/24)+DATE(1970,1,1)</f>
        <v>42098.216238425928</v>
      </c>
      <c r="T3009" s="12">
        <f>(((I3009/60)/60)/24)+DATE(1970,1,1)</f>
        <v>42119.216238425928</v>
      </c>
    </row>
    <row r="3010" spans="1:20" ht="28.8" x14ac:dyDescent="0.3">
      <c r="A3010">
        <v>3008</v>
      </c>
      <c r="B3010" s="1" t="s">
        <v>3008</v>
      </c>
      <c r="C3010" s="1" t="s">
        <v>7118</v>
      </c>
      <c r="D3010" s="4">
        <v>3000</v>
      </c>
      <c r="E3010" s="4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3">
        <f>E3010/D3010</f>
        <v>1.0116666666666667</v>
      </c>
      <c r="P3010" s="4">
        <f>E3010/L3010</f>
        <v>116.73076923076923</v>
      </c>
      <c r="Q3010" t="s">
        <v>8324</v>
      </c>
      <c r="R3010" t="s">
        <v>8332</v>
      </c>
      <c r="S3010" s="12">
        <f>(((J3010/60)/60)/24)+DATE(1970,1,1)</f>
        <v>42360.212025462963</v>
      </c>
      <c r="T3010" s="12">
        <f>(((I3010/60)/60)/24)+DATE(1970,1,1)</f>
        <v>42390.212025462963</v>
      </c>
    </row>
    <row r="3011" spans="1:20" ht="43.2" x14ac:dyDescent="0.3">
      <c r="A3011">
        <v>3009</v>
      </c>
      <c r="B3011" s="1" t="s">
        <v>3009</v>
      </c>
      <c r="C3011" s="1" t="s">
        <v>7119</v>
      </c>
      <c r="D3011" s="4">
        <v>25000</v>
      </c>
      <c r="E3011" s="4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3">
        <f>E3011/D3011</f>
        <v>1.19756</v>
      </c>
      <c r="P3011" s="4">
        <f>E3011/L3011</f>
        <v>233.8984375</v>
      </c>
      <c r="Q3011" t="s">
        <v>8324</v>
      </c>
      <c r="R3011" t="s">
        <v>8332</v>
      </c>
      <c r="S3011" s="12">
        <f>(((J3011/60)/60)/24)+DATE(1970,1,1)</f>
        <v>41939.569907407407</v>
      </c>
      <c r="T3011" s="12">
        <f>(((I3011/60)/60)/24)+DATE(1970,1,1)</f>
        <v>41969.611574074079</v>
      </c>
    </row>
    <row r="3012" spans="1:20" ht="43.2" x14ac:dyDescent="0.3">
      <c r="A3012">
        <v>3010</v>
      </c>
      <c r="B3012" s="1" t="s">
        <v>3010</v>
      </c>
      <c r="C3012" s="1" t="s">
        <v>7120</v>
      </c>
      <c r="D3012" s="4">
        <v>1500</v>
      </c>
      <c r="E3012" s="4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3">
        <f>E3012/D3012</f>
        <v>1.58</v>
      </c>
      <c r="P3012" s="4">
        <f>E3012/L3012</f>
        <v>158</v>
      </c>
      <c r="Q3012" t="s">
        <v>8324</v>
      </c>
      <c r="R3012" t="s">
        <v>8332</v>
      </c>
      <c r="S3012" s="12">
        <f>(((J3012/60)/60)/24)+DATE(1970,1,1)</f>
        <v>41996.832395833335</v>
      </c>
      <c r="T3012" s="12">
        <f>(((I3012/60)/60)/24)+DATE(1970,1,1)</f>
        <v>42056.832395833335</v>
      </c>
    </row>
    <row r="3013" spans="1:20" ht="43.2" x14ac:dyDescent="0.3">
      <c r="A3013">
        <v>3011</v>
      </c>
      <c r="B3013" s="1" t="s">
        <v>3011</v>
      </c>
      <c r="C3013" s="1" t="s">
        <v>7121</v>
      </c>
      <c r="D3013" s="4">
        <v>300</v>
      </c>
      <c r="E3013" s="4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3">
        <f>E3013/D3013</f>
        <v>1.2366666666666666</v>
      </c>
      <c r="P3013" s="4">
        <f>E3013/L3013</f>
        <v>14.84</v>
      </c>
      <c r="Q3013" t="s">
        <v>8324</v>
      </c>
      <c r="R3013" t="s">
        <v>8332</v>
      </c>
      <c r="S3013" s="12">
        <f>(((J3013/60)/60)/24)+DATE(1970,1,1)</f>
        <v>42334.468935185185</v>
      </c>
      <c r="T3013" s="12">
        <f>(((I3013/60)/60)/24)+DATE(1970,1,1)</f>
        <v>42361.957638888889</v>
      </c>
    </row>
    <row r="3014" spans="1:20" ht="28.8" x14ac:dyDescent="0.3">
      <c r="A3014">
        <v>3012</v>
      </c>
      <c r="B3014" s="1" t="s">
        <v>3012</v>
      </c>
      <c r="C3014" s="1" t="s">
        <v>7122</v>
      </c>
      <c r="D3014" s="4">
        <v>4000</v>
      </c>
      <c r="E3014" s="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3">
        <f>E3014/D3014</f>
        <v>1.1712499999999999</v>
      </c>
      <c r="P3014" s="4">
        <f>E3014/L3014</f>
        <v>85.181818181818187</v>
      </c>
      <c r="Q3014" t="s">
        <v>8324</v>
      </c>
      <c r="R3014" t="s">
        <v>8332</v>
      </c>
      <c r="S3014" s="12">
        <f>(((J3014/60)/60)/24)+DATE(1970,1,1)</f>
        <v>42024.702893518523</v>
      </c>
      <c r="T3014" s="12">
        <f>(((I3014/60)/60)/24)+DATE(1970,1,1)</f>
        <v>42045.702893518523</v>
      </c>
    </row>
    <row r="3015" spans="1:20" ht="43.2" x14ac:dyDescent="0.3">
      <c r="A3015">
        <v>3013</v>
      </c>
      <c r="B3015" s="1" t="s">
        <v>3013</v>
      </c>
      <c r="C3015" s="1" t="s">
        <v>7123</v>
      </c>
      <c r="D3015" s="4">
        <v>10000</v>
      </c>
      <c r="E3015" s="4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3">
        <f>E3015/D3015</f>
        <v>1.5696000000000001</v>
      </c>
      <c r="P3015" s="4">
        <f>E3015/L3015</f>
        <v>146.69158878504672</v>
      </c>
      <c r="Q3015" t="s">
        <v>8324</v>
      </c>
      <c r="R3015" t="s">
        <v>8332</v>
      </c>
      <c r="S3015" s="12">
        <f>(((J3015/60)/60)/24)+DATE(1970,1,1)</f>
        <v>42146.836215277777</v>
      </c>
      <c r="T3015" s="12">
        <f>(((I3015/60)/60)/24)+DATE(1970,1,1)</f>
        <v>42176.836215277777</v>
      </c>
    </row>
    <row r="3016" spans="1:20" ht="43.2" x14ac:dyDescent="0.3">
      <c r="A3016">
        <v>3014</v>
      </c>
      <c r="B3016" s="1" t="s">
        <v>3014</v>
      </c>
      <c r="C3016" s="1" t="s">
        <v>7124</v>
      </c>
      <c r="D3016" s="4">
        <v>25000</v>
      </c>
      <c r="E3016" s="4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3">
        <f>E3016/D3016</f>
        <v>1.13104</v>
      </c>
      <c r="P3016" s="4">
        <f>E3016/L3016</f>
        <v>50.764811490125673</v>
      </c>
      <c r="Q3016" t="s">
        <v>8324</v>
      </c>
      <c r="R3016" t="s">
        <v>8332</v>
      </c>
      <c r="S3016" s="12">
        <f>(((J3016/60)/60)/24)+DATE(1970,1,1)</f>
        <v>41920.123611111114</v>
      </c>
      <c r="T3016" s="12">
        <f>(((I3016/60)/60)/24)+DATE(1970,1,1)</f>
        <v>41948.208333333336</v>
      </c>
    </row>
    <row r="3017" spans="1:20" ht="28.8" x14ac:dyDescent="0.3">
      <c r="A3017">
        <v>3015</v>
      </c>
      <c r="B3017" s="1" t="s">
        <v>3015</v>
      </c>
      <c r="C3017" s="1" t="s">
        <v>7125</v>
      </c>
      <c r="D3017" s="4">
        <v>3400</v>
      </c>
      <c r="E3017" s="4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3">
        <f>E3017/D3017</f>
        <v>1.0317647058823529</v>
      </c>
      <c r="P3017" s="4">
        <f>E3017/L3017</f>
        <v>87.7</v>
      </c>
      <c r="Q3017" t="s">
        <v>8324</v>
      </c>
      <c r="R3017" t="s">
        <v>8332</v>
      </c>
      <c r="S3017" s="12">
        <f>(((J3017/60)/60)/24)+DATE(1970,1,1)</f>
        <v>41785.72729166667</v>
      </c>
      <c r="T3017" s="12">
        <f>(((I3017/60)/60)/24)+DATE(1970,1,1)</f>
        <v>41801.166666666664</v>
      </c>
    </row>
    <row r="3018" spans="1:20" ht="43.2" x14ac:dyDescent="0.3">
      <c r="A3018">
        <v>3016</v>
      </c>
      <c r="B3018" s="1" t="s">
        <v>3016</v>
      </c>
      <c r="C3018" s="1" t="s">
        <v>7126</v>
      </c>
      <c r="D3018" s="4">
        <v>8500</v>
      </c>
      <c r="E3018" s="4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3">
        <f>E3018/D3018</f>
        <v>1.0261176470588236</v>
      </c>
      <c r="P3018" s="4">
        <f>E3018/L3018</f>
        <v>242.27777777777777</v>
      </c>
      <c r="Q3018" t="s">
        <v>8324</v>
      </c>
      <c r="R3018" t="s">
        <v>8332</v>
      </c>
      <c r="S3018" s="12">
        <f>(((J3018/60)/60)/24)+DATE(1970,1,1)</f>
        <v>41778.548055555555</v>
      </c>
      <c r="T3018" s="12">
        <f>(((I3018/60)/60)/24)+DATE(1970,1,1)</f>
        <v>41838.548055555555</v>
      </c>
    </row>
    <row r="3019" spans="1:20" ht="43.2" x14ac:dyDescent="0.3">
      <c r="A3019">
        <v>3017</v>
      </c>
      <c r="B3019" s="1" t="s">
        <v>3017</v>
      </c>
      <c r="C3019" s="1" t="s">
        <v>7127</v>
      </c>
      <c r="D3019" s="4">
        <v>22000</v>
      </c>
      <c r="E3019" s="4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3">
        <f>E3019/D3019</f>
        <v>1.0584090909090909</v>
      </c>
      <c r="P3019" s="4">
        <f>E3019/L3019</f>
        <v>146.44654088050314</v>
      </c>
      <c r="Q3019" t="s">
        <v>8324</v>
      </c>
      <c r="R3019" t="s">
        <v>8332</v>
      </c>
      <c r="S3019" s="12">
        <f>(((J3019/60)/60)/24)+DATE(1970,1,1)</f>
        <v>41841.850034722222</v>
      </c>
      <c r="T3019" s="12">
        <f>(((I3019/60)/60)/24)+DATE(1970,1,1)</f>
        <v>41871.850034722222</v>
      </c>
    </row>
    <row r="3020" spans="1:20" ht="43.2" x14ac:dyDescent="0.3">
      <c r="A3020">
        <v>3018</v>
      </c>
      <c r="B3020" s="1" t="s">
        <v>3018</v>
      </c>
      <c r="C3020" s="1" t="s">
        <v>7128</v>
      </c>
      <c r="D3020" s="4">
        <v>4200</v>
      </c>
      <c r="E3020" s="4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3">
        <f>E3020/D3020</f>
        <v>1.0071428571428571</v>
      </c>
      <c r="P3020" s="4">
        <f>E3020/L3020</f>
        <v>103.17073170731707</v>
      </c>
      <c r="Q3020" t="s">
        <v>8324</v>
      </c>
      <c r="R3020" t="s">
        <v>8332</v>
      </c>
      <c r="S3020" s="12">
        <f>(((J3020/60)/60)/24)+DATE(1970,1,1)</f>
        <v>42163.29833333334</v>
      </c>
      <c r="T3020" s="12">
        <f>(((I3020/60)/60)/24)+DATE(1970,1,1)</f>
        <v>42205.916666666672</v>
      </c>
    </row>
    <row r="3021" spans="1:20" ht="43.2" x14ac:dyDescent="0.3">
      <c r="A3021">
        <v>3019</v>
      </c>
      <c r="B3021" s="1" t="s">
        <v>3019</v>
      </c>
      <c r="C3021" s="1" t="s">
        <v>7129</v>
      </c>
      <c r="D3021" s="4">
        <v>15000</v>
      </c>
      <c r="E3021" s="4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3">
        <f>E3021/D3021</f>
        <v>1.2123333333333333</v>
      </c>
      <c r="P3021" s="4">
        <f>E3021/L3021</f>
        <v>80.464601769911511</v>
      </c>
      <c r="Q3021" t="s">
        <v>8324</v>
      </c>
      <c r="R3021" t="s">
        <v>8332</v>
      </c>
      <c r="S3021" s="12">
        <f>(((J3021/60)/60)/24)+DATE(1970,1,1)</f>
        <v>41758.833564814813</v>
      </c>
      <c r="T3021" s="12">
        <f>(((I3021/60)/60)/24)+DATE(1970,1,1)</f>
        <v>41786.125</v>
      </c>
    </row>
    <row r="3022" spans="1:20" ht="43.2" x14ac:dyDescent="0.3">
      <c r="A3022">
        <v>3020</v>
      </c>
      <c r="B3022" s="1" t="s">
        <v>3020</v>
      </c>
      <c r="C3022" s="1" t="s">
        <v>7130</v>
      </c>
      <c r="D3022" s="4">
        <v>7000</v>
      </c>
      <c r="E3022" s="4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3">
        <f>E3022/D3022</f>
        <v>1.0057142857142858</v>
      </c>
      <c r="P3022" s="4">
        <f>E3022/L3022</f>
        <v>234.66666666666666</v>
      </c>
      <c r="Q3022" t="s">
        <v>8324</v>
      </c>
      <c r="R3022" t="s">
        <v>8332</v>
      </c>
      <c r="S3022" s="12">
        <f>(((J3022/60)/60)/24)+DATE(1970,1,1)</f>
        <v>42170.846446759257</v>
      </c>
      <c r="T3022" s="12">
        <f>(((I3022/60)/60)/24)+DATE(1970,1,1)</f>
        <v>42230.846446759257</v>
      </c>
    </row>
    <row r="3023" spans="1:20" ht="43.2" x14ac:dyDescent="0.3">
      <c r="A3023">
        <v>3021</v>
      </c>
      <c r="B3023" s="1" t="s">
        <v>3021</v>
      </c>
      <c r="C3023" s="1" t="s">
        <v>7131</v>
      </c>
      <c r="D3023" s="4">
        <v>4500</v>
      </c>
      <c r="E3023" s="4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3">
        <f>E3023/D3023</f>
        <v>1.1602222222222223</v>
      </c>
      <c r="P3023" s="4">
        <f>E3023/L3023</f>
        <v>50.689320388349515</v>
      </c>
      <c r="Q3023" t="s">
        <v>8324</v>
      </c>
      <c r="R3023" t="s">
        <v>8332</v>
      </c>
      <c r="S3023" s="12">
        <f>(((J3023/60)/60)/24)+DATE(1970,1,1)</f>
        <v>42660.618854166663</v>
      </c>
      <c r="T3023" s="12">
        <f>(((I3023/60)/60)/24)+DATE(1970,1,1)</f>
        <v>42696.249305555553</v>
      </c>
    </row>
    <row r="3024" spans="1:20" ht="43.2" x14ac:dyDescent="0.3">
      <c r="A3024">
        <v>3022</v>
      </c>
      <c r="B3024" s="1" t="s">
        <v>3022</v>
      </c>
      <c r="C3024" s="1" t="s">
        <v>7132</v>
      </c>
      <c r="D3024" s="4">
        <v>10000</v>
      </c>
      <c r="E3024" s="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3">
        <f>E3024/D3024</f>
        <v>1.0087999999999999</v>
      </c>
      <c r="P3024" s="4">
        <f>E3024/L3024</f>
        <v>162.70967741935485</v>
      </c>
      <c r="Q3024" t="s">
        <v>8324</v>
      </c>
      <c r="R3024" t="s">
        <v>8332</v>
      </c>
      <c r="S3024" s="12">
        <f>(((J3024/60)/60)/24)+DATE(1970,1,1)</f>
        <v>42564.95380787037</v>
      </c>
      <c r="T3024" s="12">
        <f>(((I3024/60)/60)/24)+DATE(1970,1,1)</f>
        <v>42609.95380787037</v>
      </c>
    </row>
    <row r="3025" spans="1:20" ht="43.2" x14ac:dyDescent="0.3">
      <c r="A3025">
        <v>3023</v>
      </c>
      <c r="B3025" s="1" t="s">
        <v>3023</v>
      </c>
      <c r="C3025" s="1" t="s">
        <v>7133</v>
      </c>
      <c r="D3025" s="4">
        <v>700</v>
      </c>
      <c r="E3025" s="4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3">
        <f>E3025/D3025</f>
        <v>1.03</v>
      </c>
      <c r="P3025" s="4">
        <f>E3025/L3025</f>
        <v>120.16666666666667</v>
      </c>
      <c r="Q3025" t="s">
        <v>8324</v>
      </c>
      <c r="R3025" t="s">
        <v>8332</v>
      </c>
      <c r="S3025" s="12">
        <f>(((J3025/60)/60)/24)+DATE(1970,1,1)</f>
        <v>42121.675763888896</v>
      </c>
      <c r="T3025" s="12">
        <f>(((I3025/60)/60)/24)+DATE(1970,1,1)</f>
        <v>42166.675763888896</v>
      </c>
    </row>
    <row r="3026" spans="1:20" ht="43.2" x14ac:dyDescent="0.3">
      <c r="A3026">
        <v>3024</v>
      </c>
      <c r="B3026" s="1" t="s">
        <v>3024</v>
      </c>
      <c r="C3026" s="1" t="s">
        <v>7134</v>
      </c>
      <c r="D3026" s="4">
        <v>5000</v>
      </c>
      <c r="E3026" s="4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3">
        <f>E3026/D3026</f>
        <v>2.4641999999999999</v>
      </c>
      <c r="P3026" s="4">
        <f>E3026/L3026</f>
        <v>67.697802197802204</v>
      </c>
      <c r="Q3026" t="s">
        <v>8324</v>
      </c>
      <c r="R3026" t="s">
        <v>8332</v>
      </c>
      <c r="S3026" s="12">
        <f>(((J3026/60)/60)/24)+DATE(1970,1,1)</f>
        <v>41158.993923611109</v>
      </c>
      <c r="T3026" s="12">
        <f>(((I3026/60)/60)/24)+DATE(1970,1,1)</f>
        <v>41188.993923611109</v>
      </c>
    </row>
    <row r="3027" spans="1:20" ht="28.8" x14ac:dyDescent="0.3">
      <c r="A3027">
        <v>3025</v>
      </c>
      <c r="B3027" s="1" t="s">
        <v>3025</v>
      </c>
      <c r="C3027" s="1" t="s">
        <v>7135</v>
      </c>
      <c r="D3027" s="4">
        <v>2500</v>
      </c>
      <c r="E3027" s="4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3">
        <f>E3027/D3027</f>
        <v>3.0219999999999998</v>
      </c>
      <c r="P3027" s="4">
        <f>E3027/L3027</f>
        <v>52.103448275862071</v>
      </c>
      <c r="Q3027" t="s">
        <v>8324</v>
      </c>
      <c r="R3027" t="s">
        <v>8332</v>
      </c>
      <c r="S3027" s="12">
        <f>(((J3027/60)/60)/24)+DATE(1970,1,1)</f>
        <v>41761.509409722225</v>
      </c>
      <c r="T3027" s="12">
        <f>(((I3027/60)/60)/24)+DATE(1970,1,1)</f>
        <v>41789.666666666664</v>
      </c>
    </row>
    <row r="3028" spans="1:20" ht="43.2" x14ac:dyDescent="0.3">
      <c r="A3028">
        <v>3026</v>
      </c>
      <c r="B3028" s="1" t="s">
        <v>3026</v>
      </c>
      <c r="C3028" s="1" t="s">
        <v>7136</v>
      </c>
      <c r="D3028" s="4">
        <v>900</v>
      </c>
      <c r="E3028" s="4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3">
        <f>E3028/D3028</f>
        <v>1.4333333333333333</v>
      </c>
      <c r="P3028" s="4">
        <f>E3028/L3028</f>
        <v>51.6</v>
      </c>
      <c r="Q3028" t="s">
        <v>8324</v>
      </c>
      <c r="R3028" t="s">
        <v>8332</v>
      </c>
      <c r="S3028" s="12">
        <f>(((J3028/60)/60)/24)+DATE(1970,1,1)</f>
        <v>42783.459398148145</v>
      </c>
      <c r="T3028" s="12">
        <f>(((I3028/60)/60)/24)+DATE(1970,1,1)</f>
        <v>42797.459398148145</v>
      </c>
    </row>
    <row r="3029" spans="1:20" ht="28.8" x14ac:dyDescent="0.3">
      <c r="A3029">
        <v>3027</v>
      </c>
      <c r="B3029" s="1" t="s">
        <v>3027</v>
      </c>
      <c r="C3029" s="1" t="s">
        <v>7137</v>
      </c>
      <c r="D3029" s="4">
        <v>40000</v>
      </c>
      <c r="E3029" s="4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3">
        <f>E3029/D3029</f>
        <v>1.3144</v>
      </c>
      <c r="P3029" s="4">
        <f>E3029/L3029</f>
        <v>164.3</v>
      </c>
      <c r="Q3029" t="s">
        <v>8324</v>
      </c>
      <c r="R3029" t="s">
        <v>8332</v>
      </c>
      <c r="S3029" s="12">
        <f>(((J3029/60)/60)/24)+DATE(1970,1,1)</f>
        <v>42053.704293981486</v>
      </c>
      <c r="T3029" s="12">
        <f>(((I3029/60)/60)/24)+DATE(1970,1,1)</f>
        <v>42083.662627314814</v>
      </c>
    </row>
    <row r="3030" spans="1:20" ht="28.8" x14ac:dyDescent="0.3">
      <c r="A3030">
        <v>3028</v>
      </c>
      <c r="B3030" s="1" t="s">
        <v>3028</v>
      </c>
      <c r="C3030" s="1" t="s">
        <v>7138</v>
      </c>
      <c r="D3030" s="4">
        <v>5000</v>
      </c>
      <c r="E3030" s="4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3">
        <f>E3030/D3030</f>
        <v>1.6801999999999999</v>
      </c>
      <c r="P3030" s="4">
        <f>E3030/L3030</f>
        <v>84.858585858585855</v>
      </c>
      <c r="Q3030" t="s">
        <v>8324</v>
      </c>
      <c r="R3030" t="s">
        <v>8332</v>
      </c>
      <c r="S3030" s="12">
        <f>(((J3030/60)/60)/24)+DATE(1970,1,1)</f>
        <v>42567.264178240745</v>
      </c>
      <c r="T3030" s="12">
        <f>(((I3030/60)/60)/24)+DATE(1970,1,1)</f>
        <v>42597.264178240745</v>
      </c>
    </row>
    <row r="3031" spans="1:20" ht="43.2" x14ac:dyDescent="0.3">
      <c r="A3031">
        <v>3029</v>
      </c>
      <c r="B3031" s="1" t="s">
        <v>3029</v>
      </c>
      <c r="C3031" s="1" t="s">
        <v>7139</v>
      </c>
      <c r="D3031" s="4">
        <v>30000</v>
      </c>
      <c r="E3031" s="4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3">
        <f>E3031/D3031</f>
        <v>1.0967666666666667</v>
      </c>
      <c r="P3031" s="4">
        <f>E3031/L3031</f>
        <v>94.548850574712645</v>
      </c>
      <c r="Q3031" t="s">
        <v>8324</v>
      </c>
      <c r="R3031" t="s">
        <v>8332</v>
      </c>
      <c r="S3031" s="12">
        <f>(((J3031/60)/60)/24)+DATE(1970,1,1)</f>
        <v>41932.708877314813</v>
      </c>
      <c r="T3031" s="12">
        <f>(((I3031/60)/60)/24)+DATE(1970,1,1)</f>
        <v>41961.190972222219</v>
      </c>
    </row>
    <row r="3032" spans="1:20" ht="43.2" x14ac:dyDescent="0.3">
      <c r="A3032">
        <v>3030</v>
      </c>
      <c r="B3032" s="1" t="s">
        <v>3030</v>
      </c>
      <c r="C3032" s="1" t="s">
        <v>7140</v>
      </c>
      <c r="D3032" s="4">
        <v>1750</v>
      </c>
      <c r="E3032" s="4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3">
        <f>E3032/D3032</f>
        <v>1.0668571428571429</v>
      </c>
      <c r="P3032" s="4">
        <f>E3032/L3032</f>
        <v>45.536585365853661</v>
      </c>
      <c r="Q3032" t="s">
        <v>8324</v>
      </c>
      <c r="R3032" t="s">
        <v>8332</v>
      </c>
      <c r="S3032" s="12">
        <f>(((J3032/60)/60)/24)+DATE(1970,1,1)</f>
        <v>42233.747349537036</v>
      </c>
      <c r="T3032" s="12">
        <f>(((I3032/60)/60)/24)+DATE(1970,1,1)</f>
        <v>42263.747349537036</v>
      </c>
    </row>
    <row r="3033" spans="1:20" ht="57.6" x14ac:dyDescent="0.3">
      <c r="A3033">
        <v>3031</v>
      </c>
      <c r="B3033" s="1" t="s">
        <v>3031</v>
      </c>
      <c r="C3033" s="1" t="s">
        <v>7141</v>
      </c>
      <c r="D3033" s="4">
        <v>1500</v>
      </c>
      <c r="E3033" s="4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3">
        <f>E3033/D3033</f>
        <v>1</v>
      </c>
      <c r="P3033" s="4">
        <f>E3033/L3033</f>
        <v>51.724137931034484</v>
      </c>
      <c r="Q3033" t="s">
        <v>8324</v>
      </c>
      <c r="R3033" t="s">
        <v>8332</v>
      </c>
      <c r="S3033" s="12">
        <f>(((J3033/60)/60)/24)+DATE(1970,1,1)</f>
        <v>42597.882488425923</v>
      </c>
      <c r="T3033" s="12">
        <f>(((I3033/60)/60)/24)+DATE(1970,1,1)</f>
        <v>42657.882488425923</v>
      </c>
    </row>
    <row r="3034" spans="1:20" ht="43.2" x14ac:dyDescent="0.3">
      <c r="A3034">
        <v>3032</v>
      </c>
      <c r="B3034" s="1" t="s">
        <v>3032</v>
      </c>
      <c r="C3034" s="1" t="s">
        <v>7142</v>
      </c>
      <c r="D3034" s="4">
        <v>1000</v>
      </c>
      <c r="E3034" s="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3">
        <f>E3034/D3034</f>
        <v>1.272</v>
      </c>
      <c r="P3034" s="4">
        <f>E3034/L3034</f>
        <v>50.88</v>
      </c>
      <c r="Q3034" t="s">
        <v>8324</v>
      </c>
      <c r="R3034" t="s">
        <v>8332</v>
      </c>
      <c r="S3034" s="12">
        <f>(((J3034/60)/60)/24)+DATE(1970,1,1)</f>
        <v>42228.044664351852</v>
      </c>
      <c r="T3034" s="12">
        <f>(((I3034/60)/60)/24)+DATE(1970,1,1)</f>
        <v>42258.044664351852</v>
      </c>
    </row>
    <row r="3035" spans="1:20" ht="28.8" x14ac:dyDescent="0.3">
      <c r="A3035">
        <v>3033</v>
      </c>
      <c r="B3035" s="1" t="s">
        <v>3033</v>
      </c>
      <c r="C3035" s="1" t="s">
        <v>7143</v>
      </c>
      <c r="D3035" s="4">
        <v>3000</v>
      </c>
      <c r="E3035" s="4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3">
        <f>E3035/D3035</f>
        <v>1.4653333333333334</v>
      </c>
      <c r="P3035" s="4">
        <f>E3035/L3035</f>
        <v>191.13043478260869</v>
      </c>
      <c r="Q3035" t="s">
        <v>8324</v>
      </c>
      <c r="R3035" t="s">
        <v>8332</v>
      </c>
      <c r="S3035" s="12">
        <f>(((J3035/60)/60)/24)+DATE(1970,1,1)</f>
        <v>42570.110243055555</v>
      </c>
      <c r="T3035" s="12">
        <f>(((I3035/60)/60)/24)+DATE(1970,1,1)</f>
        <v>42600.110243055555</v>
      </c>
    </row>
    <row r="3036" spans="1:20" ht="57.6" x14ac:dyDescent="0.3">
      <c r="A3036">
        <v>3034</v>
      </c>
      <c r="B3036" s="1" t="s">
        <v>3034</v>
      </c>
      <c r="C3036" s="1" t="s">
        <v>7144</v>
      </c>
      <c r="D3036" s="4">
        <v>100000</v>
      </c>
      <c r="E3036" s="4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3">
        <f>E3036/D3036</f>
        <v>1.1253599999999999</v>
      </c>
      <c r="P3036" s="4">
        <f>E3036/L3036</f>
        <v>89.314285714285717</v>
      </c>
      <c r="Q3036" t="s">
        <v>8324</v>
      </c>
      <c r="R3036" t="s">
        <v>8332</v>
      </c>
      <c r="S3036" s="12">
        <f>(((J3036/60)/60)/24)+DATE(1970,1,1)</f>
        <v>42644.535358796296</v>
      </c>
      <c r="T3036" s="12">
        <f>(((I3036/60)/60)/24)+DATE(1970,1,1)</f>
        <v>42675.165972222225</v>
      </c>
    </row>
    <row r="3037" spans="1:20" ht="28.8" x14ac:dyDescent="0.3">
      <c r="A3037">
        <v>3035</v>
      </c>
      <c r="B3037" s="1" t="s">
        <v>3035</v>
      </c>
      <c r="C3037" s="1" t="s">
        <v>7145</v>
      </c>
      <c r="D3037" s="4">
        <v>25000</v>
      </c>
      <c r="E3037" s="4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3">
        <f>E3037/D3037</f>
        <v>1.0878684000000001</v>
      </c>
      <c r="P3037" s="4">
        <f>E3037/L3037</f>
        <v>88.588631921824103</v>
      </c>
      <c r="Q3037" t="s">
        <v>8324</v>
      </c>
      <c r="R3037" t="s">
        <v>8332</v>
      </c>
      <c r="S3037" s="12">
        <f>(((J3037/60)/60)/24)+DATE(1970,1,1)</f>
        <v>41368.560289351852</v>
      </c>
      <c r="T3037" s="12">
        <f>(((I3037/60)/60)/24)+DATE(1970,1,1)</f>
        <v>41398.560289351852</v>
      </c>
    </row>
    <row r="3038" spans="1:20" ht="43.2" x14ac:dyDescent="0.3">
      <c r="A3038">
        <v>3036</v>
      </c>
      <c r="B3038" s="1" t="s">
        <v>3036</v>
      </c>
      <c r="C3038" s="1" t="s">
        <v>7146</v>
      </c>
      <c r="D3038" s="4">
        <v>25000</v>
      </c>
      <c r="E3038" s="4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3">
        <f>E3038/D3038</f>
        <v>1.26732</v>
      </c>
      <c r="P3038" s="4">
        <f>E3038/L3038</f>
        <v>96.300911854103347</v>
      </c>
      <c r="Q3038" t="s">
        <v>8324</v>
      </c>
      <c r="R3038" t="s">
        <v>8332</v>
      </c>
      <c r="S3038" s="12">
        <f>(((J3038/60)/60)/24)+DATE(1970,1,1)</f>
        <v>41466.785231481481</v>
      </c>
      <c r="T3038" s="12">
        <f>(((I3038/60)/60)/24)+DATE(1970,1,1)</f>
        <v>41502.499305555553</v>
      </c>
    </row>
    <row r="3039" spans="1:20" ht="43.2" x14ac:dyDescent="0.3">
      <c r="A3039">
        <v>3037</v>
      </c>
      <c r="B3039" s="1" t="s">
        <v>3037</v>
      </c>
      <c r="C3039" s="1" t="s">
        <v>7147</v>
      </c>
      <c r="D3039" s="4">
        <v>500</v>
      </c>
      <c r="E3039" s="4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3">
        <f>E3039/D3039</f>
        <v>2.1320000000000001</v>
      </c>
      <c r="P3039" s="4">
        <f>E3039/L3039</f>
        <v>33.3125</v>
      </c>
      <c r="Q3039" t="s">
        <v>8324</v>
      </c>
      <c r="R3039" t="s">
        <v>8332</v>
      </c>
      <c r="S3039" s="12">
        <f>(((J3039/60)/60)/24)+DATE(1970,1,1)</f>
        <v>40378.893206018518</v>
      </c>
      <c r="T3039" s="12">
        <f>(((I3039/60)/60)/24)+DATE(1970,1,1)</f>
        <v>40453.207638888889</v>
      </c>
    </row>
    <row r="3040" spans="1:20" ht="43.2" x14ac:dyDescent="0.3">
      <c r="A3040">
        <v>3038</v>
      </c>
      <c r="B3040" s="1" t="s">
        <v>3038</v>
      </c>
      <c r="C3040" s="1" t="s">
        <v>7148</v>
      </c>
      <c r="D3040" s="4">
        <v>1000</v>
      </c>
      <c r="E3040" s="4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3">
        <f>E3040/D3040</f>
        <v>1.0049999999999999</v>
      </c>
      <c r="P3040" s="4">
        <f>E3040/L3040</f>
        <v>37.222222222222221</v>
      </c>
      <c r="Q3040" t="s">
        <v>8324</v>
      </c>
      <c r="R3040" t="s">
        <v>8332</v>
      </c>
      <c r="S3040" s="12">
        <f>(((J3040/60)/60)/24)+DATE(1970,1,1)</f>
        <v>42373.252280092594</v>
      </c>
      <c r="T3040" s="12">
        <f>(((I3040/60)/60)/24)+DATE(1970,1,1)</f>
        <v>42433.252280092594</v>
      </c>
    </row>
    <row r="3041" spans="1:20" ht="43.2" x14ac:dyDescent="0.3">
      <c r="A3041">
        <v>3039</v>
      </c>
      <c r="B3041" s="1" t="s">
        <v>3039</v>
      </c>
      <c r="C3041" s="1" t="s">
        <v>7149</v>
      </c>
      <c r="D3041" s="4">
        <v>20000</v>
      </c>
      <c r="E3041" s="4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3">
        <f>E3041/D3041</f>
        <v>1.0871389999999999</v>
      </c>
      <c r="P3041" s="4">
        <f>E3041/L3041</f>
        <v>92.130423728813554</v>
      </c>
      <c r="Q3041" t="s">
        <v>8324</v>
      </c>
      <c r="R3041" t="s">
        <v>8332</v>
      </c>
      <c r="S3041" s="12">
        <f>(((J3041/60)/60)/24)+DATE(1970,1,1)</f>
        <v>41610.794421296298</v>
      </c>
      <c r="T3041" s="12">
        <f>(((I3041/60)/60)/24)+DATE(1970,1,1)</f>
        <v>41637.332638888889</v>
      </c>
    </row>
    <row r="3042" spans="1:20" ht="28.8" x14ac:dyDescent="0.3">
      <c r="A3042">
        <v>3040</v>
      </c>
      <c r="B3042" s="1" t="s">
        <v>3040</v>
      </c>
      <c r="C3042" s="1" t="s">
        <v>7150</v>
      </c>
      <c r="D3042" s="4">
        <v>3000</v>
      </c>
      <c r="E3042" s="4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3">
        <f>E3042/D3042</f>
        <v>1.075</v>
      </c>
      <c r="P3042" s="4">
        <f>E3042/L3042</f>
        <v>76.785714285714292</v>
      </c>
      <c r="Q3042" t="s">
        <v>8324</v>
      </c>
      <c r="R3042" t="s">
        <v>8332</v>
      </c>
      <c r="S3042" s="12">
        <f>(((J3042/60)/60)/24)+DATE(1970,1,1)</f>
        <v>42177.791909722218</v>
      </c>
      <c r="T3042" s="12">
        <f>(((I3042/60)/60)/24)+DATE(1970,1,1)</f>
        <v>42181.958333333328</v>
      </c>
    </row>
    <row r="3043" spans="1:20" ht="28.8" x14ac:dyDescent="0.3">
      <c r="A3043">
        <v>3041</v>
      </c>
      <c r="B3043" s="1" t="s">
        <v>3041</v>
      </c>
      <c r="C3043" s="1" t="s">
        <v>7151</v>
      </c>
      <c r="D3043" s="4">
        <v>8300</v>
      </c>
      <c r="E3043" s="4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3">
        <f>E3043/D3043</f>
        <v>1.1048192771084338</v>
      </c>
      <c r="P3043" s="4">
        <f>E3043/L3043</f>
        <v>96.526315789473685</v>
      </c>
      <c r="Q3043" t="s">
        <v>8324</v>
      </c>
      <c r="R3043" t="s">
        <v>8332</v>
      </c>
      <c r="S3043" s="12">
        <f>(((J3043/60)/60)/24)+DATE(1970,1,1)</f>
        <v>42359.868611111116</v>
      </c>
      <c r="T3043" s="12">
        <f>(((I3043/60)/60)/24)+DATE(1970,1,1)</f>
        <v>42389.868611111116</v>
      </c>
    </row>
    <row r="3044" spans="1:20" ht="43.2" x14ac:dyDescent="0.3">
      <c r="A3044">
        <v>3042</v>
      </c>
      <c r="B3044" s="1" t="s">
        <v>3042</v>
      </c>
      <c r="C3044" s="1" t="s">
        <v>7152</v>
      </c>
      <c r="D3044" s="4">
        <v>1500</v>
      </c>
      <c r="E3044" s="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3">
        <f>E3044/D3044</f>
        <v>1.28</v>
      </c>
      <c r="P3044" s="4">
        <f>E3044/L3044</f>
        <v>51.891891891891895</v>
      </c>
      <c r="Q3044" t="s">
        <v>8324</v>
      </c>
      <c r="R3044" t="s">
        <v>8332</v>
      </c>
      <c r="S3044" s="12">
        <f>(((J3044/60)/60)/24)+DATE(1970,1,1)</f>
        <v>42253.688043981485</v>
      </c>
      <c r="T3044" s="12">
        <f>(((I3044/60)/60)/24)+DATE(1970,1,1)</f>
        <v>42283.688043981485</v>
      </c>
    </row>
    <row r="3045" spans="1:20" ht="43.2" x14ac:dyDescent="0.3">
      <c r="A3045">
        <v>3043</v>
      </c>
      <c r="B3045" s="1" t="s">
        <v>3043</v>
      </c>
      <c r="C3045" s="1" t="s">
        <v>7153</v>
      </c>
      <c r="D3045" s="4">
        <v>15000</v>
      </c>
      <c r="E3045" s="4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3">
        <f>E3045/D3045</f>
        <v>1.1000666666666667</v>
      </c>
      <c r="P3045" s="4">
        <f>E3045/L3045</f>
        <v>128.9140625</v>
      </c>
      <c r="Q3045" t="s">
        <v>8324</v>
      </c>
      <c r="R3045" t="s">
        <v>8332</v>
      </c>
      <c r="S3045" s="12">
        <f>(((J3045/60)/60)/24)+DATE(1970,1,1)</f>
        <v>42083.070590277777</v>
      </c>
      <c r="T3045" s="12">
        <f>(((I3045/60)/60)/24)+DATE(1970,1,1)</f>
        <v>42110.118055555555</v>
      </c>
    </row>
    <row r="3046" spans="1:20" ht="43.2" x14ac:dyDescent="0.3">
      <c r="A3046">
        <v>3044</v>
      </c>
      <c r="B3046" s="1" t="s">
        <v>3044</v>
      </c>
      <c r="C3046" s="1" t="s">
        <v>7154</v>
      </c>
      <c r="D3046" s="4">
        <v>12000</v>
      </c>
      <c r="E3046" s="4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3">
        <f>E3046/D3046</f>
        <v>1.0934166666666667</v>
      </c>
      <c r="P3046" s="4">
        <f>E3046/L3046</f>
        <v>84.108974358974365</v>
      </c>
      <c r="Q3046" t="s">
        <v>8324</v>
      </c>
      <c r="R3046" t="s">
        <v>8332</v>
      </c>
      <c r="S3046" s="12">
        <f>(((J3046/60)/60)/24)+DATE(1970,1,1)</f>
        <v>42387.7268287037</v>
      </c>
      <c r="T3046" s="12">
        <f>(((I3046/60)/60)/24)+DATE(1970,1,1)</f>
        <v>42402.7268287037</v>
      </c>
    </row>
    <row r="3047" spans="1:20" ht="43.2" x14ac:dyDescent="0.3">
      <c r="A3047">
        <v>3045</v>
      </c>
      <c r="B3047" s="1" t="s">
        <v>3045</v>
      </c>
      <c r="C3047" s="1" t="s">
        <v>7155</v>
      </c>
      <c r="D3047" s="4">
        <v>4000</v>
      </c>
      <c r="E3047" s="4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3">
        <f>E3047/D3047</f>
        <v>1.3270650000000002</v>
      </c>
      <c r="P3047" s="4">
        <f>E3047/L3047</f>
        <v>82.941562500000003</v>
      </c>
      <c r="Q3047" t="s">
        <v>8324</v>
      </c>
      <c r="R3047" t="s">
        <v>8332</v>
      </c>
      <c r="S3047" s="12">
        <f>(((J3047/60)/60)/24)+DATE(1970,1,1)</f>
        <v>41843.155729166669</v>
      </c>
      <c r="T3047" s="12">
        <f>(((I3047/60)/60)/24)+DATE(1970,1,1)</f>
        <v>41873.155729166669</v>
      </c>
    </row>
    <row r="3048" spans="1:20" ht="43.2" x14ac:dyDescent="0.3">
      <c r="A3048">
        <v>3046</v>
      </c>
      <c r="B3048" s="1" t="s">
        <v>3046</v>
      </c>
      <c r="C3048" s="1" t="s">
        <v>7156</v>
      </c>
      <c r="D3048" s="4">
        <v>7900</v>
      </c>
      <c r="E3048" s="4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3">
        <f>E3048/D3048</f>
        <v>1.9084810126582279</v>
      </c>
      <c r="P3048" s="4">
        <f>E3048/L3048</f>
        <v>259.94827586206895</v>
      </c>
      <c r="Q3048" t="s">
        <v>8324</v>
      </c>
      <c r="R3048" t="s">
        <v>8332</v>
      </c>
      <c r="S3048" s="12">
        <f>(((J3048/60)/60)/24)+DATE(1970,1,1)</f>
        <v>41862.803078703706</v>
      </c>
      <c r="T3048" s="12">
        <f>(((I3048/60)/60)/24)+DATE(1970,1,1)</f>
        <v>41892.202777777777</v>
      </c>
    </row>
    <row r="3049" spans="1:20" ht="28.8" x14ac:dyDescent="0.3">
      <c r="A3049">
        <v>3047</v>
      </c>
      <c r="B3049" s="1" t="s">
        <v>3047</v>
      </c>
      <c r="C3049" s="1" t="s">
        <v>7157</v>
      </c>
      <c r="D3049" s="4">
        <v>500</v>
      </c>
      <c r="E3049" s="4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3">
        <f>E3049/D3049</f>
        <v>1.49</v>
      </c>
      <c r="P3049" s="4">
        <f>E3049/L3049</f>
        <v>37.25</v>
      </c>
      <c r="Q3049" t="s">
        <v>8324</v>
      </c>
      <c r="R3049" t="s">
        <v>8332</v>
      </c>
      <c r="S3049" s="12">
        <f>(((J3049/60)/60)/24)+DATE(1970,1,1)</f>
        <v>42443.989050925928</v>
      </c>
      <c r="T3049" s="12">
        <f>(((I3049/60)/60)/24)+DATE(1970,1,1)</f>
        <v>42487.552777777775</v>
      </c>
    </row>
    <row r="3050" spans="1:20" ht="43.2" x14ac:dyDescent="0.3">
      <c r="A3050">
        <v>3048</v>
      </c>
      <c r="B3050" s="1" t="s">
        <v>3048</v>
      </c>
      <c r="C3050" s="1" t="s">
        <v>7158</v>
      </c>
      <c r="D3050" s="4">
        <v>5000</v>
      </c>
      <c r="E3050" s="4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3">
        <f>E3050/D3050</f>
        <v>1.6639999999999999</v>
      </c>
      <c r="P3050" s="4">
        <f>E3050/L3050</f>
        <v>177.02127659574469</v>
      </c>
      <c r="Q3050" t="s">
        <v>8324</v>
      </c>
      <c r="R3050" t="s">
        <v>8332</v>
      </c>
      <c r="S3050" s="12">
        <f>(((J3050/60)/60)/24)+DATE(1970,1,1)</f>
        <v>41975.901180555549</v>
      </c>
      <c r="T3050" s="12">
        <f>(((I3050/60)/60)/24)+DATE(1970,1,1)</f>
        <v>42004.890277777777</v>
      </c>
    </row>
    <row r="3051" spans="1:20" ht="43.2" x14ac:dyDescent="0.3">
      <c r="A3051">
        <v>3049</v>
      </c>
      <c r="B3051" s="1" t="s">
        <v>3049</v>
      </c>
      <c r="C3051" s="1" t="s">
        <v>7159</v>
      </c>
      <c r="D3051" s="4">
        <v>3750</v>
      </c>
      <c r="E3051" s="4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3">
        <f>E3051/D3051</f>
        <v>1.0666666666666667</v>
      </c>
      <c r="P3051" s="4">
        <f>E3051/L3051</f>
        <v>74.074074074074076</v>
      </c>
      <c r="Q3051" t="s">
        <v>8324</v>
      </c>
      <c r="R3051" t="s">
        <v>8332</v>
      </c>
      <c r="S3051" s="12">
        <f>(((J3051/60)/60)/24)+DATE(1970,1,1)</f>
        <v>42139.014525462961</v>
      </c>
      <c r="T3051" s="12">
        <f>(((I3051/60)/60)/24)+DATE(1970,1,1)</f>
        <v>42169.014525462961</v>
      </c>
    </row>
    <row r="3052" spans="1:20" ht="28.8" x14ac:dyDescent="0.3">
      <c r="A3052">
        <v>3050</v>
      </c>
      <c r="B3052" s="1" t="s">
        <v>3050</v>
      </c>
      <c r="C3052" s="1" t="s">
        <v>7160</v>
      </c>
      <c r="D3052" s="4">
        <v>600</v>
      </c>
      <c r="E3052" s="4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3">
        <f>E3052/D3052</f>
        <v>1.06</v>
      </c>
      <c r="P3052" s="4">
        <f>E3052/L3052</f>
        <v>70.666666666666671</v>
      </c>
      <c r="Q3052" t="s">
        <v>8324</v>
      </c>
      <c r="R3052" t="s">
        <v>8332</v>
      </c>
      <c r="S3052" s="12">
        <f>(((J3052/60)/60)/24)+DATE(1970,1,1)</f>
        <v>42465.16851851852</v>
      </c>
      <c r="T3052" s="12">
        <f>(((I3052/60)/60)/24)+DATE(1970,1,1)</f>
        <v>42495.16851851852</v>
      </c>
    </row>
    <row r="3053" spans="1:20" ht="28.8" x14ac:dyDescent="0.3">
      <c r="A3053">
        <v>4041</v>
      </c>
      <c r="B3053" s="1" t="s">
        <v>4037</v>
      </c>
      <c r="C3053" s="1" t="s">
        <v>8145</v>
      </c>
      <c r="D3053" s="4">
        <v>5000</v>
      </c>
      <c r="E3053" s="4">
        <v>21</v>
      </c>
      <c r="F3053" t="s">
        <v>8221</v>
      </c>
      <c r="G3053" t="s">
        <v>8225</v>
      </c>
      <c r="H3053" t="s">
        <v>8247</v>
      </c>
      <c r="I3053">
        <v>1473160954</v>
      </c>
      <c r="J3053">
        <v>1467976954</v>
      </c>
      <c r="K3053" t="b">
        <v>0</v>
      </c>
      <c r="L3053">
        <v>2</v>
      </c>
      <c r="M3053" t="b">
        <v>0</v>
      </c>
      <c r="N3053" t="s">
        <v>8271</v>
      </c>
      <c r="O3053" s="3">
        <f>E3053/D3053</f>
        <v>4.1999999999999997E-3</v>
      </c>
      <c r="P3053" s="4">
        <f>E3053/L3053</f>
        <v>10.5</v>
      </c>
      <c r="Q3053" t="s">
        <v>8324</v>
      </c>
      <c r="R3053" t="s">
        <v>8326</v>
      </c>
      <c r="S3053" s="12">
        <f>(((J3053/60)/60)/24)+DATE(1970,1,1)</f>
        <v>42559.474004629628</v>
      </c>
      <c r="T3053" s="12">
        <f>(((I3053/60)/60)/24)+DATE(1970,1,1)</f>
        <v>42619.474004629628</v>
      </c>
    </row>
    <row r="3054" spans="1:20" ht="43.2" x14ac:dyDescent="0.3">
      <c r="A3054">
        <v>2862</v>
      </c>
      <c r="B3054" s="1" t="s">
        <v>2862</v>
      </c>
      <c r="C3054" s="1" t="s">
        <v>6972</v>
      </c>
      <c r="D3054" s="4">
        <v>12700</v>
      </c>
      <c r="E3054" s="4">
        <v>55</v>
      </c>
      <c r="F3054" t="s">
        <v>8221</v>
      </c>
      <c r="G3054" t="s">
        <v>8224</v>
      </c>
      <c r="H3054" t="s">
        <v>8246</v>
      </c>
      <c r="I3054">
        <v>1403636229</v>
      </c>
      <c r="J3054">
        <v>1401044229</v>
      </c>
      <c r="K3054" t="b">
        <v>0</v>
      </c>
      <c r="L3054">
        <v>3</v>
      </c>
      <c r="M3054" t="b">
        <v>0</v>
      </c>
      <c r="N3054" t="s">
        <v>8271</v>
      </c>
      <c r="O3054" s="3">
        <f>E3054/D3054</f>
        <v>4.3307086614173228E-3</v>
      </c>
      <c r="P3054" s="4">
        <f>E3054/L3054</f>
        <v>18.333333333333332</v>
      </c>
      <c r="Q3054" t="s">
        <v>8324</v>
      </c>
      <c r="R3054" t="s">
        <v>8326</v>
      </c>
      <c r="S3054" s="12">
        <f>(((J3054/60)/60)/24)+DATE(1970,1,1)</f>
        <v>41784.789687500001</v>
      </c>
      <c r="T3054" s="12">
        <f>(((I3054/60)/60)/24)+DATE(1970,1,1)</f>
        <v>41814.789687500001</v>
      </c>
    </row>
    <row r="3055" spans="1:20" ht="43.2" x14ac:dyDescent="0.3">
      <c r="A3055">
        <v>3077</v>
      </c>
      <c r="B3055" s="1" t="s">
        <v>3077</v>
      </c>
      <c r="C3055" s="1" t="s">
        <v>7187</v>
      </c>
      <c r="D3055" s="4">
        <v>22000</v>
      </c>
      <c r="E3055" s="4">
        <v>105</v>
      </c>
      <c r="F3055" t="s">
        <v>8221</v>
      </c>
      <c r="G3055" t="s">
        <v>8229</v>
      </c>
      <c r="H3055" t="s">
        <v>8251</v>
      </c>
      <c r="I3055">
        <v>1488495478</v>
      </c>
      <c r="J3055">
        <v>1485903478</v>
      </c>
      <c r="K3055" t="b">
        <v>0</v>
      </c>
      <c r="L3055">
        <v>2</v>
      </c>
      <c r="M3055" t="b">
        <v>0</v>
      </c>
      <c r="N3055" t="s">
        <v>8303</v>
      </c>
      <c r="O3055" s="3">
        <f>E3055/D3055</f>
        <v>4.7727272727272731E-3</v>
      </c>
      <c r="P3055" s="4">
        <f>E3055/L3055</f>
        <v>52.5</v>
      </c>
      <c r="Q3055" t="s">
        <v>8324</v>
      </c>
      <c r="R3055" t="s">
        <v>8332</v>
      </c>
      <c r="S3055" s="12">
        <f>(((J3055/60)/60)/24)+DATE(1970,1,1)</f>
        <v>42766.956921296296</v>
      </c>
      <c r="T3055" s="12">
        <f>(((I3055/60)/60)/24)+DATE(1970,1,1)</f>
        <v>42796.956921296296</v>
      </c>
    </row>
    <row r="3056" spans="1:20" x14ac:dyDescent="0.3">
      <c r="A3056">
        <v>919</v>
      </c>
      <c r="B3056" s="1" t="s">
        <v>920</v>
      </c>
      <c r="C3056" s="1" t="s">
        <v>5029</v>
      </c>
      <c r="D3056" s="4">
        <v>20000</v>
      </c>
      <c r="E3056" s="4">
        <v>100</v>
      </c>
      <c r="F3056" t="s">
        <v>8221</v>
      </c>
      <c r="G3056" t="s">
        <v>8224</v>
      </c>
      <c r="H3056" t="s">
        <v>8246</v>
      </c>
      <c r="I3056">
        <v>1355930645</v>
      </c>
      <c r="J3056">
        <v>1352906645</v>
      </c>
      <c r="K3056" t="b">
        <v>0</v>
      </c>
      <c r="L3056">
        <v>1</v>
      </c>
      <c r="M3056" t="b">
        <v>0</v>
      </c>
      <c r="N3056" t="s">
        <v>8278</v>
      </c>
      <c r="O3056" s="3">
        <f>E3056/D3056</f>
        <v>5.0000000000000001E-3</v>
      </c>
      <c r="P3056" s="4">
        <f>E3056/L3056</f>
        <v>100</v>
      </c>
      <c r="Q3056" t="s">
        <v>8320</v>
      </c>
      <c r="R3056" t="s">
        <v>8330</v>
      </c>
      <c r="S3056" s="12">
        <f>(((J3056/60)/60)/24)+DATE(1970,1,1)</f>
        <v>41227.641724537039</v>
      </c>
      <c r="T3056" s="12">
        <f>(((I3056/60)/60)/24)+DATE(1970,1,1)</f>
        <v>41262.641724537039</v>
      </c>
    </row>
    <row r="3057" spans="1:20" x14ac:dyDescent="0.3">
      <c r="A3057">
        <v>2893</v>
      </c>
      <c r="B3057" s="1" t="s">
        <v>2893</v>
      </c>
      <c r="C3057" s="1" t="s">
        <v>7003</v>
      </c>
      <c r="D3057" s="4">
        <v>5000</v>
      </c>
      <c r="E3057" s="4">
        <v>25</v>
      </c>
      <c r="F3057" t="s">
        <v>8221</v>
      </c>
      <c r="G3057" t="s">
        <v>8224</v>
      </c>
      <c r="H3057" t="s">
        <v>8246</v>
      </c>
      <c r="I3057">
        <v>1420768800</v>
      </c>
      <c r="J3057">
        <v>1415644395</v>
      </c>
      <c r="K3057" t="b">
        <v>0</v>
      </c>
      <c r="L3057">
        <v>2</v>
      </c>
      <c r="M3057" t="b">
        <v>0</v>
      </c>
      <c r="N3057" t="s">
        <v>8271</v>
      </c>
      <c r="O3057" s="3">
        <f>E3057/D3057</f>
        <v>5.0000000000000001E-3</v>
      </c>
      <c r="P3057" s="4">
        <f>E3057/L3057</f>
        <v>12.5</v>
      </c>
      <c r="Q3057" t="s">
        <v>8324</v>
      </c>
      <c r="R3057" t="s">
        <v>8326</v>
      </c>
      <c r="S3057" s="12">
        <f>(((J3057/60)/60)/24)+DATE(1970,1,1)</f>
        <v>41953.773090277777</v>
      </c>
      <c r="T3057" s="12">
        <f>(((I3057/60)/60)/24)+DATE(1970,1,1)</f>
        <v>42013.083333333328</v>
      </c>
    </row>
    <row r="3058" spans="1:20" ht="28.8" x14ac:dyDescent="0.3">
      <c r="A3058">
        <v>3866</v>
      </c>
      <c r="B3058" s="1" t="s">
        <v>3863</v>
      </c>
      <c r="C3058" s="1" t="s">
        <v>7975</v>
      </c>
      <c r="D3058" s="4">
        <v>2000</v>
      </c>
      <c r="E3058" s="4">
        <v>11</v>
      </c>
      <c r="F3058" t="s">
        <v>8221</v>
      </c>
      <c r="G3058" t="s">
        <v>8224</v>
      </c>
      <c r="H3058" t="s">
        <v>8246</v>
      </c>
      <c r="I3058">
        <v>1458703740</v>
      </c>
      <c r="J3058">
        <v>1454453021</v>
      </c>
      <c r="K3058" t="b">
        <v>0</v>
      </c>
      <c r="L3058">
        <v>2</v>
      </c>
      <c r="M3058" t="b">
        <v>0</v>
      </c>
      <c r="N3058" t="s">
        <v>8271</v>
      </c>
      <c r="O3058" s="3">
        <f>E3058/D3058</f>
        <v>5.4999999999999997E-3</v>
      </c>
      <c r="P3058" s="4">
        <f>E3058/L3058</f>
        <v>5.5</v>
      </c>
      <c r="Q3058" t="s">
        <v>8324</v>
      </c>
      <c r="R3058" t="s">
        <v>8326</v>
      </c>
      <c r="S3058" s="12">
        <f>(((J3058/60)/60)/24)+DATE(1970,1,1)</f>
        <v>42402.947002314817</v>
      </c>
      <c r="T3058" s="12">
        <f>(((I3058/60)/60)/24)+DATE(1970,1,1)</f>
        <v>42452.145138888889</v>
      </c>
    </row>
    <row r="3059" spans="1:20" ht="43.2" x14ac:dyDescent="0.3">
      <c r="A3059">
        <v>1724</v>
      </c>
      <c r="B3059" s="1" t="s">
        <v>1725</v>
      </c>
      <c r="C3059" s="1" t="s">
        <v>5834</v>
      </c>
      <c r="D3059" s="4">
        <v>6000</v>
      </c>
      <c r="E3059" s="4">
        <v>35</v>
      </c>
      <c r="F3059" t="s">
        <v>8221</v>
      </c>
      <c r="G3059" t="s">
        <v>8224</v>
      </c>
      <c r="H3059" t="s">
        <v>8246</v>
      </c>
      <c r="I3059">
        <v>1414707762</v>
      </c>
      <c r="J3059">
        <v>1412115762</v>
      </c>
      <c r="K3059" t="b">
        <v>0</v>
      </c>
      <c r="L3059">
        <v>4</v>
      </c>
      <c r="M3059" t="b">
        <v>0</v>
      </c>
      <c r="N3059" t="s">
        <v>8293</v>
      </c>
      <c r="O3059" s="3">
        <f>E3059/D3059</f>
        <v>5.8333333333333336E-3</v>
      </c>
      <c r="P3059" s="4">
        <f>E3059/L3059</f>
        <v>8.75</v>
      </c>
      <c r="Q3059" t="s">
        <v>8320</v>
      </c>
      <c r="R3059" t="s">
        <v>8336</v>
      </c>
      <c r="S3059" s="12">
        <f>(((J3059/60)/60)/24)+DATE(1970,1,1)</f>
        <v>41912.932430555556</v>
      </c>
      <c r="T3059" s="12">
        <f>(((I3059/60)/60)/24)+DATE(1970,1,1)</f>
        <v>41942.932430555556</v>
      </c>
    </row>
    <row r="3060" spans="1:20" ht="43.2" x14ac:dyDescent="0.3">
      <c r="A3060">
        <v>917</v>
      </c>
      <c r="B3060" s="1" t="s">
        <v>918</v>
      </c>
      <c r="C3060" s="1" t="s">
        <v>5027</v>
      </c>
      <c r="D3060" s="4">
        <v>5000</v>
      </c>
      <c r="E3060" s="4">
        <v>30</v>
      </c>
      <c r="F3060" t="s">
        <v>8221</v>
      </c>
      <c r="G3060" t="s">
        <v>8224</v>
      </c>
      <c r="H3060" t="s">
        <v>8246</v>
      </c>
      <c r="I3060">
        <v>1405305000</v>
      </c>
      <c r="J3060">
        <v>1402612730</v>
      </c>
      <c r="K3060" t="b">
        <v>0</v>
      </c>
      <c r="L3060">
        <v>1</v>
      </c>
      <c r="M3060" t="b">
        <v>0</v>
      </c>
      <c r="N3060" t="s">
        <v>8278</v>
      </c>
      <c r="O3060" s="3">
        <f>E3060/D3060</f>
        <v>6.0000000000000001E-3</v>
      </c>
      <c r="P3060" s="4">
        <f>E3060/L3060</f>
        <v>30</v>
      </c>
      <c r="Q3060" t="s">
        <v>8320</v>
      </c>
      <c r="R3060" t="s">
        <v>8330</v>
      </c>
      <c r="S3060" s="12">
        <f>(((J3060/60)/60)/24)+DATE(1970,1,1)</f>
        <v>41802.94363425926</v>
      </c>
      <c r="T3060" s="12">
        <f>(((I3060/60)/60)/24)+DATE(1970,1,1)</f>
        <v>41834.104166666664</v>
      </c>
    </row>
    <row r="3061" spans="1:20" ht="43.2" x14ac:dyDescent="0.3">
      <c r="A3061">
        <v>3966</v>
      </c>
      <c r="B3061" s="1" t="s">
        <v>3963</v>
      </c>
      <c r="C3061" s="1" t="s">
        <v>8073</v>
      </c>
      <c r="D3061" s="4">
        <v>7500</v>
      </c>
      <c r="E3061" s="4">
        <v>45</v>
      </c>
      <c r="F3061" t="s">
        <v>8221</v>
      </c>
      <c r="G3061" t="s">
        <v>8224</v>
      </c>
      <c r="H3061" t="s">
        <v>8246</v>
      </c>
      <c r="I3061">
        <v>1406170740</v>
      </c>
      <c r="J3061">
        <v>1402506278</v>
      </c>
      <c r="K3061" t="b">
        <v>0</v>
      </c>
      <c r="L3061">
        <v>2</v>
      </c>
      <c r="M3061" t="b">
        <v>0</v>
      </c>
      <c r="N3061" t="s">
        <v>8271</v>
      </c>
      <c r="O3061" s="3">
        <f>E3061/D3061</f>
        <v>6.0000000000000001E-3</v>
      </c>
      <c r="P3061" s="4">
        <f>E3061/L3061</f>
        <v>22.5</v>
      </c>
      <c r="Q3061" t="s">
        <v>8324</v>
      </c>
      <c r="R3061" t="s">
        <v>8326</v>
      </c>
      <c r="S3061" s="12">
        <f>(((J3061/60)/60)/24)+DATE(1970,1,1)</f>
        <v>41801.711550925924</v>
      </c>
      <c r="T3061" s="12">
        <f>(((I3061/60)/60)/24)+DATE(1970,1,1)</f>
        <v>41844.124305555553</v>
      </c>
    </row>
    <row r="3062" spans="1:20" ht="43.2" x14ac:dyDescent="0.3">
      <c r="A3062">
        <v>3087</v>
      </c>
      <c r="B3062" s="1" t="s">
        <v>3087</v>
      </c>
      <c r="C3062" s="1" t="s">
        <v>7197</v>
      </c>
      <c r="D3062" s="4">
        <v>20000</v>
      </c>
      <c r="E3062" s="4">
        <v>125</v>
      </c>
      <c r="F3062" t="s">
        <v>8221</v>
      </c>
      <c r="G3062" t="s">
        <v>8224</v>
      </c>
      <c r="H3062" t="s">
        <v>8246</v>
      </c>
      <c r="I3062">
        <v>1482294990</v>
      </c>
      <c r="J3062">
        <v>1477107390</v>
      </c>
      <c r="K3062" t="b">
        <v>0</v>
      </c>
      <c r="L3062">
        <v>2</v>
      </c>
      <c r="M3062" t="b">
        <v>0</v>
      </c>
      <c r="N3062" t="s">
        <v>8303</v>
      </c>
      <c r="O3062" s="3">
        <f>E3062/D3062</f>
        <v>6.2500000000000003E-3</v>
      </c>
      <c r="P3062" s="4">
        <f>E3062/L3062</f>
        <v>62.5</v>
      </c>
      <c r="Q3062" t="s">
        <v>8324</v>
      </c>
      <c r="R3062" t="s">
        <v>8332</v>
      </c>
      <c r="S3062" s="12">
        <f>(((J3062/60)/60)/24)+DATE(1970,1,1)</f>
        <v>42665.150347222225</v>
      </c>
      <c r="T3062" s="12">
        <f>(((I3062/60)/60)/24)+DATE(1970,1,1)</f>
        <v>42725.192013888889</v>
      </c>
    </row>
    <row r="3063" spans="1:20" ht="43.2" x14ac:dyDescent="0.3">
      <c r="A3063">
        <v>3950</v>
      </c>
      <c r="B3063" s="1" t="s">
        <v>3947</v>
      </c>
      <c r="C3063" s="1" t="s">
        <v>8058</v>
      </c>
      <c r="D3063" s="4">
        <v>4000</v>
      </c>
      <c r="E3063" s="4">
        <v>25</v>
      </c>
      <c r="F3063" t="s">
        <v>8221</v>
      </c>
      <c r="G3063" t="s">
        <v>8224</v>
      </c>
      <c r="H3063" t="s">
        <v>8246</v>
      </c>
      <c r="I3063">
        <v>1460140500</v>
      </c>
      <c r="J3063">
        <v>1457628680</v>
      </c>
      <c r="K3063" t="b">
        <v>0</v>
      </c>
      <c r="L3063">
        <v>1</v>
      </c>
      <c r="M3063" t="b">
        <v>0</v>
      </c>
      <c r="N3063" t="s">
        <v>8271</v>
      </c>
      <c r="O3063" s="3">
        <f>E3063/D3063</f>
        <v>6.2500000000000003E-3</v>
      </c>
      <c r="P3063" s="4">
        <f>E3063/L3063</f>
        <v>25</v>
      </c>
      <c r="Q3063" t="s">
        <v>8324</v>
      </c>
      <c r="R3063" t="s">
        <v>8326</v>
      </c>
      <c r="S3063" s="12">
        <f>(((J3063/60)/60)/24)+DATE(1970,1,1)</f>
        <v>42439.702314814815</v>
      </c>
      <c r="T3063" s="12">
        <f>(((I3063/60)/60)/24)+DATE(1970,1,1)</f>
        <v>42468.774305555555</v>
      </c>
    </row>
    <row r="3064" spans="1:20" ht="43.2" x14ac:dyDescent="0.3">
      <c r="A3064">
        <v>3736</v>
      </c>
      <c r="B3064" s="1" t="s">
        <v>3733</v>
      </c>
      <c r="C3064" s="1" t="s">
        <v>7846</v>
      </c>
      <c r="D3064" s="4">
        <v>1500</v>
      </c>
      <c r="E3064" s="4">
        <v>10</v>
      </c>
      <c r="F3064" t="s">
        <v>8221</v>
      </c>
      <c r="G3064" t="s">
        <v>8225</v>
      </c>
      <c r="H3064" t="s">
        <v>8247</v>
      </c>
      <c r="I3064">
        <v>1427133600</v>
      </c>
      <c r="J3064">
        <v>1423847093</v>
      </c>
      <c r="K3064" t="b">
        <v>0</v>
      </c>
      <c r="L3064">
        <v>1</v>
      </c>
      <c r="M3064" t="b">
        <v>0</v>
      </c>
      <c r="N3064" t="s">
        <v>8271</v>
      </c>
      <c r="O3064" s="3">
        <f>E3064/D3064</f>
        <v>6.6666666666666671E-3</v>
      </c>
      <c r="P3064" s="4">
        <f>E3064/L3064</f>
        <v>10</v>
      </c>
      <c r="Q3064" t="s">
        <v>8324</v>
      </c>
      <c r="R3064" t="s">
        <v>8326</v>
      </c>
      <c r="S3064" s="12">
        <f>(((J3064/60)/60)/24)+DATE(1970,1,1)</f>
        <v>42048.711724537032</v>
      </c>
      <c r="T3064" s="12">
        <f>(((I3064/60)/60)/24)+DATE(1970,1,1)</f>
        <v>42086.75</v>
      </c>
    </row>
    <row r="3065" spans="1:20" ht="57.6" x14ac:dyDescent="0.3">
      <c r="A3065">
        <v>3788</v>
      </c>
      <c r="B3065" s="1" t="s">
        <v>3785</v>
      </c>
      <c r="C3065" s="1" t="s">
        <v>7898</v>
      </c>
      <c r="D3065" s="4">
        <v>75000</v>
      </c>
      <c r="E3065" s="4">
        <v>500</v>
      </c>
      <c r="F3065" t="s">
        <v>8221</v>
      </c>
      <c r="G3065" t="s">
        <v>8224</v>
      </c>
      <c r="H3065" t="s">
        <v>8246</v>
      </c>
      <c r="I3065">
        <v>1450887480</v>
      </c>
      <c r="J3065">
        <v>1448469719</v>
      </c>
      <c r="K3065" t="b">
        <v>0</v>
      </c>
      <c r="L3065">
        <v>1</v>
      </c>
      <c r="M3065" t="b">
        <v>0</v>
      </c>
      <c r="N3065" t="s">
        <v>8305</v>
      </c>
      <c r="O3065" s="3">
        <f>E3065/D3065</f>
        <v>6.6666666666666671E-3</v>
      </c>
      <c r="P3065" s="4">
        <f>E3065/L3065</f>
        <v>500</v>
      </c>
      <c r="Q3065" t="s">
        <v>8324</v>
      </c>
      <c r="R3065" t="s">
        <v>8337</v>
      </c>
      <c r="S3065" s="12">
        <f>(((J3065/60)/60)/24)+DATE(1970,1,1)</f>
        <v>42333.695821759262</v>
      </c>
      <c r="T3065" s="12">
        <f>(((I3065/60)/60)/24)+DATE(1970,1,1)</f>
        <v>42361.679166666669</v>
      </c>
    </row>
    <row r="3066" spans="1:20" ht="28.8" x14ac:dyDescent="0.3">
      <c r="A3066">
        <v>4065</v>
      </c>
      <c r="B3066" s="1" t="s">
        <v>4061</v>
      </c>
      <c r="C3066" s="1" t="s">
        <v>8169</v>
      </c>
      <c r="D3066" s="4">
        <v>4000</v>
      </c>
      <c r="E3066" s="4">
        <v>27</v>
      </c>
      <c r="F3066" t="s">
        <v>8221</v>
      </c>
      <c r="G3066" t="s">
        <v>8224</v>
      </c>
      <c r="H3066" t="s">
        <v>8246</v>
      </c>
      <c r="I3066">
        <v>1407883811</v>
      </c>
      <c r="J3066">
        <v>1405291811</v>
      </c>
      <c r="K3066" t="b">
        <v>0</v>
      </c>
      <c r="L3066">
        <v>4</v>
      </c>
      <c r="M3066" t="b">
        <v>0</v>
      </c>
      <c r="N3066" t="s">
        <v>8271</v>
      </c>
      <c r="O3066" s="3">
        <f>E3066/D3066</f>
        <v>6.7499999999999999E-3</v>
      </c>
      <c r="P3066" s="4">
        <f>E3066/L3066</f>
        <v>6.75</v>
      </c>
      <c r="Q3066" t="s">
        <v>8324</v>
      </c>
      <c r="R3066" t="s">
        <v>8326</v>
      </c>
      <c r="S3066" s="12">
        <f>(((J3066/60)/60)/24)+DATE(1970,1,1)</f>
        <v>41833.951516203706</v>
      </c>
      <c r="T3066" s="12">
        <f>(((I3066/60)/60)/24)+DATE(1970,1,1)</f>
        <v>41863.951516203706</v>
      </c>
    </row>
    <row r="3067" spans="1:20" ht="28.8" x14ac:dyDescent="0.3">
      <c r="A3067">
        <v>1710</v>
      </c>
      <c r="B3067" s="1" t="s">
        <v>1711</v>
      </c>
      <c r="C3067" s="1" t="s">
        <v>5820</v>
      </c>
      <c r="D3067" s="4">
        <v>5000</v>
      </c>
      <c r="E3067" s="4">
        <v>34</v>
      </c>
      <c r="F3067" t="s">
        <v>8221</v>
      </c>
      <c r="G3067" t="s">
        <v>8236</v>
      </c>
      <c r="H3067" t="s">
        <v>8249</v>
      </c>
      <c r="I3067">
        <v>1453122000</v>
      </c>
      <c r="J3067">
        <v>1449151888</v>
      </c>
      <c r="K3067" t="b">
        <v>0</v>
      </c>
      <c r="L3067">
        <v>1</v>
      </c>
      <c r="M3067" t="b">
        <v>0</v>
      </c>
      <c r="N3067" t="s">
        <v>8293</v>
      </c>
      <c r="O3067" s="3">
        <f>E3067/D3067</f>
        <v>6.7999999999999996E-3</v>
      </c>
      <c r="P3067" s="4">
        <f>E3067/L3067</f>
        <v>34</v>
      </c>
      <c r="Q3067" t="s">
        <v>8320</v>
      </c>
      <c r="R3067" t="s">
        <v>8336</v>
      </c>
      <c r="S3067" s="12">
        <f>(((J3067/60)/60)/24)+DATE(1970,1,1)</f>
        <v>42341.59129629629</v>
      </c>
      <c r="T3067" s="12">
        <f>(((I3067/60)/60)/24)+DATE(1970,1,1)</f>
        <v>42387.541666666672</v>
      </c>
    </row>
    <row r="3068" spans="1:20" ht="28.8" x14ac:dyDescent="0.3">
      <c r="A3068">
        <v>1736</v>
      </c>
      <c r="B3068" s="1" t="s">
        <v>1737</v>
      </c>
      <c r="C3068" s="1" t="s">
        <v>5846</v>
      </c>
      <c r="D3068" s="4">
        <v>3000</v>
      </c>
      <c r="E3068" s="4">
        <v>22</v>
      </c>
      <c r="F3068" t="s">
        <v>8221</v>
      </c>
      <c r="G3068" t="s">
        <v>8224</v>
      </c>
      <c r="H3068" t="s">
        <v>8246</v>
      </c>
      <c r="I3068">
        <v>1447018833</v>
      </c>
      <c r="J3068">
        <v>1444423233</v>
      </c>
      <c r="K3068" t="b">
        <v>0</v>
      </c>
      <c r="L3068">
        <v>1</v>
      </c>
      <c r="M3068" t="b">
        <v>0</v>
      </c>
      <c r="N3068" t="s">
        <v>8293</v>
      </c>
      <c r="O3068" s="3">
        <f>E3068/D3068</f>
        <v>7.3333333333333332E-3</v>
      </c>
      <c r="P3068" s="4">
        <f>E3068/L3068</f>
        <v>22</v>
      </c>
      <c r="Q3068" t="s">
        <v>8320</v>
      </c>
      <c r="R3068" t="s">
        <v>8336</v>
      </c>
      <c r="S3068" s="12">
        <f>(((J3068/60)/60)/24)+DATE(1970,1,1)</f>
        <v>42286.861493055556</v>
      </c>
      <c r="T3068" s="12">
        <f>(((I3068/60)/60)/24)+DATE(1970,1,1)</f>
        <v>42316.90315972222</v>
      </c>
    </row>
    <row r="3069" spans="1:20" ht="43.2" x14ac:dyDescent="0.3">
      <c r="A3069">
        <v>2903</v>
      </c>
      <c r="B3069" s="1" t="s">
        <v>2903</v>
      </c>
      <c r="C3069" s="1" t="s">
        <v>7013</v>
      </c>
      <c r="D3069" s="4">
        <v>5000</v>
      </c>
      <c r="E3069" s="4">
        <v>39</v>
      </c>
      <c r="F3069" t="s">
        <v>8221</v>
      </c>
      <c r="G3069" t="s">
        <v>8224</v>
      </c>
      <c r="H3069" t="s">
        <v>8246</v>
      </c>
      <c r="I3069">
        <v>1441771218</v>
      </c>
      <c r="J3069">
        <v>1436587218</v>
      </c>
      <c r="K3069" t="b">
        <v>0</v>
      </c>
      <c r="L3069">
        <v>4</v>
      </c>
      <c r="M3069" t="b">
        <v>0</v>
      </c>
      <c r="N3069" t="s">
        <v>8271</v>
      </c>
      <c r="O3069" s="3">
        <f>E3069/D3069</f>
        <v>7.7999999999999996E-3</v>
      </c>
      <c r="P3069" s="4">
        <f>E3069/L3069</f>
        <v>9.75</v>
      </c>
      <c r="Q3069" t="s">
        <v>8324</v>
      </c>
      <c r="R3069" t="s">
        <v>8326</v>
      </c>
      <c r="S3069" s="12">
        <f>(((J3069/60)/60)/24)+DATE(1970,1,1)</f>
        <v>42196.166874999995</v>
      </c>
      <c r="T3069" s="12">
        <f>(((I3069/60)/60)/24)+DATE(1970,1,1)</f>
        <v>42256.166874999995</v>
      </c>
    </row>
    <row r="3070" spans="1:20" ht="28.8" x14ac:dyDescent="0.3">
      <c r="A3070">
        <v>881</v>
      </c>
      <c r="B3070" s="1" t="s">
        <v>882</v>
      </c>
      <c r="C3070" s="1" t="s">
        <v>4991</v>
      </c>
      <c r="D3070" s="4">
        <v>3750</v>
      </c>
      <c r="E3070" s="4">
        <v>30</v>
      </c>
      <c r="F3070" t="s">
        <v>8221</v>
      </c>
      <c r="G3070" t="s">
        <v>8224</v>
      </c>
      <c r="H3070" t="s">
        <v>8246</v>
      </c>
      <c r="I3070">
        <v>1326520886</v>
      </c>
      <c r="J3070">
        <v>1322632886</v>
      </c>
      <c r="K3070" t="b">
        <v>0</v>
      </c>
      <c r="L3070">
        <v>1</v>
      </c>
      <c r="M3070" t="b">
        <v>0</v>
      </c>
      <c r="N3070" t="s">
        <v>8279</v>
      </c>
      <c r="O3070" s="3">
        <f>E3070/D3070</f>
        <v>8.0000000000000002E-3</v>
      </c>
      <c r="P3070" s="4">
        <f>E3070/L3070</f>
        <v>30</v>
      </c>
      <c r="Q3070" t="s">
        <v>8320</v>
      </c>
      <c r="R3070" t="s">
        <v>8325</v>
      </c>
      <c r="S3070" s="12">
        <f>(((J3070/60)/60)/24)+DATE(1970,1,1)</f>
        <v>40877.25099537037</v>
      </c>
      <c r="T3070" s="12">
        <f>(((I3070/60)/60)/24)+DATE(1970,1,1)</f>
        <v>40922.25099537037</v>
      </c>
    </row>
    <row r="3071" spans="1:20" ht="43.2" x14ac:dyDescent="0.3">
      <c r="A3071">
        <v>2901</v>
      </c>
      <c r="B3071" s="1" t="s">
        <v>2901</v>
      </c>
      <c r="C3071" s="1" t="s">
        <v>7011</v>
      </c>
      <c r="D3071" s="4">
        <v>750</v>
      </c>
      <c r="E3071" s="4">
        <v>6</v>
      </c>
      <c r="F3071" t="s">
        <v>8221</v>
      </c>
      <c r="G3071" t="s">
        <v>8224</v>
      </c>
      <c r="H3071" t="s">
        <v>8246</v>
      </c>
      <c r="I3071">
        <v>1423345339</v>
      </c>
      <c r="J3071">
        <v>1418161339</v>
      </c>
      <c r="K3071" t="b">
        <v>0</v>
      </c>
      <c r="L3071">
        <v>2</v>
      </c>
      <c r="M3071" t="b">
        <v>0</v>
      </c>
      <c r="N3071" t="s">
        <v>8271</v>
      </c>
      <c r="O3071" s="3">
        <f>E3071/D3071</f>
        <v>8.0000000000000002E-3</v>
      </c>
      <c r="P3071" s="4">
        <f>E3071/L3071</f>
        <v>3</v>
      </c>
      <c r="Q3071" t="s">
        <v>8324</v>
      </c>
      <c r="R3071" t="s">
        <v>8326</v>
      </c>
      <c r="S3071" s="12">
        <f>(((J3071/60)/60)/24)+DATE(1970,1,1)</f>
        <v>41982.904386574075</v>
      </c>
      <c r="T3071" s="12">
        <f>(((I3071/60)/60)/24)+DATE(1970,1,1)</f>
        <v>42042.904386574075</v>
      </c>
    </row>
    <row r="3072" spans="1:20" ht="28.8" x14ac:dyDescent="0.3">
      <c r="A3072">
        <v>872</v>
      </c>
      <c r="B3072" s="1" t="s">
        <v>873</v>
      </c>
      <c r="C3072" s="1" t="s">
        <v>4982</v>
      </c>
      <c r="D3072" s="4">
        <v>8000</v>
      </c>
      <c r="E3072" s="4">
        <v>65</v>
      </c>
      <c r="F3072" t="s">
        <v>8221</v>
      </c>
      <c r="G3072" t="s">
        <v>8224</v>
      </c>
      <c r="H3072" t="s">
        <v>8246</v>
      </c>
      <c r="I3072">
        <v>1299786527</v>
      </c>
      <c r="J3072">
        <v>1295898527</v>
      </c>
      <c r="K3072" t="b">
        <v>0</v>
      </c>
      <c r="L3072">
        <v>2</v>
      </c>
      <c r="M3072" t="b">
        <v>0</v>
      </c>
      <c r="N3072" t="s">
        <v>8278</v>
      </c>
      <c r="O3072" s="3">
        <f>E3072/D3072</f>
        <v>8.1250000000000003E-3</v>
      </c>
      <c r="P3072" s="4">
        <f>E3072/L3072</f>
        <v>32.5</v>
      </c>
      <c r="Q3072" t="s">
        <v>8320</v>
      </c>
      <c r="R3072" t="s">
        <v>8330</v>
      </c>
      <c r="S3072" s="12">
        <f>(((J3072/60)/60)/24)+DATE(1970,1,1)</f>
        <v>40567.825543981482</v>
      </c>
      <c r="T3072" s="12">
        <f>(((I3072/60)/60)/24)+DATE(1970,1,1)</f>
        <v>40612.825543981482</v>
      </c>
    </row>
    <row r="3073" spans="1:20" ht="43.2" x14ac:dyDescent="0.3">
      <c r="A3073">
        <v>4019</v>
      </c>
      <c r="B3073" s="1" t="s">
        <v>4015</v>
      </c>
      <c r="C3073" s="1" t="s">
        <v>8124</v>
      </c>
      <c r="D3073" s="4">
        <v>3500</v>
      </c>
      <c r="E3073" s="4">
        <v>29</v>
      </c>
      <c r="F3073" t="s">
        <v>8221</v>
      </c>
      <c r="G3073" t="s">
        <v>8224</v>
      </c>
      <c r="H3073" t="s">
        <v>8246</v>
      </c>
      <c r="I3073">
        <v>1460737680</v>
      </c>
      <c r="J3073">
        <v>1455725596</v>
      </c>
      <c r="K3073" t="b">
        <v>0</v>
      </c>
      <c r="L3073">
        <v>4</v>
      </c>
      <c r="M3073" t="b">
        <v>0</v>
      </c>
      <c r="N3073" t="s">
        <v>8271</v>
      </c>
      <c r="O3073" s="3">
        <f>E3073/D3073</f>
        <v>8.2857142857142851E-3</v>
      </c>
      <c r="P3073" s="4">
        <f>E3073/L3073</f>
        <v>7.25</v>
      </c>
      <c r="Q3073" t="s">
        <v>8324</v>
      </c>
      <c r="R3073" t="s">
        <v>8326</v>
      </c>
      <c r="S3073" s="12">
        <f>(((J3073/60)/60)/24)+DATE(1970,1,1)</f>
        <v>42417.675879629634</v>
      </c>
      <c r="T3073" s="12">
        <f>(((I3073/60)/60)/24)+DATE(1970,1,1)</f>
        <v>42475.686111111107</v>
      </c>
    </row>
    <row r="3074" spans="1:20" ht="43.2" x14ac:dyDescent="0.3">
      <c r="A3074">
        <v>3901</v>
      </c>
      <c r="B3074" s="1" t="s">
        <v>3898</v>
      </c>
      <c r="C3074" s="1" t="s">
        <v>8009</v>
      </c>
      <c r="D3074" s="4">
        <v>3000</v>
      </c>
      <c r="E3074" s="4">
        <v>25</v>
      </c>
      <c r="F3074" t="s">
        <v>8221</v>
      </c>
      <c r="G3074" t="s">
        <v>8224</v>
      </c>
      <c r="H3074" t="s">
        <v>8246</v>
      </c>
      <c r="I3074">
        <v>1450554599</v>
      </c>
      <c r="J3074">
        <v>1447098599</v>
      </c>
      <c r="K3074" t="b">
        <v>0</v>
      </c>
      <c r="L3074">
        <v>1</v>
      </c>
      <c r="M3074" t="b">
        <v>0</v>
      </c>
      <c r="N3074" t="s">
        <v>8271</v>
      </c>
      <c r="O3074" s="3">
        <f>E3074/D3074</f>
        <v>8.3333333333333332E-3</v>
      </c>
      <c r="P3074" s="4">
        <f>E3074/L3074</f>
        <v>25</v>
      </c>
      <c r="Q3074" t="s">
        <v>8324</v>
      </c>
      <c r="R3074" t="s">
        <v>8326</v>
      </c>
      <c r="S3074" s="12">
        <f>(((J3074/60)/60)/24)+DATE(1970,1,1)</f>
        <v>42317.826377314821</v>
      </c>
      <c r="T3074" s="12">
        <f>(((I3074/60)/60)/24)+DATE(1970,1,1)</f>
        <v>42357.826377314821</v>
      </c>
    </row>
    <row r="3075" spans="1:20" ht="28.8" x14ac:dyDescent="0.3">
      <c r="A3075">
        <v>4021</v>
      </c>
      <c r="B3075" s="1" t="s">
        <v>4017</v>
      </c>
      <c r="C3075" s="1" t="s">
        <v>8126</v>
      </c>
      <c r="D3075" s="4">
        <v>15000</v>
      </c>
      <c r="E3075" s="4">
        <v>125</v>
      </c>
      <c r="F3075" t="s">
        <v>8221</v>
      </c>
      <c r="G3075" t="s">
        <v>8224</v>
      </c>
      <c r="H3075" t="s">
        <v>8246</v>
      </c>
      <c r="I3075">
        <v>1414360358</v>
      </c>
      <c r="J3075">
        <v>1409176358</v>
      </c>
      <c r="K3075" t="b">
        <v>0</v>
      </c>
      <c r="L3075">
        <v>2</v>
      </c>
      <c r="M3075" t="b">
        <v>0</v>
      </c>
      <c r="N3075" t="s">
        <v>8271</v>
      </c>
      <c r="O3075" s="3">
        <f>E3075/D3075</f>
        <v>8.3333333333333332E-3</v>
      </c>
      <c r="P3075" s="4">
        <f>E3075/L3075</f>
        <v>62.5</v>
      </c>
      <c r="Q3075" t="s">
        <v>8324</v>
      </c>
      <c r="R3075" t="s">
        <v>8326</v>
      </c>
      <c r="S3075" s="12">
        <f>(((J3075/60)/60)/24)+DATE(1970,1,1)</f>
        <v>41878.911550925928</v>
      </c>
      <c r="T3075" s="12">
        <f>(((I3075/60)/60)/24)+DATE(1970,1,1)</f>
        <v>41938.911550925928</v>
      </c>
    </row>
    <row r="3076" spans="1:20" ht="43.2" x14ac:dyDescent="0.3">
      <c r="A3076">
        <v>3079</v>
      </c>
      <c r="B3076" s="1" t="s">
        <v>3079</v>
      </c>
      <c r="C3076" s="1" t="s">
        <v>7189</v>
      </c>
      <c r="D3076" s="4">
        <v>1333666</v>
      </c>
      <c r="E3076" s="4">
        <v>11226</v>
      </c>
      <c r="F3076" t="s">
        <v>8221</v>
      </c>
      <c r="G3076" t="s">
        <v>8224</v>
      </c>
      <c r="H3076" t="s">
        <v>8246</v>
      </c>
      <c r="I3076">
        <v>1427040435</v>
      </c>
      <c r="J3076">
        <v>1424452035</v>
      </c>
      <c r="K3076" t="b">
        <v>0</v>
      </c>
      <c r="L3076">
        <v>27</v>
      </c>
      <c r="M3076" t="b">
        <v>0</v>
      </c>
      <c r="N3076" t="s">
        <v>8303</v>
      </c>
      <c r="O3076" s="3">
        <f>E3076/D3076</f>
        <v>8.4173998587352451E-3</v>
      </c>
      <c r="P3076" s="4">
        <f>E3076/L3076</f>
        <v>415.77777777777777</v>
      </c>
      <c r="Q3076" t="s">
        <v>8324</v>
      </c>
      <c r="R3076" t="s">
        <v>8332</v>
      </c>
      <c r="S3076" s="12">
        <f>(((J3076/60)/60)/24)+DATE(1970,1,1)</f>
        <v>42055.713368055556</v>
      </c>
      <c r="T3076" s="12">
        <f>(((I3076/60)/60)/24)+DATE(1970,1,1)</f>
        <v>42085.671701388885</v>
      </c>
    </row>
    <row r="3077" spans="1:20" ht="28.8" x14ac:dyDescent="0.3">
      <c r="A3077">
        <v>912</v>
      </c>
      <c r="B3077" s="1" t="s">
        <v>913</v>
      </c>
      <c r="C3077" s="1" t="s">
        <v>5022</v>
      </c>
      <c r="D3077" s="4">
        <v>3500</v>
      </c>
      <c r="E3077" s="4">
        <v>30</v>
      </c>
      <c r="F3077" t="s">
        <v>8221</v>
      </c>
      <c r="G3077" t="s">
        <v>8224</v>
      </c>
      <c r="H3077" t="s">
        <v>8246</v>
      </c>
      <c r="I3077">
        <v>1355197047</v>
      </c>
      <c r="J3077">
        <v>1350009447</v>
      </c>
      <c r="K3077" t="b">
        <v>0</v>
      </c>
      <c r="L3077">
        <v>2</v>
      </c>
      <c r="M3077" t="b">
        <v>0</v>
      </c>
      <c r="N3077" t="s">
        <v>8278</v>
      </c>
      <c r="O3077" s="3">
        <f>E3077/D3077</f>
        <v>8.5714285714285719E-3</v>
      </c>
      <c r="P3077" s="4">
        <f>E3077/L3077</f>
        <v>15</v>
      </c>
      <c r="Q3077" t="s">
        <v>8320</v>
      </c>
      <c r="R3077" t="s">
        <v>8330</v>
      </c>
      <c r="S3077" s="12">
        <f>(((J3077/60)/60)/24)+DATE(1970,1,1)</f>
        <v>41194.109340277777</v>
      </c>
      <c r="T3077" s="12">
        <f>(((I3077/60)/60)/24)+DATE(1970,1,1)</f>
        <v>41254.151006944441</v>
      </c>
    </row>
    <row r="3078" spans="1:20" ht="43.2" x14ac:dyDescent="0.3">
      <c r="A3078">
        <v>1719</v>
      </c>
      <c r="B3078" s="1" t="s">
        <v>1720</v>
      </c>
      <c r="C3078" s="1" t="s">
        <v>5829</v>
      </c>
      <c r="D3078" s="4">
        <v>4000</v>
      </c>
      <c r="E3078" s="4">
        <v>35</v>
      </c>
      <c r="F3078" t="s">
        <v>8221</v>
      </c>
      <c r="G3078" t="s">
        <v>8224</v>
      </c>
      <c r="H3078" t="s">
        <v>8246</v>
      </c>
      <c r="I3078">
        <v>1410958191</v>
      </c>
      <c r="J3078">
        <v>1408366191</v>
      </c>
      <c r="K3078" t="b">
        <v>0</v>
      </c>
      <c r="L3078">
        <v>3</v>
      </c>
      <c r="M3078" t="b">
        <v>0</v>
      </c>
      <c r="N3078" t="s">
        <v>8293</v>
      </c>
      <c r="O3078" s="3">
        <f>E3078/D3078</f>
        <v>8.7500000000000008E-3</v>
      </c>
      <c r="P3078" s="4">
        <f>E3078/L3078</f>
        <v>11.666666666666666</v>
      </c>
      <c r="Q3078" t="s">
        <v>8320</v>
      </c>
      <c r="R3078" t="s">
        <v>8336</v>
      </c>
      <c r="S3078" s="12">
        <f>(((J3078/60)/60)/24)+DATE(1970,1,1)</f>
        <v>41869.534618055557</v>
      </c>
      <c r="T3078" s="12">
        <f>(((I3078/60)/60)/24)+DATE(1970,1,1)</f>
        <v>41899.534618055557</v>
      </c>
    </row>
    <row r="3079" spans="1:20" ht="43.2" x14ac:dyDescent="0.3">
      <c r="A3079">
        <v>2869</v>
      </c>
      <c r="B3079" s="1" t="s">
        <v>2869</v>
      </c>
      <c r="C3079" s="1" t="s">
        <v>6979</v>
      </c>
      <c r="D3079" s="4">
        <v>20000</v>
      </c>
      <c r="E3079" s="4">
        <v>177</v>
      </c>
      <c r="F3079" t="s">
        <v>8221</v>
      </c>
      <c r="G3079" t="s">
        <v>8224</v>
      </c>
      <c r="H3079" t="s">
        <v>8246</v>
      </c>
      <c r="I3079">
        <v>1468937681</v>
      </c>
      <c r="J3079">
        <v>1466345681</v>
      </c>
      <c r="K3079" t="b">
        <v>0</v>
      </c>
      <c r="L3079">
        <v>5</v>
      </c>
      <c r="M3079" t="b">
        <v>0</v>
      </c>
      <c r="N3079" t="s">
        <v>8271</v>
      </c>
      <c r="O3079" s="3">
        <f>E3079/D3079</f>
        <v>8.8500000000000002E-3</v>
      </c>
      <c r="P3079" s="4">
        <f>E3079/L3079</f>
        <v>35.4</v>
      </c>
      <c r="Q3079" t="s">
        <v>8324</v>
      </c>
      <c r="R3079" t="s">
        <v>8326</v>
      </c>
      <c r="S3079" s="12">
        <f>(((J3079/60)/60)/24)+DATE(1970,1,1)</f>
        <v>42540.593530092592</v>
      </c>
      <c r="T3079" s="12">
        <f>(((I3079/60)/60)/24)+DATE(1970,1,1)</f>
        <v>42570.593530092592</v>
      </c>
    </row>
    <row r="3080" spans="1:20" ht="28.8" x14ac:dyDescent="0.3">
      <c r="A3080">
        <v>2866</v>
      </c>
      <c r="B3080" s="1" t="s">
        <v>2866</v>
      </c>
      <c r="C3080" s="1" t="s">
        <v>6976</v>
      </c>
      <c r="D3080" s="4">
        <v>5000</v>
      </c>
      <c r="E3080" s="4">
        <v>45</v>
      </c>
      <c r="F3080" t="s">
        <v>8221</v>
      </c>
      <c r="G3080" t="s">
        <v>8224</v>
      </c>
      <c r="H3080" t="s">
        <v>8246</v>
      </c>
      <c r="I3080">
        <v>1476482400</v>
      </c>
      <c r="J3080">
        <v>1473893721</v>
      </c>
      <c r="K3080" t="b">
        <v>0</v>
      </c>
      <c r="L3080">
        <v>2</v>
      </c>
      <c r="M3080" t="b">
        <v>0</v>
      </c>
      <c r="N3080" t="s">
        <v>8271</v>
      </c>
      <c r="O3080" s="3">
        <f>E3080/D3080</f>
        <v>8.9999999999999993E-3</v>
      </c>
      <c r="P3080" s="4">
        <f>E3080/L3080</f>
        <v>22.5</v>
      </c>
      <c r="Q3080" t="s">
        <v>8324</v>
      </c>
      <c r="R3080" t="s">
        <v>8326</v>
      </c>
      <c r="S3080" s="12">
        <f>(((J3080/60)/60)/24)+DATE(1970,1,1)</f>
        <v>42627.955104166671</v>
      </c>
      <c r="T3080" s="12">
        <f>(((I3080/60)/60)/24)+DATE(1970,1,1)</f>
        <v>42657.916666666672</v>
      </c>
    </row>
    <row r="3081" spans="1:20" ht="43.2" x14ac:dyDescent="0.3">
      <c r="A3081">
        <v>3941</v>
      </c>
      <c r="B3081" s="1" t="s">
        <v>3938</v>
      </c>
      <c r="C3081" s="1" t="s">
        <v>8049</v>
      </c>
      <c r="D3081" s="4">
        <v>5500</v>
      </c>
      <c r="E3081" s="4">
        <v>50</v>
      </c>
      <c r="F3081" t="s">
        <v>8221</v>
      </c>
      <c r="G3081" t="s">
        <v>8224</v>
      </c>
      <c r="H3081" t="s">
        <v>8246</v>
      </c>
      <c r="I3081">
        <v>1416877200</v>
      </c>
      <c r="J3081">
        <v>1414505137</v>
      </c>
      <c r="K3081" t="b">
        <v>0</v>
      </c>
      <c r="L3081">
        <v>2</v>
      </c>
      <c r="M3081" t="b">
        <v>0</v>
      </c>
      <c r="N3081" t="s">
        <v>8271</v>
      </c>
      <c r="O3081" s="3">
        <f>E3081/D3081</f>
        <v>9.0909090909090905E-3</v>
      </c>
      <c r="P3081" s="4">
        <f>E3081/L3081</f>
        <v>25</v>
      </c>
      <c r="Q3081" t="s">
        <v>8324</v>
      </c>
      <c r="R3081" t="s">
        <v>8326</v>
      </c>
      <c r="S3081" s="12">
        <f>(((J3081/60)/60)/24)+DATE(1970,1,1)</f>
        <v>41940.587233796294</v>
      </c>
      <c r="T3081" s="12">
        <f>(((I3081/60)/60)/24)+DATE(1970,1,1)</f>
        <v>41968.041666666672</v>
      </c>
    </row>
    <row r="3082" spans="1:20" ht="43.2" x14ac:dyDescent="0.3">
      <c r="A3082">
        <v>3971</v>
      </c>
      <c r="B3082" s="1" t="s">
        <v>3968</v>
      </c>
      <c r="C3082" s="1" t="s">
        <v>8078</v>
      </c>
      <c r="D3082" s="4">
        <v>14000</v>
      </c>
      <c r="E3082" s="4">
        <v>136</v>
      </c>
      <c r="F3082" t="s">
        <v>8221</v>
      </c>
      <c r="G3082" t="s">
        <v>8224</v>
      </c>
      <c r="H3082" t="s">
        <v>8246</v>
      </c>
      <c r="I3082">
        <v>1405947126</v>
      </c>
      <c r="J3082">
        <v>1403355126</v>
      </c>
      <c r="K3082" t="b">
        <v>0</v>
      </c>
      <c r="L3082">
        <v>6</v>
      </c>
      <c r="M3082" t="b">
        <v>0</v>
      </c>
      <c r="N3082" t="s">
        <v>8271</v>
      </c>
      <c r="O3082" s="3">
        <f>E3082/D3082</f>
        <v>9.7142857142857135E-3</v>
      </c>
      <c r="P3082" s="4">
        <f>E3082/L3082</f>
        <v>22.666666666666668</v>
      </c>
      <c r="Q3082" t="s">
        <v>8324</v>
      </c>
      <c r="R3082" t="s">
        <v>8326</v>
      </c>
      <c r="S3082" s="12">
        <f>(((J3082/60)/60)/24)+DATE(1970,1,1)</f>
        <v>41811.536180555559</v>
      </c>
      <c r="T3082" s="12">
        <f>(((I3082/60)/60)/24)+DATE(1970,1,1)</f>
        <v>41841.536180555559</v>
      </c>
    </row>
    <row r="3083" spans="1:20" ht="28.8" x14ac:dyDescent="0.3">
      <c r="A3083">
        <v>884</v>
      </c>
      <c r="B3083" s="1" t="s">
        <v>885</v>
      </c>
      <c r="C3083" s="1" t="s">
        <v>4994</v>
      </c>
      <c r="D3083" s="4">
        <v>2000</v>
      </c>
      <c r="E3083" s="4">
        <v>20</v>
      </c>
      <c r="F3083" t="s">
        <v>8221</v>
      </c>
      <c r="G3083" t="s">
        <v>8224</v>
      </c>
      <c r="H3083" t="s">
        <v>8246</v>
      </c>
      <c r="I3083">
        <v>1336789860</v>
      </c>
      <c r="J3083">
        <v>1331666146</v>
      </c>
      <c r="K3083" t="b">
        <v>0</v>
      </c>
      <c r="L3083">
        <v>2</v>
      </c>
      <c r="M3083" t="b">
        <v>0</v>
      </c>
      <c r="N3083" t="s">
        <v>8279</v>
      </c>
      <c r="O3083" s="3">
        <f>E3083/D3083</f>
        <v>0.01</v>
      </c>
      <c r="P3083" s="4">
        <f>E3083/L3083</f>
        <v>10</v>
      </c>
      <c r="Q3083" t="s">
        <v>8320</v>
      </c>
      <c r="R3083" t="s">
        <v>8325</v>
      </c>
      <c r="S3083" s="12">
        <f>(((J3083/60)/60)/24)+DATE(1970,1,1)</f>
        <v>40981.802615740737</v>
      </c>
      <c r="T3083" s="12">
        <f>(((I3083/60)/60)/24)+DATE(1970,1,1)</f>
        <v>41041.104861111111</v>
      </c>
    </row>
    <row r="3084" spans="1:20" ht="43.2" x14ac:dyDescent="0.3">
      <c r="A3084">
        <v>2841</v>
      </c>
      <c r="B3084" s="1" t="s">
        <v>2841</v>
      </c>
      <c r="C3084" s="1" t="s">
        <v>6951</v>
      </c>
      <c r="D3084" s="4">
        <v>1000</v>
      </c>
      <c r="E3084" s="4">
        <v>10</v>
      </c>
      <c r="F3084" t="s">
        <v>8221</v>
      </c>
      <c r="G3084" t="s">
        <v>8225</v>
      </c>
      <c r="H3084" t="s">
        <v>8247</v>
      </c>
      <c r="I3084">
        <v>1450032297</v>
      </c>
      <c r="J3084">
        <v>1444844697</v>
      </c>
      <c r="K3084" t="b">
        <v>0</v>
      </c>
      <c r="L3084">
        <v>1</v>
      </c>
      <c r="M3084" t="b">
        <v>0</v>
      </c>
      <c r="N3084" t="s">
        <v>8271</v>
      </c>
      <c r="O3084" s="3">
        <f>E3084/D3084</f>
        <v>0.01</v>
      </c>
      <c r="P3084" s="4">
        <f>E3084/L3084</f>
        <v>10</v>
      </c>
      <c r="Q3084" t="s">
        <v>8324</v>
      </c>
      <c r="R3084" t="s">
        <v>8326</v>
      </c>
      <c r="S3084" s="12">
        <f>(((J3084/60)/60)/24)+DATE(1970,1,1)</f>
        <v>42291.739548611105</v>
      </c>
      <c r="T3084" s="12">
        <f>(((I3084/60)/60)/24)+DATE(1970,1,1)</f>
        <v>42351.781215277777</v>
      </c>
    </row>
    <row r="3085" spans="1:20" ht="43.2" x14ac:dyDescent="0.3">
      <c r="A3085">
        <v>2849</v>
      </c>
      <c r="B3085" s="1" t="s">
        <v>2849</v>
      </c>
      <c r="C3085" s="1" t="s">
        <v>6959</v>
      </c>
      <c r="D3085" s="4">
        <v>500</v>
      </c>
      <c r="E3085" s="4">
        <v>5</v>
      </c>
      <c r="F3085" t="s">
        <v>8221</v>
      </c>
      <c r="G3085" t="s">
        <v>8225</v>
      </c>
      <c r="H3085" t="s">
        <v>8247</v>
      </c>
      <c r="I3085">
        <v>1461406600</v>
      </c>
      <c r="J3085">
        <v>1458814600</v>
      </c>
      <c r="K3085" t="b">
        <v>0</v>
      </c>
      <c r="L3085">
        <v>1</v>
      </c>
      <c r="M3085" t="b">
        <v>0</v>
      </c>
      <c r="N3085" t="s">
        <v>8271</v>
      </c>
      <c r="O3085" s="3">
        <f>E3085/D3085</f>
        <v>0.01</v>
      </c>
      <c r="P3085" s="4">
        <f>E3085/L3085</f>
        <v>5</v>
      </c>
      <c r="Q3085" t="s">
        <v>8324</v>
      </c>
      <c r="R3085" t="s">
        <v>8326</v>
      </c>
      <c r="S3085" s="12">
        <f>(((J3085/60)/60)/24)+DATE(1970,1,1)</f>
        <v>42453.428240740745</v>
      </c>
      <c r="T3085" s="12">
        <f>(((I3085/60)/60)/24)+DATE(1970,1,1)</f>
        <v>42483.428240740745</v>
      </c>
    </row>
    <row r="3086" spans="1:20" ht="28.8" x14ac:dyDescent="0.3">
      <c r="A3086">
        <v>2944</v>
      </c>
      <c r="B3086" s="1" t="s">
        <v>2944</v>
      </c>
      <c r="C3086" s="1" t="s">
        <v>7054</v>
      </c>
      <c r="D3086" s="4">
        <v>10000</v>
      </c>
      <c r="E3086" s="4">
        <v>100</v>
      </c>
      <c r="F3086" t="s">
        <v>8221</v>
      </c>
      <c r="G3086" t="s">
        <v>8224</v>
      </c>
      <c r="H3086" t="s">
        <v>8246</v>
      </c>
      <c r="I3086">
        <v>1433714198</v>
      </c>
      <c r="J3086">
        <v>1431122198</v>
      </c>
      <c r="K3086" t="b">
        <v>0</v>
      </c>
      <c r="L3086">
        <v>1</v>
      </c>
      <c r="M3086" t="b">
        <v>0</v>
      </c>
      <c r="N3086" t="s">
        <v>8303</v>
      </c>
      <c r="O3086" s="3">
        <f>E3086/D3086</f>
        <v>0.01</v>
      </c>
      <c r="P3086" s="4">
        <f>E3086/L3086</f>
        <v>100</v>
      </c>
      <c r="Q3086" t="s">
        <v>8324</v>
      </c>
      <c r="R3086" t="s">
        <v>8332</v>
      </c>
      <c r="S3086" s="12">
        <f>(((J3086/60)/60)/24)+DATE(1970,1,1)</f>
        <v>42132.9143287037</v>
      </c>
      <c r="T3086" s="12">
        <f>(((I3086/60)/60)/24)+DATE(1970,1,1)</f>
        <v>42162.9143287037</v>
      </c>
    </row>
    <row r="3087" spans="1:20" ht="28.8" x14ac:dyDescent="0.3">
      <c r="A3087">
        <v>3747</v>
      </c>
      <c r="B3087" s="1" t="s">
        <v>3744</v>
      </c>
      <c r="C3087" s="1" t="s">
        <v>7857</v>
      </c>
      <c r="D3087" s="4">
        <v>2500</v>
      </c>
      <c r="E3087" s="4">
        <v>25</v>
      </c>
      <c r="F3087" t="s">
        <v>8221</v>
      </c>
      <c r="G3087" t="s">
        <v>8225</v>
      </c>
      <c r="H3087" t="s">
        <v>8247</v>
      </c>
      <c r="I3087">
        <v>1436137140</v>
      </c>
      <c r="J3087">
        <v>1433833896</v>
      </c>
      <c r="K3087" t="b">
        <v>0</v>
      </c>
      <c r="L3087">
        <v>1</v>
      </c>
      <c r="M3087" t="b">
        <v>0</v>
      </c>
      <c r="N3087" t="s">
        <v>8271</v>
      </c>
      <c r="O3087" s="3">
        <f>E3087/D3087</f>
        <v>0.01</v>
      </c>
      <c r="P3087" s="4">
        <f>E3087/L3087</f>
        <v>25</v>
      </c>
      <c r="Q3087" t="s">
        <v>8324</v>
      </c>
      <c r="R3087" t="s">
        <v>8326</v>
      </c>
      <c r="S3087" s="12">
        <f>(((J3087/60)/60)/24)+DATE(1970,1,1)</f>
        <v>42164.299722222218</v>
      </c>
      <c r="T3087" s="12">
        <f>(((I3087/60)/60)/24)+DATE(1970,1,1)</f>
        <v>42190.957638888889</v>
      </c>
    </row>
    <row r="3088" spans="1:20" ht="43.2" x14ac:dyDescent="0.3">
      <c r="A3088">
        <v>3794</v>
      </c>
      <c r="B3088" s="1" t="s">
        <v>3791</v>
      </c>
      <c r="C3088" s="1" t="s">
        <v>7904</v>
      </c>
      <c r="D3088" s="4">
        <v>5000</v>
      </c>
      <c r="E3088" s="4">
        <v>50</v>
      </c>
      <c r="F3088" t="s">
        <v>8221</v>
      </c>
      <c r="G3088" t="s">
        <v>8225</v>
      </c>
      <c r="H3088" t="s">
        <v>8247</v>
      </c>
      <c r="I3088">
        <v>1433685354</v>
      </c>
      <c r="J3088">
        <v>1431093354</v>
      </c>
      <c r="K3088" t="b">
        <v>0</v>
      </c>
      <c r="L3088">
        <v>1</v>
      </c>
      <c r="M3088" t="b">
        <v>0</v>
      </c>
      <c r="N3088" t="s">
        <v>8305</v>
      </c>
      <c r="O3088" s="3">
        <f>E3088/D3088</f>
        <v>0.01</v>
      </c>
      <c r="P3088" s="4">
        <f>E3088/L3088</f>
        <v>50</v>
      </c>
      <c r="Q3088" t="s">
        <v>8324</v>
      </c>
      <c r="R3088" t="s">
        <v>8337</v>
      </c>
      <c r="S3088" s="12">
        <f>(((J3088/60)/60)/24)+DATE(1970,1,1)</f>
        <v>42132.58048611111</v>
      </c>
      <c r="T3088" s="12">
        <f>(((I3088/60)/60)/24)+DATE(1970,1,1)</f>
        <v>42162.58048611111</v>
      </c>
    </row>
    <row r="3089" spans="1:20" ht="43.2" x14ac:dyDescent="0.3">
      <c r="A3089">
        <v>3927</v>
      </c>
      <c r="B3089" s="1" t="s">
        <v>3924</v>
      </c>
      <c r="C3089" s="1" t="s">
        <v>8035</v>
      </c>
      <c r="D3089" s="4">
        <v>2500</v>
      </c>
      <c r="E3089" s="4">
        <v>25</v>
      </c>
      <c r="F3089" t="s">
        <v>8221</v>
      </c>
      <c r="G3089" t="s">
        <v>8225</v>
      </c>
      <c r="H3089" t="s">
        <v>8247</v>
      </c>
      <c r="I3089">
        <v>1407565504</v>
      </c>
      <c r="J3089">
        <v>1404973504</v>
      </c>
      <c r="K3089" t="b">
        <v>0</v>
      </c>
      <c r="L3089">
        <v>2</v>
      </c>
      <c r="M3089" t="b">
        <v>0</v>
      </c>
      <c r="N3089" t="s">
        <v>8271</v>
      </c>
      <c r="O3089" s="3">
        <f>E3089/D3089</f>
        <v>0.01</v>
      </c>
      <c r="P3089" s="4">
        <f>E3089/L3089</f>
        <v>12.5</v>
      </c>
      <c r="Q3089" t="s">
        <v>8324</v>
      </c>
      <c r="R3089" t="s">
        <v>8326</v>
      </c>
      <c r="S3089" s="12">
        <f>(((J3089/60)/60)/24)+DATE(1970,1,1)</f>
        <v>41830.267407407409</v>
      </c>
      <c r="T3089" s="12">
        <f>(((I3089/60)/60)/24)+DATE(1970,1,1)</f>
        <v>41860.267407407409</v>
      </c>
    </row>
    <row r="3090" spans="1:20" ht="28.8" x14ac:dyDescent="0.3">
      <c r="A3090">
        <v>4068</v>
      </c>
      <c r="B3090" s="1" t="s">
        <v>4064</v>
      </c>
      <c r="C3090" s="1" t="s">
        <v>8171</v>
      </c>
      <c r="D3090" s="4">
        <v>3495</v>
      </c>
      <c r="E3090" s="4">
        <v>34.950000000000003</v>
      </c>
      <c r="F3090" t="s">
        <v>8221</v>
      </c>
      <c r="G3090" t="s">
        <v>8224</v>
      </c>
      <c r="H3090" t="s">
        <v>8246</v>
      </c>
      <c r="I3090">
        <v>1484348700</v>
      </c>
      <c r="J3090">
        <v>1481756855</v>
      </c>
      <c r="K3090" t="b">
        <v>0</v>
      </c>
      <c r="L3090">
        <v>1</v>
      </c>
      <c r="M3090" t="b">
        <v>0</v>
      </c>
      <c r="N3090" t="s">
        <v>8271</v>
      </c>
      <c r="O3090" s="3">
        <f>E3090/D3090</f>
        <v>0.01</v>
      </c>
      <c r="P3090" s="4">
        <f>E3090/L3090</f>
        <v>34.950000000000003</v>
      </c>
      <c r="Q3090" t="s">
        <v>8324</v>
      </c>
      <c r="R3090" t="s">
        <v>8326</v>
      </c>
      <c r="S3090" s="12">
        <f>(((J3090/60)/60)/24)+DATE(1970,1,1)</f>
        <v>42718.963599537034</v>
      </c>
      <c r="T3090" s="12">
        <f>(((I3090/60)/60)/24)+DATE(1970,1,1)</f>
        <v>42748.961805555555</v>
      </c>
    </row>
    <row r="3091" spans="1:20" ht="43.2" x14ac:dyDescent="0.3">
      <c r="A3091">
        <v>1703</v>
      </c>
      <c r="B3091" s="1" t="s">
        <v>1704</v>
      </c>
      <c r="C3091" s="1" t="s">
        <v>5813</v>
      </c>
      <c r="D3091" s="4">
        <v>5000</v>
      </c>
      <c r="E3091" s="4">
        <v>51</v>
      </c>
      <c r="F3091" t="s">
        <v>8221</v>
      </c>
      <c r="G3091" t="s">
        <v>8224</v>
      </c>
      <c r="H3091" t="s">
        <v>8246</v>
      </c>
      <c r="I3091">
        <v>1441003537</v>
      </c>
      <c r="J3091">
        <v>1435819537</v>
      </c>
      <c r="K3091" t="b">
        <v>0</v>
      </c>
      <c r="L3091">
        <v>2</v>
      </c>
      <c r="M3091" t="b">
        <v>0</v>
      </c>
      <c r="N3091" t="s">
        <v>8293</v>
      </c>
      <c r="O3091" s="3">
        <f>E3091/D3091</f>
        <v>1.0200000000000001E-2</v>
      </c>
      <c r="P3091" s="4">
        <f>E3091/L3091</f>
        <v>25.5</v>
      </c>
      <c r="Q3091" t="s">
        <v>8320</v>
      </c>
      <c r="R3091" t="s">
        <v>8336</v>
      </c>
      <c r="S3091" s="12">
        <f>(((J3091/60)/60)/24)+DATE(1970,1,1)</f>
        <v>42187.281678240746</v>
      </c>
      <c r="T3091" s="12">
        <f>(((I3091/60)/60)/24)+DATE(1970,1,1)</f>
        <v>42247.281678240746</v>
      </c>
    </row>
    <row r="3092" spans="1:20" ht="43.2" x14ac:dyDescent="0.3">
      <c r="A3092">
        <v>3192</v>
      </c>
      <c r="B3092" s="1" t="s">
        <v>3192</v>
      </c>
      <c r="C3092" s="1" t="s">
        <v>7302</v>
      </c>
      <c r="D3092" s="4">
        <v>10000</v>
      </c>
      <c r="E3092" s="4">
        <v>102</v>
      </c>
      <c r="F3092" t="s">
        <v>8221</v>
      </c>
      <c r="G3092" t="s">
        <v>8225</v>
      </c>
      <c r="H3092" t="s">
        <v>8247</v>
      </c>
      <c r="I3092">
        <v>1425160800</v>
      </c>
      <c r="J3092">
        <v>1421274859</v>
      </c>
      <c r="K3092" t="b">
        <v>0</v>
      </c>
      <c r="L3092">
        <v>8</v>
      </c>
      <c r="M3092" t="b">
        <v>0</v>
      </c>
      <c r="N3092" t="s">
        <v>8305</v>
      </c>
      <c r="O3092" s="3">
        <f>E3092/D3092</f>
        <v>1.0200000000000001E-2</v>
      </c>
      <c r="P3092" s="4">
        <f>E3092/L3092</f>
        <v>12.75</v>
      </c>
      <c r="Q3092" t="s">
        <v>8324</v>
      </c>
      <c r="R3092" t="s">
        <v>8337</v>
      </c>
      <c r="S3092" s="12">
        <f>(((J3092/60)/60)/24)+DATE(1970,1,1)</f>
        <v>42018.94049768518</v>
      </c>
      <c r="T3092" s="12">
        <f>(((I3092/60)/60)/24)+DATE(1970,1,1)</f>
        <v>42063.916666666672</v>
      </c>
    </row>
    <row r="3093" spans="1:20" ht="43.2" x14ac:dyDescent="0.3">
      <c r="A3093">
        <v>2890</v>
      </c>
      <c r="B3093" s="1" t="s">
        <v>2890</v>
      </c>
      <c r="C3093" s="1" t="s">
        <v>7000</v>
      </c>
      <c r="D3093" s="4">
        <v>2000</v>
      </c>
      <c r="E3093" s="4">
        <v>21</v>
      </c>
      <c r="F3093" t="s">
        <v>8221</v>
      </c>
      <c r="G3093" t="s">
        <v>8224</v>
      </c>
      <c r="H3093" t="s">
        <v>8246</v>
      </c>
      <c r="I3093">
        <v>1407553200</v>
      </c>
      <c r="J3093">
        <v>1405100992</v>
      </c>
      <c r="K3093" t="b">
        <v>0</v>
      </c>
      <c r="L3093">
        <v>3</v>
      </c>
      <c r="M3093" t="b">
        <v>0</v>
      </c>
      <c r="N3093" t="s">
        <v>8271</v>
      </c>
      <c r="O3093" s="3">
        <f>E3093/D3093</f>
        <v>1.0500000000000001E-2</v>
      </c>
      <c r="P3093" s="4">
        <f>E3093/L3093</f>
        <v>7</v>
      </c>
      <c r="Q3093" t="s">
        <v>8324</v>
      </c>
      <c r="R3093" t="s">
        <v>8326</v>
      </c>
      <c r="S3093" s="12">
        <f>(((J3093/60)/60)/24)+DATE(1970,1,1)</f>
        <v>41831.742962962962</v>
      </c>
      <c r="T3093" s="12">
        <f>(((I3093/60)/60)/24)+DATE(1970,1,1)</f>
        <v>41860.125</v>
      </c>
    </row>
    <row r="3094" spans="1:20" ht="43.2" x14ac:dyDescent="0.3">
      <c r="A3094">
        <v>4017</v>
      </c>
      <c r="B3094" s="1" t="s">
        <v>4013</v>
      </c>
      <c r="C3094" s="1" t="s">
        <v>8122</v>
      </c>
      <c r="D3094" s="4">
        <v>10000</v>
      </c>
      <c r="E3094" s="4">
        <v>105</v>
      </c>
      <c r="F3094" t="s">
        <v>8221</v>
      </c>
      <c r="G3094" t="s">
        <v>8224</v>
      </c>
      <c r="H3094" t="s">
        <v>8246</v>
      </c>
      <c r="I3094">
        <v>1409846874</v>
      </c>
      <c r="J3094">
        <v>1407254874</v>
      </c>
      <c r="K3094" t="b">
        <v>0</v>
      </c>
      <c r="L3094">
        <v>2</v>
      </c>
      <c r="M3094" t="b">
        <v>0</v>
      </c>
      <c r="N3094" t="s">
        <v>8271</v>
      </c>
      <c r="O3094" s="3">
        <f>E3094/D3094</f>
        <v>1.0500000000000001E-2</v>
      </c>
      <c r="P3094" s="4">
        <f>E3094/L3094</f>
        <v>52.5</v>
      </c>
      <c r="Q3094" t="s">
        <v>8324</v>
      </c>
      <c r="R3094" t="s">
        <v>8326</v>
      </c>
      <c r="S3094" s="12">
        <f>(((J3094/60)/60)/24)+DATE(1970,1,1)</f>
        <v>41856.672152777777</v>
      </c>
      <c r="T3094" s="12">
        <f>(((I3094/60)/60)/24)+DATE(1970,1,1)</f>
        <v>41886.672152777777</v>
      </c>
    </row>
    <row r="3095" spans="1:20" ht="43.2" x14ac:dyDescent="0.3">
      <c r="A3095">
        <v>4073</v>
      </c>
      <c r="B3095" s="1" t="s">
        <v>4069</v>
      </c>
      <c r="C3095" s="1" t="s">
        <v>8176</v>
      </c>
      <c r="D3095" s="4">
        <v>3500</v>
      </c>
      <c r="E3095" s="4">
        <v>37</v>
      </c>
      <c r="F3095" t="s">
        <v>8221</v>
      </c>
      <c r="G3095" t="s">
        <v>8224</v>
      </c>
      <c r="H3095" t="s">
        <v>8246</v>
      </c>
      <c r="I3095">
        <v>1431144000</v>
      </c>
      <c r="J3095">
        <v>1426407426</v>
      </c>
      <c r="K3095" t="b">
        <v>0</v>
      </c>
      <c r="L3095">
        <v>2</v>
      </c>
      <c r="M3095" t="b">
        <v>0</v>
      </c>
      <c r="N3095" t="s">
        <v>8271</v>
      </c>
      <c r="O3095" s="3">
        <f>E3095/D3095</f>
        <v>1.0571428571428572E-2</v>
      </c>
      <c r="P3095" s="4">
        <f>E3095/L3095</f>
        <v>18.5</v>
      </c>
      <c r="Q3095" t="s">
        <v>8324</v>
      </c>
      <c r="R3095" t="s">
        <v>8326</v>
      </c>
      <c r="S3095" s="12">
        <f>(((J3095/60)/60)/24)+DATE(1970,1,1)</f>
        <v>42078.34520833334</v>
      </c>
      <c r="T3095" s="12">
        <f>(((I3095/60)/60)/24)+DATE(1970,1,1)</f>
        <v>42133.166666666672</v>
      </c>
    </row>
    <row r="3096" spans="1:20" ht="43.2" x14ac:dyDescent="0.3">
      <c r="A3096">
        <v>4099</v>
      </c>
      <c r="B3096" s="1" t="s">
        <v>4095</v>
      </c>
      <c r="C3096" s="1" t="s">
        <v>8202</v>
      </c>
      <c r="D3096" s="4">
        <v>4500</v>
      </c>
      <c r="E3096" s="4">
        <v>50</v>
      </c>
      <c r="F3096" t="s">
        <v>8221</v>
      </c>
      <c r="G3096" t="s">
        <v>8224</v>
      </c>
      <c r="H3096" t="s">
        <v>8246</v>
      </c>
      <c r="I3096">
        <v>1472847873</v>
      </c>
      <c r="J3096">
        <v>1468959873</v>
      </c>
      <c r="K3096" t="b">
        <v>0</v>
      </c>
      <c r="L3096">
        <v>1</v>
      </c>
      <c r="M3096" t="b">
        <v>0</v>
      </c>
      <c r="N3096" t="s">
        <v>8271</v>
      </c>
      <c r="O3096" s="3">
        <f>E3096/D3096</f>
        <v>1.1111111111111112E-2</v>
      </c>
      <c r="P3096" s="4">
        <f>E3096/L3096</f>
        <v>50</v>
      </c>
      <c r="Q3096" t="s">
        <v>8324</v>
      </c>
      <c r="R3096" t="s">
        <v>8326</v>
      </c>
      <c r="S3096" s="12">
        <f>(((J3096/60)/60)/24)+DATE(1970,1,1)</f>
        <v>42570.850381944445</v>
      </c>
      <c r="T3096" s="12">
        <f>(((I3096/60)/60)/24)+DATE(1970,1,1)</f>
        <v>42615.850381944445</v>
      </c>
    </row>
    <row r="3097" spans="1:20" ht="28.8" x14ac:dyDescent="0.3">
      <c r="A3097">
        <v>937</v>
      </c>
      <c r="B3097" s="1" t="s">
        <v>938</v>
      </c>
      <c r="C3097" s="1" t="s">
        <v>5047</v>
      </c>
      <c r="D3097" s="4">
        <v>3500</v>
      </c>
      <c r="E3097" s="4">
        <v>40</v>
      </c>
      <c r="F3097" t="s">
        <v>8221</v>
      </c>
      <c r="G3097" t="s">
        <v>8224</v>
      </c>
      <c r="H3097" t="s">
        <v>8246</v>
      </c>
      <c r="I3097">
        <v>1383509357</v>
      </c>
      <c r="J3097">
        <v>1380913757</v>
      </c>
      <c r="K3097" t="b">
        <v>0</v>
      </c>
      <c r="L3097">
        <v>2</v>
      </c>
      <c r="M3097" t="b">
        <v>0</v>
      </c>
      <c r="N3097" t="s">
        <v>8278</v>
      </c>
      <c r="O3097" s="3">
        <f>E3097/D3097</f>
        <v>1.1428571428571429E-2</v>
      </c>
      <c r="P3097" s="4">
        <f>E3097/L3097</f>
        <v>20</v>
      </c>
      <c r="Q3097" t="s">
        <v>8320</v>
      </c>
      <c r="R3097" t="s">
        <v>8330</v>
      </c>
      <c r="S3097" s="12">
        <f>(((J3097/60)/60)/24)+DATE(1970,1,1)</f>
        <v>41551.798113425924</v>
      </c>
      <c r="T3097" s="12">
        <f>(((I3097/60)/60)/24)+DATE(1970,1,1)</f>
        <v>41581.839780092596</v>
      </c>
    </row>
    <row r="3098" spans="1:20" ht="43.2" x14ac:dyDescent="0.3">
      <c r="A3098">
        <v>3092</v>
      </c>
      <c r="B3098" s="1" t="s">
        <v>3092</v>
      </c>
      <c r="C3098" s="1" t="s">
        <v>7202</v>
      </c>
      <c r="D3098" s="4">
        <v>100000</v>
      </c>
      <c r="E3098" s="4">
        <v>1183.19</v>
      </c>
      <c r="F3098" t="s">
        <v>8221</v>
      </c>
      <c r="G3098" t="s">
        <v>8224</v>
      </c>
      <c r="H3098" t="s">
        <v>8246</v>
      </c>
      <c r="I3098">
        <v>1444946400</v>
      </c>
      <c r="J3098">
        <v>1441723912</v>
      </c>
      <c r="K3098" t="b">
        <v>0</v>
      </c>
      <c r="L3098">
        <v>21</v>
      </c>
      <c r="M3098" t="b">
        <v>0</v>
      </c>
      <c r="N3098" t="s">
        <v>8303</v>
      </c>
      <c r="O3098" s="3">
        <f>E3098/D3098</f>
        <v>1.1831900000000001E-2</v>
      </c>
      <c r="P3098" s="4">
        <f>E3098/L3098</f>
        <v>56.342380952380957</v>
      </c>
      <c r="Q3098" t="s">
        <v>8324</v>
      </c>
      <c r="R3098" t="s">
        <v>8332</v>
      </c>
      <c r="S3098" s="12">
        <f>(((J3098/60)/60)/24)+DATE(1970,1,1)</f>
        <v>42255.619351851856</v>
      </c>
      <c r="T3098" s="12">
        <f>(((I3098/60)/60)/24)+DATE(1970,1,1)</f>
        <v>42292.916666666672</v>
      </c>
    </row>
    <row r="3099" spans="1:20" ht="43.2" x14ac:dyDescent="0.3">
      <c r="A3099">
        <v>3864</v>
      </c>
      <c r="B3099" s="1" t="s">
        <v>3861</v>
      </c>
      <c r="C3099" s="1" t="s">
        <v>7973</v>
      </c>
      <c r="D3099" s="4">
        <v>5000</v>
      </c>
      <c r="E3099" s="4">
        <v>60</v>
      </c>
      <c r="F3099" t="s">
        <v>8221</v>
      </c>
      <c r="G3099" t="s">
        <v>8224</v>
      </c>
      <c r="H3099" t="s">
        <v>8246</v>
      </c>
      <c r="I3099">
        <v>1447799054</v>
      </c>
      <c r="J3099">
        <v>1445203454</v>
      </c>
      <c r="K3099" t="b">
        <v>0</v>
      </c>
      <c r="L3099">
        <v>3</v>
      </c>
      <c r="M3099" t="b">
        <v>0</v>
      </c>
      <c r="N3099" t="s">
        <v>8271</v>
      </c>
      <c r="O3099" s="3">
        <f>E3099/D3099</f>
        <v>1.2E-2</v>
      </c>
      <c r="P3099" s="4">
        <f>E3099/L3099</f>
        <v>20</v>
      </c>
      <c r="Q3099" t="s">
        <v>8324</v>
      </c>
      <c r="R3099" t="s">
        <v>8326</v>
      </c>
      <c r="S3099" s="12">
        <f>(((J3099/60)/60)/24)+DATE(1970,1,1)</f>
        <v>42295.891828703709</v>
      </c>
      <c r="T3099" s="12">
        <f>(((I3099/60)/60)/24)+DATE(1970,1,1)</f>
        <v>42325.933495370366</v>
      </c>
    </row>
    <row r="3100" spans="1:20" ht="43.2" x14ac:dyDescent="0.3">
      <c r="A3100">
        <v>3201</v>
      </c>
      <c r="B3100" s="1" t="s">
        <v>3201</v>
      </c>
      <c r="C3100" s="1" t="s">
        <v>7311</v>
      </c>
      <c r="D3100" s="4">
        <v>2000</v>
      </c>
      <c r="E3100" s="4">
        <v>25</v>
      </c>
      <c r="F3100" t="s">
        <v>8221</v>
      </c>
      <c r="G3100" t="s">
        <v>8225</v>
      </c>
      <c r="H3100" t="s">
        <v>8247</v>
      </c>
      <c r="I3100">
        <v>1409509477</v>
      </c>
      <c r="J3100">
        <v>1407695077</v>
      </c>
      <c r="K3100" t="b">
        <v>0</v>
      </c>
      <c r="L3100">
        <v>2</v>
      </c>
      <c r="M3100" t="b">
        <v>0</v>
      </c>
      <c r="N3100" t="s">
        <v>8305</v>
      </c>
      <c r="O3100" s="3">
        <f>E3100/D3100</f>
        <v>1.2500000000000001E-2</v>
      </c>
      <c r="P3100" s="4">
        <f>E3100/L3100</f>
        <v>12.5</v>
      </c>
      <c r="Q3100" t="s">
        <v>8324</v>
      </c>
      <c r="R3100" t="s">
        <v>8337</v>
      </c>
      <c r="S3100" s="12">
        <f>(((J3100/60)/60)/24)+DATE(1970,1,1)</f>
        <v>41861.767094907409</v>
      </c>
      <c r="T3100" s="12">
        <f>(((I3100/60)/60)/24)+DATE(1970,1,1)</f>
        <v>41882.767094907409</v>
      </c>
    </row>
    <row r="3101" spans="1:20" ht="28.8" x14ac:dyDescent="0.3">
      <c r="A3101">
        <v>3899</v>
      </c>
      <c r="B3101" s="1" t="s">
        <v>3896</v>
      </c>
      <c r="C3101" s="1" t="s">
        <v>8007</v>
      </c>
      <c r="D3101" s="4">
        <v>10000</v>
      </c>
      <c r="E3101" s="4">
        <v>125</v>
      </c>
      <c r="F3101" t="s">
        <v>8221</v>
      </c>
      <c r="G3101" t="s">
        <v>8224</v>
      </c>
      <c r="H3101" t="s">
        <v>8246</v>
      </c>
      <c r="I3101">
        <v>1407868561</v>
      </c>
      <c r="J3101">
        <v>1406140561</v>
      </c>
      <c r="K3101" t="b">
        <v>0</v>
      </c>
      <c r="L3101">
        <v>2</v>
      </c>
      <c r="M3101" t="b">
        <v>0</v>
      </c>
      <c r="N3101" t="s">
        <v>8271</v>
      </c>
      <c r="O3101" s="3">
        <f>E3101/D3101</f>
        <v>1.2500000000000001E-2</v>
      </c>
      <c r="P3101" s="4">
        <f>E3101/L3101</f>
        <v>62.5</v>
      </c>
      <c r="Q3101" t="s">
        <v>8324</v>
      </c>
      <c r="R3101" t="s">
        <v>8326</v>
      </c>
      <c r="S3101" s="12">
        <f>(((J3101/60)/60)/24)+DATE(1970,1,1)</f>
        <v>41843.775011574071</v>
      </c>
      <c r="T3101" s="12">
        <f>(((I3101/60)/60)/24)+DATE(1970,1,1)</f>
        <v>41863.775011574071</v>
      </c>
    </row>
    <row r="3102" spans="1:20" ht="43.2" x14ac:dyDescent="0.3">
      <c r="A3102">
        <v>4024</v>
      </c>
      <c r="B3102" s="1" t="s">
        <v>4020</v>
      </c>
      <c r="C3102" s="1" t="s">
        <v>8129</v>
      </c>
      <c r="D3102" s="4">
        <v>800</v>
      </c>
      <c r="E3102" s="4">
        <v>10</v>
      </c>
      <c r="F3102" t="s">
        <v>8221</v>
      </c>
      <c r="G3102" t="s">
        <v>8224</v>
      </c>
      <c r="H3102" t="s">
        <v>8246</v>
      </c>
      <c r="I3102">
        <v>1441037097</v>
      </c>
      <c r="J3102">
        <v>1438445097</v>
      </c>
      <c r="K3102" t="b">
        <v>0</v>
      </c>
      <c r="L3102">
        <v>1</v>
      </c>
      <c r="M3102" t="b">
        <v>0</v>
      </c>
      <c r="N3102" t="s">
        <v>8271</v>
      </c>
      <c r="O3102" s="3">
        <f>E3102/D3102</f>
        <v>1.2500000000000001E-2</v>
      </c>
      <c r="P3102" s="4">
        <f>E3102/L3102</f>
        <v>10</v>
      </c>
      <c r="Q3102" t="s">
        <v>8324</v>
      </c>
      <c r="R3102" t="s">
        <v>8326</v>
      </c>
      <c r="S3102" s="12">
        <f>(((J3102/60)/60)/24)+DATE(1970,1,1)</f>
        <v>42217.670104166667</v>
      </c>
      <c r="T3102" s="12">
        <f>(((I3102/60)/60)/24)+DATE(1970,1,1)</f>
        <v>42247.670104166667</v>
      </c>
    </row>
    <row r="3103" spans="1:20" ht="28.8" x14ac:dyDescent="0.3">
      <c r="A3103">
        <v>873</v>
      </c>
      <c r="B3103" s="1" t="s">
        <v>874</v>
      </c>
      <c r="C3103" s="1" t="s">
        <v>4983</v>
      </c>
      <c r="D3103" s="4">
        <v>3500</v>
      </c>
      <c r="E3103" s="4">
        <v>45</v>
      </c>
      <c r="F3103" t="s">
        <v>8221</v>
      </c>
      <c r="G3103" t="s">
        <v>8224</v>
      </c>
      <c r="H3103" t="s">
        <v>8246</v>
      </c>
      <c r="I3103">
        <v>1352610040</v>
      </c>
      <c r="J3103">
        <v>1349150440</v>
      </c>
      <c r="K3103" t="b">
        <v>0</v>
      </c>
      <c r="L3103">
        <v>5</v>
      </c>
      <c r="M3103" t="b">
        <v>0</v>
      </c>
      <c r="N3103" t="s">
        <v>8278</v>
      </c>
      <c r="O3103" s="3">
        <f>E3103/D3103</f>
        <v>1.2857142857142857E-2</v>
      </c>
      <c r="P3103" s="4">
        <f>E3103/L3103</f>
        <v>9</v>
      </c>
      <c r="Q3103" t="s">
        <v>8320</v>
      </c>
      <c r="R3103" t="s">
        <v>8330</v>
      </c>
      <c r="S3103" s="12">
        <f>(((J3103/60)/60)/24)+DATE(1970,1,1)</f>
        <v>41184.167129629634</v>
      </c>
      <c r="T3103" s="12">
        <f>(((I3103/60)/60)/24)+DATE(1970,1,1)</f>
        <v>41224.208796296298</v>
      </c>
    </row>
    <row r="3104" spans="1:20" ht="43.2" x14ac:dyDescent="0.3">
      <c r="A3104">
        <v>878</v>
      </c>
      <c r="B3104" s="1" t="s">
        <v>879</v>
      </c>
      <c r="C3104" s="1" t="s">
        <v>4988</v>
      </c>
      <c r="D3104" s="4">
        <v>5000</v>
      </c>
      <c r="E3104" s="4">
        <v>65</v>
      </c>
      <c r="F3104" t="s">
        <v>8221</v>
      </c>
      <c r="G3104" t="s">
        <v>8224</v>
      </c>
      <c r="H3104" t="s">
        <v>8246</v>
      </c>
      <c r="I3104">
        <v>1293082524</v>
      </c>
      <c r="J3104">
        <v>1290490524</v>
      </c>
      <c r="K3104" t="b">
        <v>0</v>
      </c>
      <c r="L3104">
        <v>2</v>
      </c>
      <c r="M3104" t="b">
        <v>0</v>
      </c>
      <c r="N3104" t="s">
        <v>8278</v>
      </c>
      <c r="O3104" s="3">
        <f>E3104/D3104</f>
        <v>1.2999999999999999E-2</v>
      </c>
      <c r="P3104" s="4">
        <f>E3104/L3104</f>
        <v>32.5</v>
      </c>
      <c r="Q3104" t="s">
        <v>8320</v>
      </c>
      <c r="R3104" t="s">
        <v>8330</v>
      </c>
      <c r="S3104" s="12">
        <f>(((J3104/60)/60)/24)+DATE(1970,1,1)</f>
        <v>40505.232916666668</v>
      </c>
      <c r="T3104" s="12">
        <f>(((I3104/60)/60)/24)+DATE(1970,1,1)</f>
        <v>40535.232916666668</v>
      </c>
    </row>
    <row r="3105" spans="1:20" ht="43.2" x14ac:dyDescent="0.3">
      <c r="A3105">
        <v>4013</v>
      </c>
      <c r="B3105" s="1" t="s">
        <v>4009</v>
      </c>
      <c r="C3105" s="1" t="s">
        <v>8118</v>
      </c>
      <c r="D3105" s="4">
        <v>2000</v>
      </c>
      <c r="E3105" s="4">
        <v>26</v>
      </c>
      <c r="F3105" t="s">
        <v>8221</v>
      </c>
      <c r="G3105" t="s">
        <v>8224</v>
      </c>
      <c r="H3105" t="s">
        <v>8246</v>
      </c>
      <c r="I3105">
        <v>1424070823</v>
      </c>
      <c r="J3105">
        <v>1421478823</v>
      </c>
      <c r="K3105" t="b">
        <v>0</v>
      </c>
      <c r="L3105">
        <v>2</v>
      </c>
      <c r="M3105" t="b">
        <v>0</v>
      </c>
      <c r="N3105" t="s">
        <v>8271</v>
      </c>
      <c r="O3105" s="3">
        <f>E3105/D3105</f>
        <v>1.2999999999999999E-2</v>
      </c>
      <c r="P3105" s="4">
        <f>E3105/L3105</f>
        <v>13</v>
      </c>
      <c r="Q3105" t="s">
        <v>8324</v>
      </c>
      <c r="R3105" t="s">
        <v>8326</v>
      </c>
      <c r="S3105" s="12">
        <f>(((J3105/60)/60)/24)+DATE(1970,1,1)</f>
        <v>42021.301192129627</v>
      </c>
      <c r="T3105" s="12">
        <f>(((I3105/60)/60)/24)+DATE(1970,1,1)</f>
        <v>42051.301192129627</v>
      </c>
    </row>
    <row r="3106" spans="1:20" ht="43.2" x14ac:dyDescent="0.3">
      <c r="A3106">
        <v>4005</v>
      </c>
      <c r="B3106" s="1" t="s">
        <v>4001</v>
      </c>
      <c r="C3106" s="1" t="s">
        <v>8110</v>
      </c>
      <c r="D3106" s="4">
        <v>3000</v>
      </c>
      <c r="E3106" s="4">
        <v>40</v>
      </c>
      <c r="F3106" t="s">
        <v>8221</v>
      </c>
      <c r="G3106" t="s">
        <v>8224</v>
      </c>
      <c r="H3106" t="s">
        <v>8246</v>
      </c>
      <c r="I3106">
        <v>1413832985</v>
      </c>
      <c r="J3106">
        <v>1408648985</v>
      </c>
      <c r="K3106" t="b">
        <v>0</v>
      </c>
      <c r="L3106">
        <v>2</v>
      </c>
      <c r="M3106" t="b">
        <v>0</v>
      </c>
      <c r="N3106" t="s">
        <v>8271</v>
      </c>
      <c r="O3106" s="3">
        <f>E3106/D3106</f>
        <v>1.3333333333333334E-2</v>
      </c>
      <c r="P3106" s="4">
        <f>E3106/L3106</f>
        <v>20</v>
      </c>
      <c r="Q3106" t="s">
        <v>8324</v>
      </c>
      <c r="R3106" t="s">
        <v>8326</v>
      </c>
      <c r="S3106" s="12">
        <f>(((J3106/60)/60)/24)+DATE(1970,1,1)</f>
        <v>41872.807696759257</v>
      </c>
      <c r="T3106" s="12">
        <f>(((I3106/60)/60)/24)+DATE(1970,1,1)</f>
        <v>41932.807696759257</v>
      </c>
    </row>
    <row r="3107" spans="1:20" ht="43.2" x14ac:dyDescent="0.3">
      <c r="A3107">
        <v>4063</v>
      </c>
      <c r="B3107" s="1" t="s">
        <v>4059</v>
      </c>
      <c r="C3107" s="1" t="s">
        <v>8167</v>
      </c>
      <c r="D3107" s="4">
        <v>9500</v>
      </c>
      <c r="E3107" s="4">
        <v>135</v>
      </c>
      <c r="F3107" t="s">
        <v>8221</v>
      </c>
      <c r="G3107" t="s">
        <v>8225</v>
      </c>
      <c r="H3107" t="s">
        <v>8247</v>
      </c>
      <c r="I3107">
        <v>1403886084</v>
      </c>
      <c r="J3107">
        <v>1401294084</v>
      </c>
      <c r="K3107" t="b">
        <v>0</v>
      </c>
      <c r="L3107">
        <v>9</v>
      </c>
      <c r="M3107" t="b">
        <v>0</v>
      </c>
      <c r="N3107" t="s">
        <v>8271</v>
      </c>
      <c r="O3107" s="3">
        <f>E3107/D3107</f>
        <v>1.4210526315789474E-2</v>
      </c>
      <c r="P3107" s="4">
        <f>E3107/L3107</f>
        <v>15</v>
      </c>
      <c r="Q3107" t="s">
        <v>8324</v>
      </c>
      <c r="R3107" t="s">
        <v>8326</v>
      </c>
      <c r="S3107" s="12">
        <f>(((J3107/60)/60)/24)+DATE(1970,1,1)</f>
        <v>41787.681527777779</v>
      </c>
      <c r="T3107" s="12">
        <f>(((I3107/60)/60)/24)+DATE(1970,1,1)</f>
        <v>41817.681527777779</v>
      </c>
    </row>
    <row r="3108" spans="1:20" ht="43.2" x14ac:dyDescent="0.3">
      <c r="A3108">
        <v>935</v>
      </c>
      <c r="B3108" s="1" t="s">
        <v>936</v>
      </c>
      <c r="C3108" s="1" t="s">
        <v>5045</v>
      </c>
      <c r="D3108" s="4">
        <v>3500</v>
      </c>
      <c r="E3108" s="4">
        <v>50</v>
      </c>
      <c r="F3108" t="s">
        <v>8221</v>
      </c>
      <c r="G3108" t="s">
        <v>8224</v>
      </c>
      <c r="H3108" t="s">
        <v>8246</v>
      </c>
      <c r="I3108">
        <v>1454054429</v>
      </c>
      <c r="J3108">
        <v>1451462429</v>
      </c>
      <c r="K3108" t="b">
        <v>0</v>
      </c>
      <c r="L3108">
        <v>2</v>
      </c>
      <c r="M3108" t="b">
        <v>0</v>
      </c>
      <c r="N3108" t="s">
        <v>8278</v>
      </c>
      <c r="O3108" s="3">
        <f>E3108/D3108</f>
        <v>1.4285714285714285E-2</v>
      </c>
      <c r="P3108" s="4">
        <f>E3108/L3108</f>
        <v>25</v>
      </c>
      <c r="Q3108" t="s">
        <v>8320</v>
      </c>
      <c r="R3108" t="s">
        <v>8330</v>
      </c>
      <c r="S3108" s="12">
        <f>(((J3108/60)/60)/24)+DATE(1970,1,1)</f>
        <v>42368.333668981482</v>
      </c>
      <c r="T3108" s="12">
        <f>(((I3108/60)/60)/24)+DATE(1970,1,1)</f>
        <v>42398.333668981482</v>
      </c>
    </row>
    <row r="3109" spans="1:20" ht="43.2" x14ac:dyDescent="0.3">
      <c r="A3109">
        <v>3977</v>
      </c>
      <c r="B3109" s="1" t="s">
        <v>3974</v>
      </c>
      <c r="C3109" s="1" t="s">
        <v>8084</v>
      </c>
      <c r="D3109" s="4">
        <v>90000</v>
      </c>
      <c r="E3109" s="4">
        <v>1305</v>
      </c>
      <c r="F3109" t="s">
        <v>8221</v>
      </c>
      <c r="G3109" t="s">
        <v>8224</v>
      </c>
      <c r="H3109" t="s">
        <v>8246</v>
      </c>
      <c r="I3109">
        <v>1469213732</v>
      </c>
      <c r="J3109">
        <v>1466621732</v>
      </c>
      <c r="K3109" t="b">
        <v>0</v>
      </c>
      <c r="L3109">
        <v>6</v>
      </c>
      <c r="M3109" t="b">
        <v>0</v>
      </c>
      <c r="N3109" t="s">
        <v>8271</v>
      </c>
      <c r="O3109" s="3">
        <f>E3109/D3109</f>
        <v>1.4500000000000001E-2</v>
      </c>
      <c r="P3109" s="4">
        <f>E3109/L3109</f>
        <v>217.5</v>
      </c>
      <c r="Q3109" t="s">
        <v>8324</v>
      </c>
      <c r="R3109" t="s">
        <v>8326</v>
      </c>
      <c r="S3109" s="12">
        <f>(((J3109/60)/60)/24)+DATE(1970,1,1)</f>
        <v>42543.788564814815</v>
      </c>
      <c r="T3109" s="12">
        <f>(((I3109/60)/60)/24)+DATE(1970,1,1)</f>
        <v>42573.788564814815</v>
      </c>
    </row>
    <row r="3110" spans="1:20" ht="43.2" x14ac:dyDescent="0.3">
      <c r="A3110">
        <v>939</v>
      </c>
      <c r="B3110" s="1" t="s">
        <v>940</v>
      </c>
      <c r="C3110" s="1" t="s">
        <v>5049</v>
      </c>
      <c r="D3110" s="4">
        <v>2750</v>
      </c>
      <c r="E3110" s="4">
        <v>40</v>
      </c>
      <c r="F3110" t="s">
        <v>8221</v>
      </c>
      <c r="G3110" t="s">
        <v>8224</v>
      </c>
      <c r="H3110" t="s">
        <v>8246</v>
      </c>
      <c r="I3110">
        <v>1372622280</v>
      </c>
      <c r="J3110">
        <v>1369246738</v>
      </c>
      <c r="K3110" t="b">
        <v>0</v>
      </c>
      <c r="L3110">
        <v>2</v>
      </c>
      <c r="M3110" t="b">
        <v>0</v>
      </c>
      <c r="N3110" t="s">
        <v>8278</v>
      </c>
      <c r="O3110" s="3">
        <f>E3110/D3110</f>
        <v>1.4545454545454545E-2</v>
      </c>
      <c r="P3110" s="4">
        <f>E3110/L3110</f>
        <v>20</v>
      </c>
      <c r="Q3110" t="s">
        <v>8320</v>
      </c>
      <c r="R3110" t="s">
        <v>8330</v>
      </c>
      <c r="S3110" s="12">
        <f>(((J3110/60)/60)/24)+DATE(1970,1,1)</f>
        <v>41416.763171296298</v>
      </c>
      <c r="T3110" s="12">
        <f>(((I3110/60)/60)/24)+DATE(1970,1,1)</f>
        <v>41455.831944444442</v>
      </c>
    </row>
    <row r="3111" spans="1:20" ht="43.2" x14ac:dyDescent="0.3">
      <c r="A3111">
        <v>3798</v>
      </c>
      <c r="B3111" s="1" t="s">
        <v>3795</v>
      </c>
      <c r="C3111" s="1" t="s">
        <v>7908</v>
      </c>
      <c r="D3111" s="4">
        <v>70000</v>
      </c>
      <c r="E3111" s="4">
        <v>1025</v>
      </c>
      <c r="F3111" t="s">
        <v>8221</v>
      </c>
      <c r="G3111" t="s">
        <v>8224</v>
      </c>
      <c r="H3111" t="s">
        <v>8246</v>
      </c>
      <c r="I3111">
        <v>1407691248</v>
      </c>
      <c r="J3111">
        <v>1405099248</v>
      </c>
      <c r="K3111" t="b">
        <v>0</v>
      </c>
      <c r="L3111">
        <v>5</v>
      </c>
      <c r="M3111" t="b">
        <v>0</v>
      </c>
      <c r="N3111" t="s">
        <v>8305</v>
      </c>
      <c r="O3111" s="3">
        <f>E3111/D3111</f>
        <v>1.4642857142857143E-2</v>
      </c>
      <c r="P3111" s="4">
        <f>E3111/L3111</f>
        <v>205</v>
      </c>
      <c r="Q3111" t="s">
        <v>8324</v>
      </c>
      <c r="R3111" t="s">
        <v>8337</v>
      </c>
      <c r="S3111" s="12">
        <f>(((J3111/60)/60)/24)+DATE(1970,1,1)</f>
        <v>41831.722777777781</v>
      </c>
      <c r="T3111" s="12">
        <f>(((I3111/60)/60)/24)+DATE(1970,1,1)</f>
        <v>41861.722777777781</v>
      </c>
    </row>
    <row r="3112" spans="1:20" ht="28.8" x14ac:dyDescent="0.3">
      <c r="A3112">
        <v>3889</v>
      </c>
      <c r="B3112" s="1" t="s">
        <v>3886</v>
      </c>
      <c r="C3112" s="1" t="s">
        <v>7997</v>
      </c>
      <c r="D3112" s="4">
        <v>8000</v>
      </c>
      <c r="E3112" s="4">
        <v>118</v>
      </c>
      <c r="F3112" t="s">
        <v>8221</v>
      </c>
      <c r="G3112" t="s">
        <v>8224</v>
      </c>
      <c r="H3112" t="s">
        <v>8246</v>
      </c>
      <c r="I3112">
        <v>1420413960</v>
      </c>
      <c r="J3112">
        <v>1417651630</v>
      </c>
      <c r="K3112" t="b">
        <v>0</v>
      </c>
      <c r="L3112">
        <v>9</v>
      </c>
      <c r="M3112" t="b">
        <v>0</v>
      </c>
      <c r="N3112" t="s">
        <v>8271</v>
      </c>
      <c r="O3112" s="3">
        <f>E3112/D3112</f>
        <v>1.4749999999999999E-2</v>
      </c>
      <c r="P3112" s="4">
        <f>E3112/L3112</f>
        <v>13.111111111111111</v>
      </c>
      <c r="Q3112" t="s">
        <v>8324</v>
      </c>
      <c r="R3112" t="s">
        <v>8326</v>
      </c>
      <c r="S3112" s="12">
        <f>(((J3112/60)/60)/24)+DATE(1970,1,1)</f>
        <v>41977.004976851851</v>
      </c>
      <c r="T3112" s="12">
        <f>(((I3112/60)/60)/24)+DATE(1970,1,1)</f>
        <v>42008.976388888885</v>
      </c>
    </row>
    <row r="3113" spans="1:20" ht="43.2" x14ac:dyDescent="0.3">
      <c r="A3113">
        <v>4034</v>
      </c>
      <c r="B3113" s="1" t="s">
        <v>4030</v>
      </c>
      <c r="C3113" s="1" t="s">
        <v>8139</v>
      </c>
      <c r="D3113" s="4">
        <v>13500</v>
      </c>
      <c r="E3113" s="4">
        <v>200</v>
      </c>
      <c r="F3113" t="s">
        <v>8221</v>
      </c>
      <c r="G3113" t="s">
        <v>8224</v>
      </c>
      <c r="H3113" t="s">
        <v>8246</v>
      </c>
      <c r="I3113">
        <v>1428097450</v>
      </c>
      <c r="J3113">
        <v>1425509050</v>
      </c>
      <c r="K3113" t="b">
        <v>0</v>
      </c>
      <c r="L3113">
        <v>2</v>
      </c>
      <c r="M3113" t="b">
        <v>0</v>
      </c>
      <c r="N3113" t="s">
        <v>8271</v>
      </c>
      <c r="O3113" s="3">
        <f>E3113/D3113</f>
        <v>1.4814814814814815E-2</v>
      </c>
      <c r="P3113" s="4">
        <f>E3113/L3113</f>
        <v>100</v>
      </c>
      <c r="Q3113" t="s">
        <v>8324</v>
      </c>
      <c r="R3113" t="s">
        <v>8326</v>
      </c>
      <c r="S3113" s="12">
        <f>(((J3113/60)/60)/24)+DATE(1970,1,1)</f>
        <v>42067.947337962964</v>
      </c>
      <c r="T3113" s="12">
        <f>(((I3113/60)/60)/24)+DATE(1970,1,1)</f>
        <v>42097.905671296292</v>
      </c>
    </row>
    <row r="3114" spans="1:20" ht="43.2" x14ac:dyDescent="0.3">
      <c r="A3114">
        <v>3960</v>
      </c>
      <c r="B3114" s="1" t="s">
        <v>3957</v>
      </c>
      <c r="C3114" s="1" t="s">
        <v>8067</v>
      </c>
      <c r="D3114" s="4">
        <v>3000</v>
      </c>
      <c r="E3114" s="4">
        <v>45</v>
      </c>
      <c r="F3114" t="s">
        <v>8221</v>
      </c>
      <c r="G3114" t="s">
        <v>8224</v>
      </c>
      <c r="H3114" t="s">
        <v>8246</v>
      </c>
      <c r="I3114">
        <v>1451852256</v>
      </c>
      <c r="J3114">
        <v>1449260256</v>
      </c>
      <c r="K3114" t="b">
        <v>0</v>
      </c>
      <c r="L3114">
        <v>4</v>
      </c>
      <c r="M3114" t="b">
        <v>0</v>
      </c>
      <c r="N3114" t="s">
        <v>8271</v>
      </c>
      <c r="O3114" s="3">
        <f>E3114/D3114</f>
        <v>1.4999999999999999E-2</v>
      </c>
      <c r="P3114" s="4">
        <f>E3114/L3114</f>
        <v>11.25</v>
      </c>
      <c r="Q3114" t="s">
        <v>8324</v>
      </c>
      <c r="R3114" t="s">
        <v>8326</v>
      </c>
      <c r="S3114" s="12">
        <f>(((J3114/60)/60)/24)+DATE(1970,1,1)</f>
        <v>42342.845555555556</v>
      </c>
      <c r="T3114" s="12">
        <f>(((I3114/60)/60)/24)+DATE(1970,1,1)</f>
        <v>42372.845555555556</v>
      </c>
    </row>
    <row r="3115" spans="1:20" x14ac:dyDescent="0.3">
      <c r="A3115">
        <v>2864</v>
      </c>
      <c r="B3115" s="1" t="s">
        <v>2864</v>
      </c>
      <c r="C3115" s="1" t="s">
        <v>6974</v>
      </c>
      <c r="D3115" s="4">
        <v>2500</v>
      </c>
      <c r="E3115" s="4">
        <v>40</v>
      </c>
      <c r="F3115" t="s">
        <v>8221</v>
      </c>
      <c r="G3115" t="s">
        <v>8225</v>
      </c>
      <c r="H3115" t="s">
        <v>8247</v>
      </c>
      <c r="I3115">
        <v>1437139080</v>
      </c>
      <c r="J3115">
        <v>1434552207</v>
      </c>
      <c r="K3115" t="b">
        <v>0</v>
      </c>
      <c r="L3115">
        <v>3</v>
      </c>
      <c r="M3115" t="b">
        <v>0</v>
      </c>
      <c r="N3115" t="s">
        <v>8271</v>
      </c>
      <c r="O3115" s="3">
        <f>E3115/D3115</f>
        <v>1.6E-2</v>
      </c>
      <c r="P3115" s="4">
        <f>E3115/L3115</f>
        <v>13.333333333333334</v>
      </c>
      <c r="Q3115" t="s">
        <v>8324</v>
      </c>
      <c r="R3115" t="s">
        <v>8326</v>
      </c>
      <c r="S3115" s="12">
        <f>(((J3115/60)/60)/24)+DATE(1970,1,1)</f>
        <v>42172.613506944443</v>
      </c>
      <c r="T3115" s="12">
        <f>(((I3115/60)/60)/24)+DATE(1970,1,1)</f>
        <v>42202.554166666669</v>
      </c>
    </row>
    <row r="3116" spans="1:20" ht="43.2" x14ac:dyDescent="0.3">
      <c r="A3116">
        <v>1713</v>
      </c>
      <c r="B3116" s="1" t="s">
        <v>1714</v>
      </c>
      <c r="C3116" s="1" t="s">
        <v>5823</v>
      </c>
      <c r="D3116" s="4">
        <v>3000</v>
      </c>
      <c r="E3116" s="4">
        <v>50</v>
      </c>
      <c r="F3116" t="s">
        <v>8221</v>
      </c>
      <c r="G3116" t="s">
        <v>8224</v>
      </c>
      <c r="H3116" t="s">
        <v>8246</v>
      </c>
      <c r="I3116">
        <v>1412536412</v>
      </c>
      <c r="J3116">
        <v>1409944412</v>
      </c>
      <c r="K3116" t="b">
        <v>0</v>
      </c>
      <c r="L3116">
        <v>1</v>
      </c>
      <c r="M3116" t="b">
        <v>0</v>
      </c>
      <c r="N3116" t="s">
        <v>8293</v>
      </c>
      <c r="O3116" s="3">
        <f>E3116/D3116</f>
        <v>1.6666666666666666E-2</v>
      </c>
      <c r="P3116" s="4">
        <f>E3116/L3116</f>
        <v>50</v>
      </c>
      <c r="Q3116" t="s">
        <v>8320</v>
      </c>
      <c r="R3116" t="s">
        <v>8336</v>
      </c>
      <c r="S3116" s="12">
        <f>(((J3116/60)/60)/24)+DATE(1970,1,1)</f>
        <v>41887.801064814819</v>
      </c>
      <c r="T3116" s="12">
        <f>(((I3116/60)/60)/24)+DATE(1970,1,1)</f>
        <v>41917.801064814819</v>
      </c>
    </row>
    <row r="3117" spans="1:20" ht="28.8" x14ac:dyDescent="0.3">
      <c r="A3117">
        <v>3795</v>
      </c>
      <c r="B3117" s="1" t="s">
        <v>3792</v>
      </c>
      <c r="C3117" s="1" t="s">
        <v>7905</v>
      </c>
      <c r="D3117" s="4">
        <v>600</v>
      </c>
      <c r="E3117" s="4">
        <v>10</v>
      </c>
      <c r="F3117" t="s">
        <v>8221</v>
      </c>
      <c r="G3117" t="s">
        <v>8225</v>
      </c>
      <c r="H3117" t="s">
        <v>8247</v>
      </c>
      <c r="I3117">
        <v>1440801000</v>
      </c>
      <c r="J3117">
        <v>1437042490</v>
      </c>
      <c r="K3117" t="b">
        <v>0</v>
      </c>
      <c r="L3117">
        <v>2</v>
      </c>
      <c r="M3117" t="b">
        <v>0</v>
      </c>
      <c r="N3117" t="s">
        <v>8305</v>
      </c>
      <c r="O3117" s="3">
        <f>E3117/D3117</f>
        <v>1.6666666666666666E-2</v>
      </c>
      <c r="P3117" s="4">
        <f>E3117/L3117</f>
        <v>5</v>
      </c>
      <c r="Q3117" t="s">
        <v>8324</v>
      </c>
      <c r="R3117" t="s">
        <v>8337</v>
      </c>
      <c r="S3117" s="12">
        <f>(((J3117/60)/60)/24)+DATE(1970,1,1)</f>
        <v>42201.436226851853</v>
      </c>
      <c r="T3117" s="12">
        <f>(((I3117/60)/60)/24)+DATE(1970,1,1)</f>
        <v>42244.9375</v>
      </c>
    </row>
    <row r="3118" spans="1:20" ht="28.8" x14ac:dyDescent="0.3">
      <c r="A3118">
        <v>2859</v>
      </c>
      <c r="B3118" s="1" t="s">
        <v>2859</v>
      </c>
      <c r="C3118" s="1" t="s">
        <v>6969</v>
      </c>
      <c r="D3118" s="4">
        <v>2000</v>
      </c>
      <c r="E3118" s="4">
        <v>35</v>
      </c>
      <c r="F3118" t="s">
        <v>8221</v>
      </c>
      <c r="G3118" t="s">
        <v>8226</v>
      </c>
      <c r="H3118" t="s">
        <v>8248</v>
      </c>
      <c r="I3118">
        <v>1444984904</v>
      </c>
      <c r="J3118">
        <v>1439800904</v>
      </c>
      <c r="K3118" t="b">
        <v>0</v>
      </c>
      <c r="L3118">
        <v>1</v>
      </c>
      <c r="M3118" t="b">
        <v>0</v>
      </c>
      <c r="N3118" t="s">
        <v>8271</v>
      </c>
      <c r="O3118" s="3">
        <f>E3118/D3118</f>
        <v>1.7500000000000002E-2</v>
      </c>
      <c r="P3118" s="4">
        <f>E3118/L3118</f>
        <v>35</v>
      </c>
      <c r="Q3118" t="s">
        <v>8324</v>
      </c>
      <c r="R3118" t="s">
        <v>8326</v>
      </c>
      <c r="S3118" s="12">
        <f>(((J3118/60)/60)/24)+DATE(1970,1,1)</f>
        <v>42233.362314814818</v>
      </c>
      <c r="T3118" s="12">
        <f>(((I3118/60)/60)/24)+DATE(1970,1,1)</f>
        <v>42293.362314814818</v>
      </c>
    </row>
    <row r="3119" spans="1:20" ht="43.2" x14ac:dyDescent="0.3">
      <c r="A3119">
        <v>3919</v>
      </c>
      <c r="B3119" s="1" t="s">
        <v>3916</v>
      </c>
      <c r="C3119" s="1" t="s">
        <v>8027</v>
      </c>
      <c r="D3119" s="4">
        <v>5000</v>
      </c>
      <c r="E3119" s="4">
        <v>90</v>
      </c>
      <c r="F3119" t="s">
        <v>8221</v>
      </c>
      <c r="G3119" t="s">
        <v>8225</v>
      </c>
      <c r="H3119" t="s">
        <v>8247</v>
      </c>
      <c r="I3119">
        <v>1453075200</v>
      </c>
      <c r="J3119">
        <v>1450628773</v>
      </c>
      <c r="K3119" t="b">
        <v>0</v>
      </c>
      <c r="L3119">
        <v>3</v>
      </c>
      <c r="M3119" t="b">
        <v>0</v>
      </c>
      <c r="N3119" t="s">
        <v>8271</v>
      </c>
      <c r="O3119" s="3">
        <f>E3119/D3119</f>
        <v>1.7999999999999999E-2</v>
      </c>
      <c r="P3119" s="4">
        <f>E3119/L3119</f>
        <v>30</v>
      </c>
      <c r="Q3119" t="s">
        <v>8324</v>
      </c>
      <c r="R3119" t="s">
        <v>8326</v>
      </c>
      <c r="S3119" s="12">
        <f>(((J3119/60)/60)/24)+DATE(1970,1,1)</f>
        <v>42358.684872685189</v>
      </c>
      <c r="T3119" s="12">
        <f>(((I3119/60)/60)/24)+DATE(1970,1,1)</f>
        <v>42387</v>
      </c>
    </row>
    <row r="3120" spans="1:20" ht="43.2" x14ac:dyDescent="0.3">
      <c r="A3120">
        <v>3979</v>
      </c>
      <c r="B3120" s="1" t="s">
        <v>3976</v>
      </c>
      <c r="C3120" s="1" t="s">
        <v>8086</v>
      </c>
      <c r="D3120" s="4">
        <v>6000</v>
      </c>
      <c r="E3120" s="4">
        <v>110</v>
      </c>
      <c r="F3120" t="s">
        <v>8221</v>
      </c>
      <c r="G3120" t="s">
        <v>8225</v>
      </c>
      <c r="H3120" t="s">
        <v>8247</v>
      </c>
      <c r="I3120">
        <v>1427659200</v>
      </c>
      <c r="J3120">
        <v>1425678057</v>
      </c>
      <c r="K3120" t="b">
        <v>0</v>
      </c>
      <c r="L3120">
        <v>6</v>
      </c>
      <c r="M3120" t="b">
        <v>0</v>
      </c>
      <c r="N3120" t="s">
        <v>8271</v>
      </c>
      <c r="O3120" s="3">
        <f>E3120/D3120</f>
        <v>1.8333333333333333E-2</v>
      </c>
      <c r="P3120" s="4">
        <f>E3120/L3120</f>
        <v>18.333333333333332</v>
      </c>
      <c r="Q3120" t="s">
        <v>8324</v>
      </c>
      <c r="R3120" t="s">
        <v>8326</v>
      </c>
      <c r="S3120" s="12">
        <f>(((J3120/60)/60)/24)+DATE(1970,1,1)</f>
        <v>42069.903437500005</v>
      </c>
      <c r="T3120" s="12">
        <f>(((I3120/60)/60)/24)+DATE(1970,1,1)</f>
        <v>42092.833333333328</v>
      </c>
    </row>
    <row r="3121" spans="1:20" ht="43.2" x14ac:dyDescent="0.3">
      <c r="A3121">
        <v>4002</v>
      </c>
      <c r="B3121" s="1" t="s">
        <v>3998</v>
      </c>
      <c r="C3121" s="1" t="s">
        <v>8108</v>
      </c>
      <c r="D3121" s="4">
        <v>1250</v>
      </c>
      <c r="E3121" s="4">
        <v>23</v>
      </c>
      <c r="F3121" t="s">
        <v>8221</v>
      </c>
      <c r="G3121" t="s">
        <v>8224</v>
      </c>
      <c r="H3121" t="s">
        <v>8246</v>
      </c>
      <c r="I3121">
        <v>1411779761</v>
      </c>
      <c r="J3121">
        <v>1409187761</v>
      </c>
      <c r="K3121" t="b">
        <v>0</v>
      </c>
      <c r="L3121">
        <v>4</v>
      </c>
      <c r="M3121" t="b">
        <v>0</v>
      </c>
      <c r="N3121" t="s">
        <v>8271</v>
      </c>
      <c r="O3121" s="3">
        <f>E3121/D3121</f>
        <v>1.84E-2</v>
      </c>
      <c r="P3121" s="4">
        <f>E3121/L3121</f>
        <v>5.75</v>
      </c>
      <c r="Q3121" t="s">
        <v>8324</v>
      </c>
      <c r="R3121" t="s">
        <v>8326</v>
      </c>
      <c r="S3121" s="12">
        <f>(((J3121/60)/60)/24)+DATE(1970,1,1)</f>
        <v>41879.043530092589</v>
      </c>
      <c r="T3121" s="12">
        <f>(((I3121/60)/60)/24)+DATE(1970,1,1)</f>
        <v>41909.043530092589</v>
      </c>
    </row>
    <row r="3122" spans="1:20" ht="28.8" x14ac:dyDescent="0.3">
      <c r="A3122">
        <v>2852</v>
      </c>
      <c r="B3122" s="1" t="s">
        <v>2852</v>
      </c>
      <c r="C3122" s="1" t="s">
        <v>6962</v>
      </c>
      <c r="D3122" s="4">
        <v>5000</v>
      </c>
      <c r="E3122" s="4">
        <v>95</v>
      </c>
      <c r="F3122" t="s">
        <v>8221</v>
      </c>
      <c r="G3122" t="s">
        <v>8224</v>
      </c>
      <c r="H3122" t="s">
        <v>8246</v>
      </c>
      <c r="I3122">
        <v>1403312703</v>
      </c>
      <c r="J3122">
        <v>1400720703</v>
      </c>
      <c r="K3122" t="b">
        <v>0</v>
      </c>
      <c r="L3122">
        <v>6</v>
      </c>
      <c r="M3122" t="b">
        <v>0</v>
      </c>
      <c r="N3122" t="s">
        <v>8271</v>
      </c>
      <c r="O3122" s="3">
        <f>E3122/D3122</f>
        <v>1.9E-2</v>
      </c>
      <c r="P3122" s="4">
        <f>E3122/L3122</f>
        <v>15.833333333333334</v>
      </c>
      <c r="Q3122" t="s">
        <v>8324</v>
      </c>
      <c r="R3122" t="s">
        <v>8326</v>
      </c>
      <c r="S3122" s="12">
        <f>(((J3122/60)/60)/24)+DATE(1970,1,1)</f>
        <v>41781.045173611114</v>
      </c>
      <c r="T3122" s="12">
        <f>(((I3122/60)/60)/24)+DATE(1970,1,1)</f>
        <v>41811.045173611114</v>
      </c>
    </row>
    <row r="3123" spans="1:20" ht="28.8" x14ac:dyDescent="0.3">
      <c r="A3123">
        <v>3121</v>
      </c>
      <c r="B3123" s="1" t="s">
        <v>3121</v>
      </c>
      <c r="C3123" s="1" t="s">
        <v>7231</v>
      </c>
      <c r="D3123" s="4">
        <v>1500</v>
      </c>
      <c r="E3123" s="4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3">
        <f>E3123/D3123</f>
        <v>6.6666666666666671E-3</v>
      </c>
      <c r="P3123" s="4">
        <f>E3123/L3123</f>
        <v>10</v>
      </c>
      <c r="Q3123" t="s">
        <v>8324</v>
      </c>
      <c r="R3123" t="s">
        <v>8332</v>
      </c>
      <c r="S3123" s="12">
        <f>(((J3123/60)/60)/24)+DATE(1970,1,1)</f>
        <v>41848.679803240739</v>
      </c>
      <c r="T3123" s="12">
        <f>(((I3123/60)/60)/24)+DATE(1970,1,1)</f>
        <v>41908.679803240739</v>
      </c>
    </row>
    <row r="3124" spans="1:20" x14ac:dyDescent="0.3">
      <c r="A3124">
        <v>3122</v>
      </c>
      <c r="B3124" s="1" t="s">
        <v>3122</v>
      </c>
      <c r="C3124" s="1" t="s">
        <v>7232</v>
      </c>
      <c r="D3124" s="4">
        <v>199</v>
      </c>
      <c r="E3124" s="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3">
        <f>E3124/D3124</f>
        <v>0.58291457286432158</v>
      </c>
      <c r="P3124" s="4">
        <f>E3124/L3124</f>
        <v>58</v>
      </c>
      <c r="Q3124" t="s">
        <v>8324</v>
      </c>
      <c r="R3124" t="s">
        <v>8332</v>
      </c>
      <c r="S3124" s="12">
        <f>(((J3124/60)/60)/24)+DATE(1970,1,1)</f>
        <v>42678.932083333333</v>
      </c>
      <c r="T3124" s="12">
        <f>(((I3124/60)/60)/24)+DATE(1970,1,1)</f>
        <v>42683.973750000005</v>
      </c>
    </row>
    <row r="3125" spans="1:20" ht="43.2" x14ac:dyDescent="0.3">
      <c r="A3125">
        <v>3123</v>
      </c>
      <c r="B3125" s="1" t="s">
        <v>3123</v>
      </c>
      <c r="C3125" s="1" t="s">
        <v>7233</v>
      </c>
      <c r="D3125" s="4">
        <v>125000</v>
      </c>
      <c r="E3125" s="4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3">
        <f>E3125/D3125</f>
        <v>0.68153600000000003</v>
      </c>
      <c r="P3125" s="4">
        <f>E3125/L3125</f>
        <v>244.80459770114942</v>
      </c>
      <c r="Q3125" t="s">
        <v>8324</v>
      </c>
      <c r="R3125" t="s">
        <v>8332</v>
      </c>
      <c r="S3125" s="12">
        <f>(((J3125/60)/60)/24)+DATE(1970,1,1)</f>
        <v>42530.993032407408</v>
      </c>
      <c r="T3125" s="12">
        <f>(((I3125/60)/60)/24)+DATE(1970,1,1)</f>
        <v>42560.993032407408</v>
      </c>
    </row>
    <row r="3126" spans="1:20" ht="28.8" x14ac:dyDescent="0.3">
      <c r="A3126">
        <v>3124</v>
      </c>
      <c r="B3126" s="1" t="s">
        <v>3124</v>
      </c>
      <c r="C3126" s="1" t="s">
        <v>7234</v>
      </c>
      <c r="D3126" s="4">
        <v>800000</v>
      </c>
      <c r="E3126" s="4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3">
        <f>E3126/D3126</f>
        <v>3.2499999999999997E-5</v>
      </c>
      <c r="P3126" s="4">
        <f>E3126/L3126</f>
        <v>6.5</v>
      </c>
      <c r="Q3126" t="s">
        <v>8324</v>
      </c>
      <c r="R3126" t="s">
        <v>8332</v>
      </c>
      <c r="S3126" s="12">
        <f>(((J3126/60)/60)/24)+DATE(1970,1,1)</f>
        <v>41977.780104166668</v>
      </c>
      <c r="T3126" s="12">
        <f>(((I3126/60)/60)/24)+DATE(1970,1,1)</f>
        <v>42037.780104166668</v>
      </c>
    </row>
    <row r="3127" spans="1:20" x14ac:dyDescent="0.3">
      <c r="A3127">
        <v>3125</v>
      </c>
      <c r="B3127" s="1" t="s">
        <v>3125</v>
      </c>
      <c r="C3127" s="1" t="s">
        <v>7235</v>
      </c>
      <c r="D3127" s="4">
        <v>1500000</v>
      </c>
      <c r="E3127" s="4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3">
        <f>E3127/D3127</f>
        <v>0</v>
      </c>
      <c r="P3127" s="4" t="e">
        <f>E3127/L3127</f>
        <v>#DIV/0!</v>
      </c>
      <c r="Q3127" t="s">
        <v>8324</v>
      </c>
      <c r="R3127" t="s">
        <v>8332</v>
      </c>
      <c r="S3127" s="12">
        <f>(((J3127/60)/60)/24)+DATE(1970,1,1)</f>
        <v>42346.20685185185</v>
      </c>
      <c r="T3127" s="12">
        <f>(((I3127/60)/60)/24)+DATE(1970,1,1)</f>
        <v>42376.20685185185</v>
      </c>
    </row>
    <row r="3128" spans="1:20" ht="57.6" x14ac:dyDescent="0.3">
      <c r="A3128">
        <v>3126</v>
      </c>
      <c r="B3128" s="1" t="s">
        <v>3126</v>
      </c>
      <c r="C3128" s="1" t="s">
        <v>7236</v>
      </c>
      <c r="D3128" s="4">
        <v>25000</v>
      </c>
      <c r="E3128" s="4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3">
        <f>E3128/D3128</f>
        <v>4.1599999999999998E-2</v>
      </c>
      <c r="P3128" s="4">
        <f>E3128/L3128</f>
        <v>61.176470588235297</v>
      </c>
      <c r="Q3128" t="s">
        <v>8324</v>
      </c>
      <c r="R3128" t="s">
        <v>8332</v>
      </c>
      <c r="S3128" s="12">
        <f>(((J3128/60)/60)/24)+DATE(1970,1,1)</f>
        <v>42427.01807870371</v>
      </c>
      <c r="T3128" s="12">
        <f>(((I3128/60)/60)/24)+DATE(1970,1,1)</f>
        <v>42456.976412037038</v>
      </c>
    </row>
    <row r="3129" spans="1:20" ht="43.2" x14ac:dyDescent="0.3">
      <c r="A3129">
        <v>3127</v>
      </c>
      <c r="B3129" s="1" t="s">
        <v>3127</v>
      </c>
      <c r="C3129" s="1" t="s">
        <v>7237</v>
      </c>
      <c r="D3129" s="4">
        <v>100000</v>
      </c>
      <c r="E3129" s="4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3">
        <f>E3129/D3129</f>
        <v>0</v>
      </c>
      <c r="P3129" s="4" t="e">
        <f>E3129/L3129</f>
        <v>#DIV/0!</v>
      </c>
      <c r="Q3129" t="s">
        <v>8324</v>
      </c>
      <c r="R3129" t="s">
        <v>8332</v>
      </c>
      <c r="S3129" s="12">
        <f>(((J3129/60)/60)/24)+DATE(1970,1,1)</f>
        <v>42034.856817129628</v>
      </c>
      <c r="T3129" s="12">
        <f>(((I3129/60)/60)/24)+DATE(1970,1,1)</f>
        <v>42064.856817129628</v>
      </c>
    </row>
    <row r="3130" spans="1:20" ht="43.2" x14ac:dyDescent="0.3">
      <c r="A3130">
        <v>3128</v>
      </c>
      <c r="B3130" s="1" t="s">
        <v>3128</v>
      </c>
      <c r="C3130" s="1" t="s">
        <v>7238</v>
      </c>
      <c r="D3130" s="4">
        <v>15000</v>
      </c>
      <c r="E3130" s="4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3">
        <f>E3130/D3130</f>
        <v>1.0860666666666667</v>
      </c>
      <c r="P3130" s="4">
        <f>E3130/L3130</f>
        <v>139.23931623931625</v>
      </c>
      <c r="Q3130" t="s">
        <v>8324</v>
      </c>
      <c r="R3130" t="s">
        <v>8326</v>
      </c>
      <c r="S3130" s="12">
        <f>(((J3130/60)/60)/24)+DATE(1970,1,1)</f>
        <v>42780.825706018513</v>
      </c>
      <c r="T3130" s="12">
        <f>(((I3130/60)/60)/24)+DATE(1970,1,1)</f>
        <v>42810.784039351856</v>
      </c>
    </row>
    <row r="3131" spans="1:20" ht="43.2" x14ac:dyDescent="0.3">
      <c r="A3131">
        <v>3129</v>
      </c>
      <c r="B3131" s="1" t="s">
        <v>3129</v>
      </c>
      <c r="C3131" s="1" t="s">
        <v>7239</v>
      </c>
      <c r="D3131" s="4">
        <v>1250</v>
      </c>
      <c r="E3131" s="4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3">
        <f>E3131/D3131</f>
        <v>8.0000000000000002E-3</v>
      </c>
      <c r="P3131" s="4">
        <f>E3131/L3131</f>
        <v>10</v>
      </c>
      <c r="Q3131" t="s">
        <v>8324</v>
      </c>
      <c r="R3131" t="s">
        <v>8326</v>
      </c>
      <c r="S3131" s="12">
        <f>(((J3131/60)/60)/24)+DATE(1970,1,1)</f>
        <v>42803.842812499999</v>
      </c>
      <c r="T3131" s="12">
        <f>(((I3131/60)/60)/24)+DATE(1970,1,1)</f>
        <v>42843.801145833335</v>
      </c>
    </row>
    <row r="3132" spans="1:20" ht="28.8" x14ac:dyDescent="0.3">
      <c r="A3132">
        <v>3130</v>
      </c>
      <c r="B3132" s="1" t="s">
        <v>3130</v>
      </c>
      <c r="C3132" s="1" t="s">
        <v>7240</v>
      </c>
      <c r="D3132" s="4">
        <v>10000</v>
      </c>
      <c r="E3132" s="4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3">
        <f>E3132/D3132</f>
        <v>3.7499999999999999E-2</v>
      </c>
      <c r="P3132" s="4">
        <f>E3132/L3132</f>
        <v>93.75</v>
      </c>
      <c r="Q3132" t="s">
        <v>8324</v>
      </c>
      <c r="R3132" t="s">
        <v>8326</v>
      </c>
      <c r="S3132" s="12">
        <f>(((J3132/60)/60)/24)+DATE(1970,1,1)</f>
        <v>42808.640231481477</v>
      </c>
      <c r="T3132" s="12">
        <f>(((I3132/60)/60)/24)+DATE(1970,1,1)</f>
        <v>42839.207638888889</v>
      </c>
    </row>
    <row r="3133" spans="1:20" x14ac:dyDescent="0.3">
      <c r="A3133">
        <v>3131</v>
      </c>
      <c r="B3133" s="1" t="s">
        <v>3131</v>
      </c>
      <c r="C3133" s="1" t="s">
        <v>7241</v>
      </c>
      <c r="D3133" s="4">
        <v>4100</v>
      </c>
      <c r="E3133" s="4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3">
        <f>E3133/D3133</f>
        <v>0.15731707317073171</v>
      </c>
      <c r="P3133" s="4">
        <f>E3133/L3133</f>
        <v>53.75</v>
      </c>
      <c r="Q3133" t="s">
        <v>8324</v>
      </c>
      <c r="R3133" t="s">
        <v>8326</v>
      </c>
      <c r="S3133" s="12">
        <f>(((J3133/60)/60)/24)+DATE(1970,1,1)</f>
        <v>42803.579224537039</v>
      </c>
      <c r="T3133" s="12">
        <f>(((I3133/60)/60)/24)+DATE(1970,1,1)</f>
        <v>42833.537557870368</v>
      </c>
    </row>
    <row r="3134" spans="1:20" ht="28.8" x14ac:dyDescent="0.3">
      <c r="A3134">
        <v>3132</v>
      </c>
      <c r="B3134" s="1" t="s">
        <v>3132</v>
      </c>
      <c r="C3134" s="1" t="s">
        <v>7242</v>
      </c>
      <c r="D3134" s="4">
        <v>30000</v>
      </c>
      <c r="E3134" s="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3">
        <f>E3134/D3134</f>
        <v>3.3333333333333332E-4</v>
      </c>
      <c r="P3134" s="4">
        <f>E3134/L3134</f>
        <v>10</v>
      </c>
      <c r="Q3134" t="s">
        <v>8324</v>
      </c>
      <c r="R3134" t="s">
        <v>8326</v>
      </c>
      <c r="S3134" s="12">
        <f>(((J3134/60)/60)/24)+DATE(1970,1,1)</f>
        <v>42786.350231481483</v>
      </c>
      <c r="T3134" s="12">
        <f>(((I3134/60)/60)/24)+DATE(1970,1,1)</f>
        <v>42846.308564814812</v>
      </c>
    </row>
    <row r="3135" spans="1:20" ht="28.8" x14ac:dyDescent="0.3">
      <c r="A3135">
        <v>3133</v>
      </c>
      <c r="B3135" s="1" t="s">
        <v>3133</v>
      </c>
      <c r="C3135" s="1" t="s">
        <v>7243</v>
      </c>
      <c r="D3135" s="4">
        <v>500</v>
      </c>
      <c r="E3135" s="4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3">
        <f>E3135/D3135</f>
        <v>1.08</v>
      </c>
      <c r="P3135" s="4">
        <f>E3135/L3135</f>
        <v>33.75</v>
      </c>
      <c r="Q3135" t="s">
        <v>8324</v>
      </c>
      <c r="R3135" t="s">
        <v>8326</v>
      </c>
      <c r="S3135" s="12">
        <f>(((J3135/60)/60)/24)+DATE(1970,1,1)</f>
        <v>42788.565208333333</v>
      </c>
      <c r="T3135" s="12">
        <f>(((I3135/60)/60)/24)+DATE(1970,1,1)</f>
        <v>42818.523541666669</v>
      </c>
    </row>
    <row r="3136" spans="1:20" ht="43.2" x14ac:dyDescent="0.3">
      <c r="A3136">
        <v>3134</v>
      </c>
      <c r="B3136" s="1" t="s">
        <v>3134</v>
      </c>
      <c r="C3136" s="1" t="s">
        <v>7244</v>
      </c>
      <c r="D3136" s="4">
        <v>1000</v>
      </c>
      <c r="E3136" s="4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3">
        <f>E3136/D3136</f>
        <v>0.22500000000000001</v>
      </c>
      <c r="P3136" s="4">
        <f>E3136/L3136</f>
        <v>18.75</v>
      </c>
      <c r="Q3136" t="s">
        <v>8324</v>
      </c>
      <c r="R3136" t="s">
        <v>8326</v>
      </c>
      <c r="S3136" s="12">
        <f>(((J3136/60)/60)/24)+DATE(1970,1,1)</f>
        <v>42800.720127314817</v>
      </c>
      <c r="T3136" s="12">
        <f>(((I3136/60)/60)/24)+DATE(1970,1,1)</f>
        <v>42821.678460648152</v>
      </c>
    </row>
    <row r="3137" spans="1:20" ht="43.2" x14ac:dyDescent="0.3">
      <c r="A3137">
        <v>3135</v>
      </c>
      <c r="B3137" s="1" t="s">
        <v>3135</v>
      </c>
      <c r="C3137" s="1" t="s">
        <v>7245</v>
      </c>
      <c r="D3137" s="4">
        <v>777</v>
      </c>
      <c r="E3137" s="4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3">
        <f>E3137/D3137</f>
        <v>0.20849420849420849</v>
      </c>
      <c r="P3137" s="4">
        <f>E3137/L3137</f>
        <v>23.142857142857142</v>
      </c>
      <c r="Q3137" t="s">
        <v>8324</v>
      </c>
      <c r="R3137" t="s">
        <v>8326</v>
      </c>
      <c r="S3137" s="12">
        <f>(((J3137/60)/60)/24)+DATE(1970,1,1)</f>
        <v>42807.151863425926</v>
      </c>
      <c r="T3137" s="12">
        <f>(((I3137/60)/60)/24)+DATE(1970,1,1)</f>
        <v>42829.151863425926</v>
      </c>
    </row>
    <row r="3138" spans="1:20" ht="43.2" x14ac:dyDescent="0.3">
      <c r="A3138">
        <v>3136</v>
      </c>
      <c r="B3138" s="1" t="s">
        <v>3136</v>
      </c>
      <c r="C3138" s="1" t="s">
        <v>7246</v>
      </c>
      <c r="D3138" s="4">
        <v>500</v>
      </c>
      <c r="E3138" s="4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3">
        <f>E3138/D3138</f>
        <v>1.278</v>
      </c>
      <c r="P3138" s="4">
        <f>E3138/L3138</f>
        <v>29.045454545454547</v>
      </c>
      <c r="Q3138" t="s">
        <v>8324</v>
      </c>
      <c r="R3138" t="s">
        <v>8326</v>
      </c>
      <c r="S3138" s="12">
        <f>(((J3138/60)/60)/24)+DATE(1970,1,1)</f>
        <v>42789.462430555555</v>
      </c>
      <c r="T3138" s="12">
        <f>(((I3138/60)/60)/24)+DATE(1970,1,1)</f>
        <v>42825.957638888889</v>
      </c>
    </row>
    <row r="3139" spans="1:20" ht="28.8" x14ac:dyDescent="0.3">
      <c r="A3139">
        <v>3137</v>
      </c>
      <c r="B3139" s="1" t="s">
        <v>3137</v>
      </c>
      <c r="C3139" s="1" t="s">
        <v>7247</v>
      </c>
      <c r="D3139" s="4">
        <v>1500</v>
      </c>
      <c r="E3139" s="4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3">
        <f>E3139/D3139</f>
        <v>3.3333333333333333E-2</v>
      </c>
      <c r="P3139" s="4">
        <f>E3139/L3139</f>
        <v>50</v>
      </c>
      <c r="Q3139" t="s">
        <v>8324</v>
      </c>
      <c r="R3139" t="s">
        <v>8326</v>
      </c>
      <c r="S3139" s="12">
        <f>(((J3139/60)/60)/24)+DATE(1970,1,1)</f>
        <v>42807.885057870371</v>
      </c>
      <c r="T3139" s="12">
        <f>(((I3139/60)/60)/24)+DATE(1970,1,1)</f>
        <v>42858.8</v>
      </c>
    </row>
    <row r="3140" spans="1:20" ht="43.2" x14ac:dyDescent="0.3">
      <c r="A3140">
        <v>3138</v>
      </c>
      <c r="B3140" s="1" t="s">
        <v>3138</v>
      </c>
      <c r="C3140" s="1" t="s">
        <v>7248</v>
      </c>
      <c r="D3140" s="4">
        <v>200</v>
      </c>
      <c r="E3140" s="4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3">
        <f>E3140/D3140</f>
        <v>0</v>
      </c>
      <c r="P3140" s="4" t="e">
        <f>E3140/L3140</f>
        <v>#DIV/0!</v>
      </c>
      <c r="Q3140" t="s">
        <v>8324</v>
      </c>
      <c r="R3140" t="s">
        <v>8326</v>
      </c>
      <c r="S3140" s="12">
        <f>(((J3140/60)/60)/24)+DATE(1970,1,1)</f>
        <v>42809.645914351851</v>
      </c>
      <c r="T3140" s="12">
        <f>(((I3140/60)/60)/24)+DATE(1970,1,1)</f>
        <v>42828.645914351851</v>
      </c>
    </row>
    <row r="3141" spans="1:20" ht="43.2" x14ac:dyDescent="0.3">
      <c r="A3141">
        <v>3139</v>
      </c>
      <c r="B3141" s="1" t="s">
        <v>3139</v>
      </c>
      <c r="C3141" s="1" t="s">
        <v>7249</v>
      </c>
      <c r="D3141" s="4">
        <v>50000</v>
      </c>
      <c r="E3141" s="4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3">
        <f>E3141/D3141</f>
        <v>5.3999999999999999E-2</v>
      </c>
      <c r="P3141" s="4">
        <f>E3141/L3141</f>
        <v>450</v>
      </c>
      <c r="Q3141" t="s">
        <v>8324</v>
      </c>
      <c r="R3141" t="s">
        <v>8326</v>
      </c>
      <c r="S3141" s="12">
        <f>(((J3141/60)/60)/24)+DATE(1970,1,1)</f>
        <v>42785.270370370374</v>
      </c>
      <c r="T3141" s="12">
        <f>(((I3141/60)/60)/24)+DATE(1970,1,1)</f>
        <v>42819.189583333333</v>
      </c>
    </row>
    <row r="3142" spans="1:20" ht="43.2" x14ac:dyDescent="0.3">
      <c r="A3142">
        <v>3140</v>
      </c>
      <c r="B3142" s="1" t="s">
        <v>3140</v>
      </c>
      <c r="C3142" s="1" t="s">
        <v>7250</v>
      </c>
      <c r="D3142" s="4">
        <v>10000</v>
      </c>
      <c r="E3142" s="4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3">
        <f>E3142/D3142</f>
        <v>9.5999999999999992E-3</v>
      </c>
      <c r="P3142" s="4">
        <f>E3142/L3142</f>
        <v>24</v>
      </c>
      <c r="Q3142" t="s">
        <v>8324</v>
      </c>
      <c r="R3142" t="s">
        <v>8326</v>
      </c>
      <c r="S3142" s="12">
        <f>(((J3142/60)/60)/24)+DATE(1970,1,1)</f>
        <v>42802.718784722223</v>
      </c>
      <c r="T3142" s="12">
        <f>(((I3142/60)/60)/24)+DATE(1970,1,1)</f>
        <v>42832.677118055552</v>
      </c>
    </row>
    <row r="3143" spans="1:20" ht="57.6" x14ac:dyDescent="0.3">
      <c r="A3143">
        <v>3141</v>
      </c>
      <c r="B3143" s="1" t="s">
        <v>3141</v>
      </c>
      <c r="C3143" s="1" t="s">
        <v>7251</v>
      </c>
      <c r="D3143" s="4">
        <v>500</v>
      </c>
      <c r="E3143" s="4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3">
        <f>E3143/D3143</f>
        <v>0.51600000000000001</v>
      </c>
      <c r="P3143" s="4">
        <f>E3143/L3143</f>
        <v>32.25</v>
      </c>
      <c r="Q3143" t="s">
        <v>8324</v>
      </c>
      <c r="R3143" t="s">
        <v>8326</v>
      </c>
      <c r="S3143" s="12">
        <f>(((J3143/60)/60)/24)+DATE(1970,1,1)</f>
        <v>42800.753333333334</v>
      </c>
      <c r="T3143" s="12">
        <f>(((I3143/60)/60)/24)+DATE(1970,1,1)</f>
        <v>42841.833333333328</v>
      </c>
    </row>
    <row r="3144" spans="1:20" ht="28.8" x14ac:dyDescent="0.3">
      <c r="A3144">
        <v>3142</v>
      </c>
      <c r="B3144" s="1" t="s">
        <v>3142</v>
      </c>
      <c r="C3144" s="1" t="s">
        <v>7252</v>
      </c>
      <c r="D3144" s="4">
        <v>2750</v>
      </c>
      <c r="E3144" s="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3">
        <f>E3144/D3144</f>
        <v>1.6363636363636365E-2</v>
      </c>
      <c r="P3144" s="4">
        <f>E3144/L3144</f>
        <v>15</v>
      </c>
      <c r="Q3144" t="s">
        <v>8324</v>
      </c>
      <c r="R3144" t="s">
        <v>8326</v>
      </c>
      <c r="S3144" s="12">
        <f>(((J3144/60)/60)/24)+DATE(1970,1,1)</f>
        <v>42783.513182870374</v>
      </c>
      <c r="T3144" s="12">
        <f>(((I3144/60)/60)/24)+DATE(1970,1,1)</f>
        <v>42813.471516203703</v>
      </c>
    </row>
    <row r="3145" spans="1:20" ht="57.6" x14ac:dyDescent="0.3">
      <c r="A3145">
        <v>3143</v>
      </c>
      <c r="B3145" s="1" t="s">
        <v>3143</v>
      </c>
      <c r="C3145" s="1" t="s">
        <v>7253</v>
      </c>
      <c r="D3145" s="4">
        <v>700</v>
      </c>
      <c r="E3145" s="4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3">
        <f>E3145/D3145</f>
        <v>0</v>
      </c>
      <c r="P3145" s="4" t="e">
        <f>E3145/L3145</f>
        <v>#DIV/0!</v>
      </c>
      <c r="Q3145" t="s">
        <v>8324</v>
      </c>
      <c r="R3145" t="s">
        <v>8326</v>
      </c>
      <c r="S3145" s="12">
        <f>(((J3145/60)/60)/24)+DATE(1970,1,1)</f>
        <v>42808.358287037037</v>
      </c>
      <c r="T3145" s="12">
        <f>(((I3145/60)/60)/24)+DATE(1970,1,1)</f>
        <v>42834.358287037037</v>
      </c>
    </row>
    <row r="3146" spans="1:20" ht="43.2" x14ac:dyDescent="0.3">
      <c r="A3146">
        <v>3144</v>
      </c>
      <c r="B3146" s="1" t="s">
        <v>3144</v>
      </c>
      <c r="C3146" s="1" t="s">
        <v>7254</v>
      </c>
      <c r="D3146" s="4">
        <v>10000</v>
      </c>
      <c r="E3146" s="4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3">
        <f>E3146/D3146</f>
        <v>0.754</v>
      </c>
      <c r="P3146" s="4">
        <f>E3146/L3146</f>
        <v>251.33333333333334</v>
      </c>
      <c r="Q3146" t="s">
        <v>8324</v>
      </c>
      <c r="R3146" t="s">
        <v>8326</v>
      </c>
      <c r="S3146" s="12">
        <f>(((J3146/60)/60)/24)+DATE(1970,1,1)</f>
        <v>42796.538275462968</v>
      </c>
      <c r="T3146" s="12">
        <f>(((I3146/60)/60)/24)+DATE(1970,1,1)</f>
        <v>42813.25</v>
      </c>
    </row>
    <row r="3147" spans="1:20" ht="28.8" x14ac:dyDescent="0.3">
      <c r="A3147">
        <v>3145</v>
      </c>
      <c r="B3147" s="1" t="s">
        <v>3145</v>
      </c>
      <c r="C3147" s="1" t="s">
        <v>7255</v>
      </c>
      <c r="D3147" s="4">
        <v>25000</v>
      </c>
      <c r="E3147" s="4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3">
        <f>E3147/D3147</f>
        <v>0</v>
      </c>
      <c r="P3147" s="4" t="e">
        <f>E3147/L3147</f>
        <v>#DIV/0!</v>
      </c>
      <c r="Q3147" t="s">
        <v>8324</v>
      </c>
      <c r="R3147" t="s">
        <v>8326</v>
      </c>
      <c r="S3147" s="12">
        <f>(((J3147/60)/60)/24)+DATE(1970,1,1)</f>
        <v>42762.040902777779</v>
      </c>
      <c r="T3147" s="12">
        <f>(((I3147/60)/60)/24)+DATE(1970,1,1)</f>
        <v>42821.999236111107</v>
      </c>
    </row>
    <row r="3148" spans="1:20" ht="28.8" x14ac:dyDescent="0.3">
      <c r="A3148">
        <v>3146</v>
      </c>
      <c r="B3148" s="1" t="s">
        <v>3146</v>
      </c>
      <c r="C3148" s="1" t="s">
        <v>7256</v>
      </c>
      <c r="D3148" s="4">
        <v>50000</v>
      </c>
      <c r="E3148" s="4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3">
        <f>E3148/D3148</f>
        <v>0.105</v>
      </c>
      <c r="P3148" s="4">
        <f>E3148/L3148</f>
        <v>437.5</v>
      </c>
      <c r="Q3148" t="s">
        <v>8324</v>
      </c>
      <c r="R3148" t="s">
        <v>8326</v>
      </c>
      <c r="S3148" s="12">
        <f>(((J3148/60)/60)/24)+DATE(1970,1,1)</f>
        <v>42796.682476851856</v>
      </c>
      <c r="T3148" s="12">
        <f>(((I3148/60)/60)/24)+DATE(1970,1,1)</f>
        <v>42841.640810185185</v>
      </c>
    </row>
    <row r="3149" spans="1:20" ht="43.2" x14ac:dyDescent="0.3">
      <c r="A3149">
        <v>3147</v>
      </c>
      <c r="B3149" s="1" t="s">
        <v>3147</v>
      </c>
      <c r="C3149" s="1" t="s">
        <v>7257</v>
      </c>
      <c r="D3149" s="4">
        <v>20000</v>
      </c>
      <c r="E3149" s="4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3">
        <f>E3149/D3149</f>
        <v>1.1752499999999999</v>
      </c>
      <c r="P3149" s="4">
        <f>E3149/L3149</f>
        <v>110.35211267605634</v>
      </c>
      <c r="Q3149" t="s">
        <v>8324</v>
      </c>
      <c r="R3149" t="s">
        <v>8326</v>
      </c>
      <c r="S3149" s="12">
        <f>(((J3149/60)/60)/24)+DATE(1970,1,1)</f>
        <v>41909.969386574077</v>
      </c>
      <c r="T3149" s="12">
        <f>(((I3149/60)/60)/24)+DATE(1970,1,1)</f>
        <v>41950.011053240742</v>
      </c>
    </row>
    <row r="3150" spans="1:20" ht="28.8" x14ac:dyDescent="0.3">
      <c r="A3150">
        <v>3148</v>
      </c>
      <c r="B3150" s="1" t="s">
        <v>3148</v>
      </c>
      <c r="C3150" s="1" t="s">
        <v>7258</v>
      </c>
      <c r="D3150" s="4">
        <v>1800</v>
      </c>
      <c r="E3150" s="4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3">
        <f>E3150/D3150</f>
        <v>1.3116666666666668</v>
      </c>
      <c r="P3150" s="4">
        <f>E3150/L3150</f>
        <v>41.421052631578945</v>
      </c>
      <c r="Q3150" t="s">
        <v>8324</v>
      </c>
      <c r="R3150" t="s">
        <v>8326</v>
      </c>
      <c r="S3150" s="12">
        <f>(((J3150/60)/60)/24)+DATE(1970,1,1)</f>
        <v>41891.665324074071</v>
      </c>
      <c r="T3150" s="12">
        <f>(((I3150/60)/60)/24)+DATE(1970,1,1)</f>
        <v>41913.166666666664</v>
      </c>
    </row>
    <row r="3151" spans="1:20" ht="43.2" x14ac:dyDescent="0.3">
      <c r="A3151">
        <v>3149</v>
      </c>
      <c r="B3151" s="1" t="s">
        <v>3149</v>
      </c>
      <c r="C3151" s="1" t="s">
        <v>7259</v>
      </c>
      <c r="D3151" s="4">
        <v>1250</v>
      </c>
      <c r="E3151" s="4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3">
        <f>E3151/D3151</f>
        <v>1.04</v>
      </c>
      <c r="P3151" s="4">
        <f>E3151/L3151</f>
        <v>52</v>
      </c>
      <c r="Q3151" t="s">
        <v>8324</v>
      </c>
      <c r="R3151" t="s">
        <v>8326</v>
      </c>
      <c r="S3151" s="12">
        <f>(((J3151/60)/60)/24)+DATE(1970,1,1)</f>
        <v>41226.017361111109</v>
      </c>
      <c r="T3151" s="12">
        <f>(((I3151/60)/60)/24)+DATE(1970,1,1)</f>
        <v>41250.083333333336</v>
      </c>
    </row>
    <row r="3152" spans="1:20" ht="43.2" x14ac:dyDescent="0.3">
      <c r="A3152">
        <v>3150</v>
      </c>
      <c r="B3152" s="1" t="s">
        <v>3150</v>
      </c>
      <c r="C3152" s="1" t="s">
        <v>7260</v>
      </c>
      <c r="D3152" s="4">
        <v>3500</v>
      </c>
      <c r="E3152" s="4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3">
        <f>E3152/D3152</f>
        <v>1.01</v>
      </c>
      <c r="P3152" s="4">
        <f>E3152/L3152</f>
        <v>33.990384615384613</v>
      </c>
      <c r="Q3152" t="s">
        <v>8324</v>
      </c>
      <c r="R3152" t="s">
        <v>8326</v>
      </c>
      <c r="S3152" s="12">
        <f>(((J3152/60)/60)/24)+DATE(1970,1,1)</f>
        <v>40478.263923611114</v>
      </c>
      <c r="T3152" s="12">
        <f>(((I3152/60)/60)/24)+DATE(1970,1,1)</f>
        <v>40568.166666666664</v>
      </c>
    </row>
    <row r="3153" spans="1:20" ht="28.8" x14ac:dyDescent="0.3">
      <c r="A3153">
        <v>3151</v>
      </c>
      <c r="B3153" s="1" t="s">
        <v>3151</v>
      </c>
      <c r="C3153" s="1" t="s">
        <v>7261</v>
      </c>
      <c r="D3153" s="4">
        <v>3500</v>
      </c>
      <c r="E3153" s="4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3">
        <f>E3153/D3153</f>
        <v>1.004</v>
      </c>
      <c r="P3153" s="4">
        <f>E3153/L3153</f>
        <v>103.35294117647059</v>
      </c>
      <c r="Q3153" t="s">
        <v>8324</v>
      </c>
      <c r="R3153" t="s">
        <v>8326</v>
      </c>
      <c r="S3153" s="12">
        <f>(((J3153/60)/60)/24)+DATE(1970,1,1)</f>
        <v>41862.83997685185</v>
      </c>
      <c r="T3153" s="12">
        <f>(((I3153/60)/60)/24)+DATE(1970,1,1)</f>
        <v>41892.83997685185</v>
      </c>
    </row>
    <row r="3154" spans="1:20" ht="28.8" x14ac:dyDescent="0.3">
      <c r="A3154">
        <v>3152</v>
      </c>
      <c r="B3154" s="1" t="s">
        <v>3152</v>
      </c>
      <c r="C3154" s="1" t="s">
        <v>7262</v>
      </c>
      <c r="D3154" s="4">
        <v>2200</v>
      </c>
      <c r="E3154" s="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3">
        <f>E3154/D3154</f>
        <v>1.0595454545454546</v>
      </c>
      <c r="P3154" s="4">
        <f>E3154/L3154</f>
        <v>34.791044776119406</v>
      </c>
      <c r="Q3154" t="s">
        <v>8324</v>
      </c>
      <c r="R3154" t="s">
        <v>8326</v>
      </c>
      <c r="S3154" s="12">
        <f>(((J3154/60)/60)/24)+DATE(1970,1,1)</f>
        <v>41550.867673611108</v>
      </c>
      <c r="T3154" s="12">
        <f>(((I3154/60)/60)/24)+DATE(1970,1,1)</f>
        <v>41580.867673611108</v>
      </c>
    </row>
    <row r="3155" spans="1:20" ht="28.8" x14ac:dyDescent="0.3">
      <c r="A3155">
        <v>3153</v>
      </c>
      <c r="B3155" s="1" t="s">
        <v>3153</v>
      </c>
      <c r="C3155" s="1" t="s">
        <v>7263</v>
      </c>
      <c r="D3155" s="4">
        <v>3000</v>
      </c>
      <c r="E3155" s="4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3">
        <f>E3155/D3155</f>
        <v>3.3558333333333334</v>
      </c>
      <c r="P3155" s="4">
        <f>E3155/L3155</f>
        <v>41.773858921161825</v>
      </c>
      <c r="Q3155" t="s">
        <v>8324</v>
      </c>
      <c r="R3155" t="s">
        <v>8326</v>
      </c>
      <c r="S3155" s="12">
        <f>(((J3155/60)/60)/24)+DATE(1970,1,1)</f>
        <v>40633.154363425929</v>
      </c>
      <c r="T3155" s="12">
        <f>(((I3155/60)/60)/24)+DATE(1970,1,1)</f>
        <v>40664.207638888889</v>
      </c>
    </row>
    <row r="3156" spans="1:20" ht="43.2" x14ac:dyDescent="0.3">
      <c r="A3156">
        <v>3154</v>
      </c>
      <c r="B3156" s="1" t="s">
        <v>3154</v>
      </c>
      <c r="C3156" s="1" t="s">
        <v>7264</v>
      </c>
      <c r="D3156" s="4">
        <v>7000</v>
      </c>
      <c r="E3156" s="4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3">
        <f>E3156/D3156</f>
        <v>1.1292857142857142</v>
      </c>
      <c r="P3156" s="4">
        <f>E3156/L3156</f>
        <v>64.268292682926827</v>
      </c>
      <c r="Q3156" t="s">
        <v>8324</v>
      </c>
      <c r="R3156" t="s">
        <v>8326</v>
      </c>
      <c r="S3156" s="12">
        <f>(((J3156/60)/60)/24)+DATE(1970,1,1)</f>
        <v>40970.875671296293</v>
      </c>
      <c r="T3156" s="12">
        <f>(((I3156/60)/60)/24)+DATE(1970,1,1)</f>
        <v>41000.834004629629</v>
      </c>
    </row>
    <row r="3157" spans="1:20" ht="28.8" x14ac:dyDescent="0.3">
      <c r="A3157">
        <v>3155</v>
      </c>
      <c r="B3157" s="1" t="s">
        <v>3155</v>
      </c>
      <c r="C3157" s="1" t="s">
        <v>7265</v>
      </c>
      <c r="D3157" s="4">
        <v>5000</v>
      </c>
      <c r="E3157" s="4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3">
        <f>E3157/D3157</f>
        <v>1.885046</v>
      </c>
      <c r="P3157" s="4">
        <f>E3157/L3157</f>
        <v>31.209370860927152</v>
      </c>
      <c r="Q3157" t="s">
        <v>8324</v>
      </c>
      <c r="R3157" t="s">
        <v>8326</v>
      </c>
      <c r="S3157" s="12">
        <f>(((J3157/60)/60)/24)+DATE(1970,1,1)</f>
        <v>41233.499131944445</v>
      </c>
      <c r="T3157" s="12">
        <f>(((I3157/60)/60)/24)+DATE(1970,1,1)</f>
        <v>41263.499131944445</v>
      </c>
    </row>
    <row r="3158" spans="1:20" ht="43.2" x14ac:dyDescent="0.3">
      <c r="A3158">
        <v>3156</v>
      </c>
      <c r="B3158" s="1" t="s">
        <v>3156</v>
      </c>
      <c r="C3158" s="1" t="s">
        <v>7266</v>
      </c>
      <c r="D3158" s="4">
        <v>5500</v>
      </c>
      <c r="E3158" s="4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3">
        <f>E3158/D3158</f>
        <v>1.0181818181818181</v>
      </c>
      <c r="P3158" s="4">
        <f>E3158/L3158</f>
        <v>62.921348314606739</v>
      </c>
      <c r="Q3158" t="s">
        <v>8324</v>
      </c>
      <c r="R3158" t="s">
        <v>8326</v>
      </c>
      <c r="S3158" s="12">
        <f>(((J3158/60)/60)/24)+DATE(1970,1,1)</f>
        <v>41026.953055555554</v>
      </c>
      <c r="T3158" s="12">
        <f>(((I3158/60)/60)/24)+DATE(1970,1,1)</f>
        <v>41061.953055555554</v>
      </c>
    </row>
    <row r="3159" spans="1:20" x14ac:dyDescent="0.3">
      <c r="A3159">
        <v>3157</v>
      </c>
      <c r="B3159" s="1" t="s">
        <v>3157</v>
      </c>
      <c r="C3159" s="1" t="s">
        <v>7267</v>
      </c>
      <c r="D3159" s="4">
        <v>4000</v>
      </c>
      <c r="E3159" s="4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3">
        <f>E3159/D3159</f>
        <v>1.01</v>
      </c>
      <c r="P3159" s="4">
        <f>E3159/L3159</f>
        <v>98.536585365853654</v>
      </c>
      <c r="Q3159" t="s">
        <v>8324</v>
      </c>
      <c r="R3159" t="s">
        <v>8326</v>
      </c>
      <c r="S3159" s="12">
        <f>(((J3159/60)/60)/24)+DATE(1970,1,1)</f>
        <v>41829.788252314815</v>
      </c>
      <c r="T3159" s="12">
        <f>(((I3159/60)/60)/24)+DATE(1970,1,1)</f>
        <v>41839.208333333336</v>
      </c>
    </row>
    <row r="3160" spans="1:20" x14ac:dyDescent="0.3">
      <c r="A3160">
        <v>3158</v>
      </c>
      <c r="B3160" s="1" t="s">
        <v>3158</v>
      </c>
      <c r="C3160" s="1" t="s">
        <v>7268</v>
      </c>
      <c r="D3160" s="4">
        <v>5000</v>
      </c>
      <c r="E3160" s="4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3">
        <f>E3160/D3160</f>
        <v>1.1399999999999999</v>
      </c>
      <c r="P3160" s="4">
        <f>E3160/L3160</f>
        <v>82.608695652173907</v>
      </c>
      <c r="Q3160" t="s">
        <v>8324</v>
      </c>
      <c r="R3160" t="s">
        <v>8326</v>
      </c>
      <c r="S3160" s="12">
        <f>(((J3160/60)/60)/24)+DATE(1970,1,1)</f>
        <v>41447.839722222219</v>
      </c>
      <c r="T3160" s="12">
        <f>(((I3160/60)/60)/24)+DATE(1970,1,1)</f>
        <v>41477.839722222219</v>
      </c>
    </row>
    <row r="3161" spans="1:20" ht="28.8" x14ac:dyDescent="0.3">
      <c r="A3161">
        <v>3159</v>
      </c>
      <c r="B3161" s="1" t="s">
        <v>3159</v>
      </c>
      <c r="C3161" s="1" t="s">
        <v>7269</v>
      </c>
      <c r="D3161" s="4">
        <v>1500</v>
      </c>
      <c r="E3161" s="4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3">
        <f>E3161/D3161</f>
        <v>1.3348133333333334</v>
      </c>
      <c r="P3161" s="4">
        <f>E3161/L3161</f>
        <v>38.504230769230773</v>
      </c>
      <c r="Q3161" t="s">
        <v>8324</v>
      </c>
      <c r="R3161" t="s">
        <v>8326</v>
      </c>
      <c r="S3161" s="12">
        <f>(((J3161/60)/60)/24)+DATE(1970,1,1)</f>
        <v>40884.066678240742</v>
      </c>
      <c r="T3161" s="12">
        <f>(((I3161/60)/60)/24)+DATE(1970,1,1)</f>
        <v>40926.958333333336</v>
      </c>
    </row>
    <row r="3162" spans="1:20" ht="43.2" x14ac:dyDescent="0.3">
      <c r="A3162">
        <v>3160</v>
      </c>
      <c r="B3162" s="1" t="s">
        <v>3160</v>
      </c>
      <c r="C3162" s="1" t="s">
        <v>7270</v>
      </c>
      <c r="D3162" s="4">
        <v>4500</v>
      </c>
      <c r="E3162" s="4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3">
        <f>E3162/D3162</f>
        <v>1.0153333333333334</v>
      </c>
      <c r="P3162" s="4">
        <f>E3162/L3162</f>
        <v>80.15789473684211</v>
      </c>
      <c r="Q3162" t="s">
        <v>8324</v>
      </c>
      <c r="R3162" t="s">
        <v>8326</v>
      </c>
      <c r="S3162" s="12">
        <f>(((J3162/60)/60)/24)+DATE(1970,1,1)</f>
        <v>41841.26489583333</v>
      </c>
      <c r="T3162" s="12">
        <f>(((I3162/60)/60)/24)+DATE(1970,1,1)</f>
        <v>41864.207638888889</v>
      </c>
    </row>
    <row r="3163" spans="1:20" ht="43.2" x14ac:dyDescent="0.3">
      <c r="A3163">
        <v>3161</v>
      </c>
      <c r="B3163" s="1" t="s">
        <v>3161</v>
      </c>
      <c r="C3163" s="1" t="s">
        <v>7271</v>
      </c>
      <c r="D3163" s="4">
        <v>2000</v>
      </c>
      <c r="E3163" s="4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3">
        <f>E3163/D3163</f>
        <v>1.0509999999999999</v>
      </c>
      <c r="P3163" s="4">
        <f>E3163/L3163</f>
        <v>28.405405405405407</v>
      </c>
      <c r="Q3163" t="s">
        <v>8324</v>
      </c>
      <c r="R3163" t="s">
        <v>8326</v>
      </c>
      <c r="S3163" s="12">
        <f>(((J3163/60)/60)/24)+DATE(1970,1,1)</f>
        <v>41897.536134259259</v>
      </c>
      <c r="T3163" s="12">
        <f>(((I3163/60)/60)/24)+DATE(1970,1,1)</f>
        <v>41927.536134259259</v>
      </c>
    </row>
    <row r="3164" spans="1:20" ht="43.2" x14ac:dyDescent="0.3">
      <c r="A3164">
        <v>3162</v>
      </c>
      <c r="B3164" s="1" t="s">
        <v>3162</v>
      </c>
      <c r="C3164" s="1" t="s">
        <v>7272</v>
      </c>
      <c r="D3164" s="4">
        <v>4000</v>
      </c>
      <c r="E3164" s="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3">
        <f>E3164/D3164</f>
        <v>1.2715000000000001</v>
      </c>
      <c r="P3164" s="4">
        <f>E3164/L3164</f>
        <v>80.730158730158735</v>
      </c>
      <c r="Q3164" t="s">
        <v>8324</v>
      </c>
      <c r="R3164" t="s">
        <v>8326</v>
      </c>
      <c r="S3164" s="12">
        <f>(((J3164/60)/60)/24)+DATE(1970,1,1)</f>
        <v>41799.685902777775</v>
      </c>
      <c r="T3164" s="12">
        <f>(((I3164/60)/60)/24)+DATE(1970,1,1)</f>
        <v>41827.083333333336</v>
      </c>
    </row>
    <row r="3165" spans="1:20" ht="28.8" x14ac:dyDescent="0.3">
      <c r="A3165">
        <v>3163</v>
      </c>
      <c r="B3165" s="1" t="s">
        <v>3163</v>
      </c>
      <c r="C3165" s="1" t="s">
        <v>7273</v>
      </c>
      <c r="D3165" s="4">
        <v>13000</v>
      </c>
      <c r="E3165" s="4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3">
        <f>E3165/D3165</f>
        <v>1.1115384615384616</v>
      </c>
      <c r="P3165" s="4">
        <f>E3165/L3165</f>
        <v>200.69444444444446</v>
      </c>
      <c r="Q3165" t="s">
        <v>8324</v>
      </c>
      <c r="R3165" t="s">
        <v>8326</v>
      </c>
      <c r="S3165" s="12">
        <f>(((J3165/60)/60)/24)+DATE(1970,1,1)</f>
        <v>41775.753761574073</v>
      </c>
      <c r="T3165" s="12">
        <f>(((I3165/60)/60)/24)+DATE(1970,1,1)</f>
        <v>41805.753761574073</v>
      </c>
    </row>
    <row r="3166" spans="1:20" ht="43.2" x14ac:dyDescent="0.3">
      <c r="A3166">
        <v>3164</v>
      </c>
      <c r="B3166" s="1" t="s">
        <v>3164</v>
      </c>
      <c r="C3166" s="1" t="s">
        <v>7274</v>
      </c>
      <c r="D3166" s="4">
        <v>2500</v>
      </c>
      <c r="E3166" s="4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3">
        <f>E3166/D3166</f>
        <v>1.0676000000000001</v>
      </c>
      <c r="P3166" s="4">
        <f>E3166/L3166</f>
        <v>37.591549295774648</v>
      </c>
      <c r="Q3166" t="s">
        <v>8324</v>
      </c>
      <c r="R3166" t="s">
        <v>8326</v>
      </c>
      <c r="S3166" s="12">
        <f>(((J3166/60)/60)/24)+DATE(1970,1,1)</f>
        <v>41766.80572916667</v>
      </c>
      <c r="T3166" s="12">
        <f>(((I3166/60)/60)/24)+DATE(1970,1,1)</f>
        <v>41799.80572916667</v>
      </c>
    </row>
    <row r="3167" spans="1:20" ht="43.2" x14ac:dyDescent="0.3">
      <c r="A3167">
        <v>3165</v>
      </c>
      <c r="B3167" s="1" t="s">
        <v>3165</v>
      </c>
      <c r="C3167" s="1" t="s">
        <v>7275</v>
      </c>
      <c r="D3167" s="4">
        <v>750</v>
      </c>
      <c r="E3167" s="4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3">
        <f>E3167/D3167</f>
        <v>1.6266666666666667</v>
      </c>
      <c r="P3167" s="4">
        <f>E3167/L3167</f>
        <v>58.095238095238095</v>
      </c>
      <c r="Q3167" t="s">
        <v>8324</v>
      </c>
      <c r="R3167" t="s">
        <v>8326</v>
      </c>
      <c r="S3167" s="12">
        <f>(((J3167/60)/60)/24)+DATE(1970,1,1)</f>
        <v>40644.159259259257</v>
      </c>
      <c r="T3167" s="12">
        <f>(((I3167/60)/60)/24)+DATE(1970,1,1)</f>
        <v>40666.165972222225</v>
      </c>
    </row>
    <row r="3168" spans="1:20" ht="43.2" x14ac:dyDescent="0.3">
      <c r="A3168">
        <v>3166</v>
      </c>
      <c r="B3168" s="1" t="s">
        <v>3166</v>
      </c>
      <c r="C3168" s="1" t="s">
        <v>7276</v>
      </c>
      <c r="D3168" s="4">
        <v>35000</v>
      </c>
      <c r="E3168" s="4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3">
        <f>E3168/D3168</f>
        <v>1.6022808571428573</v>
      </c>
      <c r="P3168" s="4">
        <f>E3168/L3168</f>
        <v>60.300892473118282</v>
      </c>
      <c r="Q3168" t="s">
        <v>8324</v>
      </c>
      <c r="R3168" t="s">
        <v>8326</v>
      </c>
      <c r="S3168" s="12">
        <f>(((J3168/60)/60)/24)+DATE(1970,1,1)</f>
        <v>41940.69158564815</v>
      </c>
      <c r="T3168" s="12">
        <f>(((I3168/60)/60)/24)+DATE(1970,1,1)</f>
        <v>41969.332638888889</v>
      </c>
    </row>
    <row r="3169" spans="1:20" x14ac:dyDescent="0.3">
      <c r="A3169">
        <v>3167</v>
      </c>
      <c r="B3169" s="1" t="s">
        <v>3167</v>
      </c>
      <c r="C3169" s="1" t="s">
        <v>7277</v>
      </c>
      <c r="D3169" s="4">
        <v>3000</v>
      </c>
      <c r="E3169" s="4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3">
        <f>E3169/D3169</f>
        <v>1.1616666666666666</v>
      </c>
      <c r="P3169" s="4">
        <f>E3169/L3169</f>
        <v>63.363636363636367</v>
      </c>
      <c r="Q3169" t="s">
        <v>8324</v>
      </c>
      <c r="R3169" t="s">
        <v>8326</v>
      </c>
      <c r="S3169" s="12">
        <f>(((J3169/60)/60)/24)+DATE(1970,1,1)</f>
        <v>41839.175706018519</v>
      </c>
      <c r="T3169" s="12">
        <f>(((I3169/60)/60)/24)+DATE(1970,1,1)</f>
        <v>41853.175706018519</v>
      </c>
    </row>
    <row r="3170" spans="1:20" ht="43.2" x14ac:dyDescent="0.3">
      <c r="A3170">
        <v>3168</v>
      </c>
      <c r="B3170" s="1" t="s">
        <v>3168</v>
      </c>
      <c r="C3170" s="1" t="s">
        <v>7278</v>
      </c>
      <c r="D3170" s="4">
        <v>2500</v>
      </c>
      <c r="E3170" s="4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3">
        <f>E3170/D3170</f>
        <v>1.242</v>
      </c>
      <c r="P3170" s="4">
        <f>E3170/L3170</f>
        <v>50.901639344262293</v>
      </c>
      <c r="Q3170" t="s">
        <v>8324</v>
      </c>
      <c r="R3170" t="s">
        <v>8326</v>
      </c>
      <c r="S3170" s="12">
        <f>(((J3170/60)/60)/24)+DATE(1970,1,1)</f>
        <v>41772.105937500004</v>
      </c>
      <c r="T3170" s="12">
        <f>(((I3170/60)/60)/24)+DATE(1970,1,1)</f>
        <v>41803.916666666664</v>
      </c>
    </row>
    <row r="3171" spans="1:20" ht="28.8" x14ac:dyDescent="0.3">
      <c r="A3171">
        <v>3169</v>
      </c>
      <c r="B3171" s="1" t="s">
        <v>3169</v>
      </c>
      <c r="C3171" s="1" t="s">
        <v>7279</v>
      </c>
      <c r="D3171" s="4">
        <v>8000</v>
      </c>
      <c r="E3171" s="4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3">
        <f>E3171/D3171</f>
        <v>1.030125</v>
      </c>
      <c r="P3171" s="4">
        <f>E3171/L3171</f>
        <v>100.5</v>
      </c>
      <c r="Q3171" t="s">
        <v>8324</v>
      </c>
      <c r="R3171" t="s">
        <v>8326</v>
      </c>
      <c r="S3171" s="12">
        <f>(((J3171/60)/60)/24)+DATE(1970,1,1)</f>
        <v>41591.737974537034</v>
      </c>
      <c r="T3171" s="12">
        <f>(((I3171/60)/60)/24)+DATE(1970,1,1)</f>
        <v>41621.207638888889</v>
      </c>
    </row>
    <row r="3172" spans="1:20" ht="28.8" x14ac:dyDescent="0.3">
      <c r="A3172">
        <v>3170</v>
      </c>
      <c r="B3172" s="1" t="s">
        <v>3170</v>
      </c>
      <c r="C3172" s="1" t="s">
        <v>7280</v>
      </c>
      <c r="D3172" s="4">
        <v>2000</v>
      </c>
      <c r="E3172" s="4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3">
        <f>E3172/D3172</f>
        <v>1.1225000000000001</v>
      </c>
      <c r="P3172" s="4">
        <f>E3172/L3172</f>
        <v>31.619718309859156</v>
      </c>
      <c r="Q3172" t="s">
        <v>8324</v>
      </c>
      <c r="R3172" t="s">
        <v>8326</v>
      </c>
      <c r="S3172" s="12">
        <f>(((J3172/60)/60)/24)+DATE(1970,1,1)</f>
        <v>41789.080370370371</v>
      </c>
      <c r="T3172" s="12">
        <f>(((I3172/60)/60)/24)+DATE(1970,1,1)</f>
        <v>41822.166666666664</v>
      </c>
    </row>
    <row r="3173" spans="1:20" ht="43.2" x14ac:dyDescent="0.3">
      <c r="A3173">
        <v>3171</v>
      </c>
      <c r="B3173" s="1" t="s">
        <v>3171</v>
      </c>
      <c r="C3173" s="1" t="s">
        <v>7281</v>
      </c>
      <c r="D3173" s="4">
        <v>7000</v>
      </c>
      <c r="E3173" s="4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3">
        <f>E3173/D3173</f>
        <v>1.0881428571428571</v>
      </c>
      <c r="P3173" s="4">
        <f>E3173/L3173</f>
        <v>65.102564102564102</v>
      </c>
      <c r="Q3173" t="s">
        <v>8324</v>
      </c>
      <c r="R3173" t="s">
        <v>8326</v>
      </c>
      <c r="S3173" s="12">
        <f>(((J3173/60)/60)/24)+DATE(1970,1,1)</f>
        <v>42466.608310185184</v>
      </c>
      <c r="T3173" s="12">
        <f>(((I3173/60)/60)/24)+DATE(1970,1,1)</f>
        <v>42496.608310185184</v>
      </c>
    </row>
    <row r="3174" spans="1:20" ht="43.2" x14ac:dyDescent="0.3">
      <c r="A3174">
        <v>3172</v>
      </c>
      <c r="B3174" s="1" t="s">
        <v>3172</v>
      </c>
      <c r="C3174" s="1" t="s">
        <v>7282</v>
      </c>
      <c r="D3174" s="4">
        <v>2000</v>
      </c>
      <c r="E3174" s="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3">
        <f>E3174/D3174</f>
        <v>1.1499999999999999</v>
      </c>
      <c r="P3174" s="4">
        <f>E3174/L3174</f>
        <v>79.310344827586206</v>
      </c>
      <c r="Q3174" t="s">
        <v>8324</v>
      </c>
      <c r="R3174" t="s">
        <v>8326</v>
      </c>
      <c r="S3174" s="12">
        <f>(((J3174/60)/60)/24)+DATE(1970,1,1)</f>
        <v>40923.729953703703</v>
      </c>
      <c r="T3174" s="12">
        <f>(((I3174/60)/60)/24)+DATE(1970,1,1)</f>
        <v>40953.729953703703</v>
      </c>
    </row>
    <row r="3175" spans="1:20" ht="43.2" x14ac:dyDescent="0.3">
      <c r="A3175">
        <v>3173</v>
      </c>
      <c r="B3175" s="1" t="s">
        <v>3173</v>
      </c>
      <c r="C3175" s="1" t="s">
        <v>7283</v>
      </c>
      <c r="D3175" s="4">
        <v>10000</v>
      </c>
      <c r="E3175" s="4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3">
        <f>E3175/D3175</f>
        <v>1.03</v>
      </c>
      <c r="P3175" s="4">
        <f>E3175/L3175</f>
        <v>139.18918918918919</v>
      </c>
      <c r="Q3175" t="s">
        <v>8324</v>
      </c>
      <c r="R3175" t="s">
        <v>8326</v>
      </c>
      <c r="S3175" s="12">
        <f>(((J3175/60)/60)/24)+DATE(1970,1,1)</f>
        <v>41878.878379629627</v>
      </c>
      <c r="T3175" s="12">
        <f>(((I3175/60)/60)/24)+DATE(1970,1,1)</f>
        <v>41908.878379629627</v>
      </c>
    </row>
    <row r="3176" spans="1:20" ht="43.2" x14ac:dyDescent="0.3">
      <c r="A3176">
        <v>3174</v>
      </c>
      <c r="B3176" s="1" t="s">
        <v>3174</v>
      </c>
      <c r="C3176" s="1" t="s">
        <v>7284</v>
      </c>
      <c r="D3176" s="4">
        <v>3000</v>
      </c>
      <c r="E3176" s="4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3">
        <f>E3176/D3176</f>
        <v>1.0113333333333334</v>
      </c>
      <c r="P3176" s="4">
        <f>E3176/L3176</f>
        <v>131.91304347826087</v>
      </c>
      <c r="Q3176" t="s">
        <v>8324</v>
      </c>
      <c r="R3176" t="s">
        <v>8326</v>
      </c>
      <c r="S3176" s="12">
        <f>(((J3176/60)/60)/24)+DATE(1970,1,1)</f>
        <v>41862.864675925928</v>
      </c>
      <c r="T3176" s="12">
        <f>(((I3176/60)/60)/24)+DATE(1970,1,1)</f>
        <v>41876.864675925928</v>
      </c>
    </row>
    <row r="3177" spans="1:20" ht="43.2" x14ac:dyDescent="0.3">
      <c r="A3177">
        <v>3175</v>
      </c>
      <c r="B3177" s="1" t="s">
        <v>3175</v>
      </c>
      <c r="C3177" s="1" t="s">
        <v>7285</v>
      </c>
      <c r="D3177" s="4">
        <v>5000</v>
      </c>
      <c r="E3177" s="4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3">
        <f>E3177/D3177</f>
        <v>1.0955999999999999</v>
      </c>
      <c r="P3177" s="4">
        <f>E3177/L3177</f>
        <v>91.3</v>
      </c>
      <c r="Q3177" t="s">
        <v>8324</v>
      </c>
      <c r="R3177" t="s">
        <v>8326</v>
      </c>
      <c r="S3177" s="12">
        <f>(((J3177/60)/60)/24)+DATE(1970,1,1)</f>
        <v>40531.886886574073</v>
      </c>
      <c r="T3177" s="12">
        <f>(((I3177/60)/60)/24)+DATE(1970,1,1)</f>
        <v>40591.886886574073</v>
      </c>
    </row>
    <row r="3178" spans="1:20" ht="43.2" x14ac:dyDescent="0.3">
      <c r="A3178">
        <v>3176</v>
      </c>
      <c r="B3178" s="1" t="s">
        <v>3176</v>
      </c>
      <c r="C3178" s="1" t="s">
        <v>7286</v>
      </c>
      <c r="D3178" s="4">
        <v>1900</v>
      </c>
      <c r="E3178" s="4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3">
        <f>E3178/D3178</f>
        <v>1.148421052631579</v>
      </c>
      <c r="P3178" s="4">
        <f>E3178/L3178</f>
        <v>39.672727272727272</v>
      </c>
      <c r="Q3178" t="s">
        <v>8324</v>
      </c>
      <c r="R3178" t="s">
        <v>8326</v>
      </c>
      <c r="S3178" s="12">
        <f>(((J3178/60)/60)/24)+DATE(1970,1,1)</f>
        <v>41477.930914351848</v>
      </c>
      <c r="T3178" s="12">
        <f>(((I3178/60)/60)/24)+DATE(1970,1,1)</f>
        <v>41504.625</v>
      </c>
    </row>
    <row r="3179" spans="1:20" ht="43.2" x14ac:dyDescent="0.3">
      <c r="A3179">
        <v>3177</v>
      </c>
      <c r="B3179" s="1" t="s">
        <v>3177</v>
      </c>
      <c r="C3179" s="1" t="s">
        <v>7287</v>
      </c>
      <c r="D3179" s="4">
        <v>2500</v>
      </c>
      <c r="E3179" s="4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3">
        <f>E3179/D3179</f>
        <v>1.1739999999999999</v>
      </c>
      <c r="P3179" s="4">
        <f>E3179/L3179</f>
        <v>57.549019607843135</v>
      </c>
      <c r="Q3179" t="s">
        <v>8324</v>
      </c>
      <c r="R3179" t="s">
        <v>8326</v>
      </c>
      <c r="S3179" s="12">
        <f>(((J3179/60)/60)/24)+DATE(1970,1,1)</f>
        <v>41781.666770833333</v>
      </c>
      <c r="T3179" s="12">
        <f>(((I3179/60)/60)/24)+DATE(1970,1,1)</f>
        <v>41811.666770833333</v>
      </c>
    </row>
    <row r="3180" spans="1:20" ht="43.2" x14ac:dyDescent="0.3">
      <c r="A3180">
        <v>3178</v>
      </c>
      <c r="B3180" s="1" t="s">
        <v>3178</v>
      </c>
      <c r="C3180" s="1" t="s">
        <v>7288</v>
      </c>
      <c r="D3180" s="4">
        <v>1500</v>
      </c>
      <c r="E3180" s="4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3">
        <f>E3180/D3180</f>
        <v>1.7173333333333334</v>
      </c>
      <c r="P3180" s="4">
        <f>E3180/L3180</f>
        <v>33.025641025641029</v>
      </c>
      <c r="Q3180" t="s">
        <v>8324</v>
      </c>
      <c r="R3180" t="s">
        <v>8326</v>
      </c>
      <c r="S3180" s="12">
        <f>(((J3180/60)/60)/24)+DATE(1970,1,1)</f>
        <v>41806.605034722219</v>
      </c>
      <c r="T3180" s="12">
        <f>(((I3180/60)/60)/24)+DATE(1970,1,1)</f>
        <v>41836.605034722219</v>
      </c>
    </row>
    <row r="3181" spans="1:20" ht="28.8" x14ac:dyDescent="0.3">
      <c r="A3181">
        <v>3179</v>
      </c>
      <c r="B3181" s="1" t="s">
        <v>3179</v>
      </c>
      <c r="C3181" s="1" t="s">
        <v>7289</v>
      </c>
      <c r="D3181" s="4">
        <v>4200</v>
      </c>
      <c r="E3181" s="4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3">
        <f>E3181/D3181</f>
        <v>1.1416238095238094</v>
      </c>
      <c r="P3181" s="4">
        <f>E3181/L3181</f>
        <v>77.335806451612896</v>
      </c>
      <c r="Q3181" t="s">
        <v>8324</v>
      </c>
      <c r="R3181" t="s">
        <v>8326</v>
      </c>
      <c r="S3181" s="12">
        <f>(((J3181/60)/60)/24)+DATE(1970,1,1)</f>
        <v>41375.702210648145</v>
      </c>
      <c r="T3181" s="12">
        <f>(((I3181/60)/60)/24)+DATE(1970,1,1)</f>
        <v>41400.702210648145</v>
      </c>
    </row>
    <row r="3182" spans="1:20" ht="28.8" x14ac:dyDescent="0.3">
      <c r="A3182">
        <v>3180</v>
      </c>
      <c r="B3182" s="1" t="s">
        <v>3180</v>
      </c>
      <c r="C3182" s="1" t="s">
        <v>7290</v>
      </c>
      <c r="D3182" s="4">
        <v>1200</v>
      </c>
      <c r="E3182" s="4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3">
        <f>E3182/D3182</f>
        <v>1.1975</v>
      </c>
      <c r="P3182" s="4">
        <f>E3182/L3182</f>
        <v>31.933333333333334</v>
      </c>
      <c r="Q3182" t="s">
        <v>8324</v>
      </c>
      <c r="R3182" t="s">
        <v>8326</v>
      </c>
      <c r="S3182" s="12">
        <f>(((J3182/60)/60)/24)+DATE(1970,1,1)</f>
        <v>41780.412604166668</v>
      </c>
      <c r="T3182" s="12">
        <f>(((I3182/60)/60)/24)+DATE(1970,1,1)</f>
        <v>41810.412604166668</v>
      </c>
    </row>
    <row r="3183" spans="1:20" ht="43.2" x14ac:dyDescent="0.3">
      <c r="A3183">
        <v>3181</v>
      </c>
      <c r="B3183" s="1" t="s">
        <v>3181</v>
      </c>
      <c r="C3183" s="1" t="s">
        <v>7291</v>
      </c>
      <c r="D3183" s="4">
        <v>500</v>
      </c>
      <c r="E3183" s="4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3">
        <f>E3183/D3183</f>
        <v>1.0900000000000001</v>
      </c>
      <c r="P3183" s="4">
        <f>E3183/L3183</f>
        <v>36.333333333333336</v>
      </c>
      <c r="Q3183" t="s">
        <v>8324</v>
      </c>
      <c r="R3183" t="s">
        <v>8326</v>
      </c>
      <c r="S3183" s="12">
        <f>(((J3183/60)/60)/24)+DATE(1970,1,1)</f>
        <v>41779.310034722221</v>
      </c>
      <c r="T3183" s="12">
        <f>(((I3183/60)/60)/24)+DATE(1970,1,1)</f>
        <v>41805.666666666664</v>
      </c>
    </row>
    <row r="3184" spans="1:20" ht="43.2" x14ac:dyDescent="0.3">
      <c r="A3184">
        <v>3182</v>
      </c>
      <c r="B3184" s="1" t="s">
        <v>3182</v>
      </c>
      <c r="C3184" s="1" t="s">
        <v>7292</v>
      </c>
      <c r="D3184" s="4">
        <v>7000</v>
      </c>
      <c r="E3184" s="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3">
        <f>E3184/D3184</f>
        <v>1.0088571428571429</v>
      </c>
      <c r="P3184" s="4">
        <f>E3184/L3184</f>
        <v>46.768211920529801</v>
      </c>
      <c r="Q3184" t="s">
        <v>8324</v>
      </c>
      <c r="R3184" t="s">
        <v>8326</v>
      </c>
      <c r="S3184" s="12">
        <f>(((J3184/60)/60)/24)+DATE(1970,1,1)</f>
        <v>40883.949317129627</v>
      </c>
      <c r="T3184" s="12">
        <f>(((I3184/60)/60)/24)+DATE(1970,1,1)</f>
        <v>40939.708333333336</v>
      </c>
    </row>
    <row r="3185" spans="1:20" ht="28.8" x14ac:dyDescent="0.3">
      <c r="A3185">
        <v>3183</v>
      </c>
      <c r="B3185" s="1" t="s">
        <v>3183</v>
      </c>
      <c r="C3185" s="1" t="s">
        <v>7293</v>
      </c>
      <c r="D3185" s="4">
        <v>2500</v>
      </c>
      <c r="E3185" s="4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3">
        <f>E3185/D3185</f>
        <v>1.0900000000000001</v>
      </c>
      <c r="P3185" s="4">
        <f>E3185/L3185</f>
        <v>40.073529411764703</v>
      </c>
      <c r="Q3185" t="s">
        <v>8324</v>
      </c>
      <c r="R3185" t="s">
        <v>8326</v>
      </c>
      <c r="S3185" s="12">
        <f>(((J3185/60)/60)/24)+DATE(1970,1,1)</f>
        <v>41491.79478009259</v>
      </c>
      <c r="T3185" s="12">
        <f>(((I3185/60)/60)/24)+DATE(1970,1,1)</f>
        <v>41509.79478009259</v>
      </c>
    </row>
    <row r="3186" spans="1:20" ht="28.8" x14ac:dyDescent="0.3">
      <c r="A3186">
        <v>3184</v>
      </c>
      <c r="B3186" s="1" t="s">
        <v>3184</v>
      </c>
      <c r="C3186" s="1" t="s">
        <v>7294</v>
      </c>
      <c r="D3186" s="4">
        <v>4300</v>
      </c>
      <c r="E3186" s="4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3">
        <f>E3186/D3186</f>
        <v>1.0720930232558139</v>
      </c>
      <c r="P3186" s="4">
        <f>E3186/L3186</f>
        <v>100.21739130434783</v>
      </c>
      <c r="Q3186" t="s">
        <v>8324</v>
      </c>
      <c r="R3186" t="s">
        <v>8326</v>
      </c>
      <c r="S3186" s="12">
        <f>(((J3186/60)/60)/24)+DATE(1970,1,1)</f>
        <v>41791.993414351848</v>
      </c>
      <c r="T3186" s="12">
        <f>(((I3186/60)/60)/24)+DATE(1970,1,1)</f>
        <v>41821.993414351848</v>
      </c>
    </row>
    <row r="3187" spans="1:20" ht="43.2" x14ac:dyDescent="0.3">
      <c r="A3187">
        <v>3185</v>
      </c>
      <c r="B3187" s="1" t="s">
        <v>3185</v>
      </c>
      <c r="C3187" s="1" t="s">
        <v>7295</v>
      </c>
      <c r="D3187" s="4">
        <v>1000</v>
      </c>
      <c r="E3187" s="4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3">
        <f>E3187/D3187</f>
        <v>1</v>
      </c>
      <c r="P3187" s="4">
        <f>E3187/L3187</f>
        <v>41.666666666666664</v>
      </c>
      <c r="Q3187" t="s">
        <v>8324</v>
      </c>
      <c r="R3187" t="s">
        <v>8326</v>
      </c>
      <c r="S3187" s="12">
        <f>(((J3187/60)/60)/24)+DATE(1970,1,1)</f>
        <v>41829.977326388893</v>
      </c>
      <c r="T3187" s="12">
        <f>(((I3187/60)/60)/24)+DATE(1970,1,1)</f>
        <v>41836.977326388893</v>
      </c>
    </row>
    <row r="3188" spans="1:20" ht="43.2" x14ac:dyDescent="0.3">
      <c r="A3188">
        <v>3186</v>
      </c>
      <c r="B3188" s="1" t="s">
        <v>3186</v>
      </c>
      <c r="C3188" s="1" t="s">
        <v>7296</v>
      </c>
      <c r="D3188" s="4">
        <v>3200</v>
      </c>
      <c r="E3188" s="4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3">
        <f>E3188/D3188</f>
        <v>1.0218750000000001</v>
      </c>
      <c r="P3188" s="4">
        <f>E3188/L3188</f>
        <v>46.714285714285715</v>
      </c>
      <c r="Q3188" t="s">
        <v>8324</v>
      </c>
      <c r="R3188" t="s">
        <v>8326</v>
      </c>
      <c r="S3188" s="12">
        <f>(((J3188/60)/60)/24)+DATE(1970,1,1)</f>
        <v>41868.924050925925</v>
      </c>
      <c r="T3188" s="12">
        <f>(((I3188/60)/60)/24)+DATE(1970,1,1)</f>
        <v>41898.875</v>
      </c>
    </row>
    <row r="3189" spans="1:20" ht="43.2" x14ac:dyDescent="0.3">
      <c r="A3189">
        <v>3187</v>
      </c>
      <c r="B3189" s="1" t="s">
        <v>3187</v>
      </c>
      <c r="C3189" s="1" t="s">
        <v>7297</v>
      </c>
      <c r="D3189" s="4">
        <v>15000</v>
      </c>
      <c r="E3189" s="4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3">
        <f>E3189/D3189</f>
        <v>1.1629333333333334</v>
      </c>
      <c r="P3189" s="4">
        <f>E3189/L3189</f>
        <v>71.491803278688522</v>
      </c>
      <c r="Q3189" t="s">
        <v>8324</v>
      </c>
      <c r="R3189" t="s">
        <v>8326</v>
      </c>
      <c r="S3189" s="12">
        <f>(((J3189/60)/60)/24)+DATE(1970,1,1)</f>
        <v>41835.666354166664</v>
      </c>
      <c r="T3189" s="12">
        <f>(((I3189/60)/60)/24)+DATE(1970,1,1)</f>
        <v>41855.666354166664</v>
      </c>
    </row>
    <row r="3190" spans="1:20" ht="28.8" x14ac:dyDescent="0.3">
      <c r="A3190">
        <v>4108</v>
      </c>
      <c r="B3190" s="1" t="s">
        <v>4104</v>
      </c>
      <c r="C3190" s="1" t="s">
        <v>8211</v>
      </c>
      <c r="D3190" s="4">
        <v>3000</v>
      </c>
      <c r="E3190" s="4">
        <v>59</v>
      </c>
      <c r="F3190" t="s">
        <v>8221</v>
      </c>
      <c r="G3190" t="s">
        <v>8224</v>
      </c>
      <c r="H3190" t="s">
        <v>8246</v>
      </c>
      <c r="I3190">
        <v>1488517200</v>
      </c>
      <c r="J3190">
        <v>1485909937</v>
      </c>
      <c r="K3190" t="b">
        <v>0</v>
      </c>
      <c r="L3190">
        <v>1</v>
      </c>
      <c r="M3190" t="b">
        <v>0</v>
      </c>
      <c r="N3190" t="s">
        <v>8271</v>
      </c>
      <c r="O3190" s="3">
        <f>E3190/D3190</f>
        <v>1.9666666666666666E-2</v>
      </c>
      <c r="P3190" s="4">
        <f>E3190/L3190</f>
        <v>59</v>
      </c>
      <c r="Q3190" t="s">
        <v>8324</v>
      </c>
      <c r="R3190" t="s">
        <v>8326</v>
      </c>
      <c r="S3190" s="12">
        <f>(((J3190/60)/60)/24)+DATE(1970,1,1)</f>
        <v>42767.031678240746</v>
      </c>
      <c r="T3190" s="12">
        <f>(((I3190/60)/60)/24)+DATE(1970,1,1)</f>
        <v>42797.208333333328</v>
      </c>
    </row>
    <row r="3191" spans="1:20" ht="43.2" x14ac:dyDescent="0.3">
      <c r="A3191">
        <v>3742</v>
      </c>
      <c r="B3191" s="1" t="s">
        <v>3739</v>
      </c>
      <c r="C3191" s="1" t="s">
        <v>7852</v>
      </c>
      <c r="D3191" s="4">
        <v>5000</v>
      </c>
      <c r="E3191" s="4">
        <v>100</v>
      </c>
      <c r="F3191" t="s">
        <v>8221</v>
      </c>
      <c r="G3191" t="s">
        <v>8224</v>
      </c>
      <c r="H3191" t="s">
        <v>8246</v>
      </c>
      <c r="I3191">
        <v>1409980144</v>
      </c>
      <c r="J3191">
        <v>1407388144</v>
      </c>
      <c r="K3191" t="b">
        <v>0</v>
      </c>
      <c r="L3191">
        <v>4</v>
      </c>
      <c r="M3191" t="b">
        <v>0</v>
      </c>
      <c r="N3191" t="s">
        <v>8271</v>
      </c>
      <c r="O3191" s="3">
        <f>E3191/D3191</f>
        <v>0.02</v>
      </c>
      <c r="P3191" s="4">
        <f>E3191/L3191</f>
        <v>25</v>
      </c>
      <c r="Q3191" t="s">
        <v>8324</v>
      </c>
      <c r="R3191" t="s">
        <v>8326</v>
      </c>
      <c r="S3191" s="12">
        <f>(((J3191/60)/60)/24)+DATE(1970,1,1)</f>
        <v>41858.214629629627</v>
      </c>
      <c r="T3191" s="12">
        <f>(((I3191/60)/60)/24)+DATE(1970,1,1)</f>
        <v>41888.214629629627</v>
      </c>
    </row>
    <row r="3192" spans="1:20" ht="43.2" x14ac:dyDescent="0.3">
      <c r="A3192">
        <v>3858</v>
      </c>
      <c r="B3192" s="1" t="s">
        <v>3855</v>
      </c>
      <c r="C3192" s="1" t="s">
        <v>7967</v>
      </c>
      <c r="D3192" s="4">
        <v>500</v>
      </c>
      <c r="E3192" s="4">
        <v>10</v>
      </c>
      <c r="F3192" t="s">
        <v>8221</v>
      </c>
      <c r="G3192" t="s">
        <v>8225</v>
      </c>
      <c r="H3192" t="s">
        <v>8247</v>
      </c>
      <c r="I3192">
        <v>1432328400</v>
      </c>
      <c r="J3192">
        <v>1430734844</v>
      </c>
      <c r="K3192" t="b">
        <v>0</v>
      </c>
      <c r="L3192">
        <v>1</v>
      </c>
      <c r="M3192" t="b">
        <v>0</v>
      </c>
      <c r="N3192" t="s">
        <v>8271</v>
      </c>
      <c r="O3192" s="3">
        <f>E3192/D3192</f>
        <v>0.02</v>
      </c>
      <c r="P3192" s="4">
        <f>E3192/L3192</f>
        <v>10</v>
      </c>
      <c r="Q3192" t="s">
        <v>8324</v>
      </c>
      <c r="R3192" t="s">
        <v>8326</v>
      </c>
      <c r="S3192" s="12">
        <f>(((J3192/60)/60)/24)+DATE(1970,1,1)</f>
        <v>42128.431064814817</v>
      </c>
      <c r="T3192" s="12">
        <f>(((I3192/60)/60)/24)+DATE(1970,1,1)</f>
        <v>42146.875</v>
      </c>
    </row>
    <row r="3193" spans="1:20" ht="43.2" x14ac:dyDescent="0.3">
      <c r="A3193">
        <v>4082</v>
      </c>
      <c r="B3193" s="1" t="s">
        <v>4078</v>
      </c>
      <c r="C3193" s="1" t="s">
        <v>8185</v>
      </c>
      <c r="D3193" s="4">
        <v>150</v>
      </c>
      <c r="E3193" s="4">
        <v>3</v>
      </c>
      <c r="F3193" t="s">
        <v>8221</v>
      </c>
      <c r="G3193" t="s">
        <v>8224</v>
      </c>
      <c r="H3193" t="s">
        <v>8246</v>
      </c>
      <c r="I3193">
        <v>1447542000</v>
      </c>
      <c r="J3193">
        <v>1446179553</v>
      </c>
      <c r="K3193" t="b">
        <v>0</v>
      </c>
      <c r="L3193">
        <v>2</v>
      </c>
      <c r="M3193" t="b">
        <v>0</v>
      </c>
      <c r="N3193" t="s">
        <v>8271</v>
      </c>
      <c r="O3193" s="3">
        <f>E3193/D3193</f>
        <v>0.02</v>
      </c>
      <c r="P3193" s="4">
        <f>E3193/L3193</f>
        <v>1.5</v>
      </c>
      <c r="Q3193" t="s">
        <v>8324</v>
      </c>
      <c r="R3193" t="s">
        <v>8326</v>
      </c>
      <c r="S3193" s="12">
        <f>(((J3193/60)/60)/24)+DATE(1970,1,1)</f>
        <v>42307.189270833333</v>
      </c>
      <c r="T3193" s="12">
        <f>(((I3193/60)/60)/24)+DATE(1970,1,1)</f>
        <v>42322.958333333328</v>
      </c>
    </row>
    <row r="3194" spans="1:20" ht="43.2" x14ac:dyDescent="0.3">
      <c r="A3194">
        <v>865</v>
      </c>
      <c r="B3194" s="1" t="s">
        <v>866</v>
      </c>
      <c r="C3194" s="1" t="s">
        <v>4975</v>
      </c>
      <c r="D3194" s="4">
        <v>2200</v>
      </c>
      <c r="E3194" s="4">
        <v>45</v>
      </c>
      <c r="F3194" t="s">
        <v>8221</v>
      </c>
      <c r="G3194" t="s">
        <v>8224</v>
      </c>
      <c r="H3194" t="s">
        <v>8246</v>
      </c>
      <c r="I3194">
        <v>1358361197</v>
      </c>
      <c r="J3194">
        <v>1353177197</v>
      </c>
      <c r="K3194" t="b">
        <v>0</v>
      </c>
      <c r="L3194">
        <v>2</v>
      </c>
      <c r="M3194" t="b">
        <v>0</v>
      </c>
      <c r="N3194" t="s">
        <v>8278</v>
      </c>
      <c r="O3194" s="3">
        <f>E3194/D3194</f>
        <v>2.0454545454545454E-2</v>
      </c>
      <c r="P3194" s="4">
        <f>E3194/L3194</f>
        <v>22.5</v>
      </c>
      <c r="Q3194" t="s">
        <v>8320</v>
      </c>
      <c r="R3194" t="s">
        <v>8330</v>
      </c>
      <c r="S3194" s="12">
        <f>(((J3194/60)/60)/24)+DATE(1970,1,1)</f>
        <v>41230.77311342593</v>
      </c>
      <c r="T3194" s="12">
        <f>(((I3194/60)/60)/24)+DATE(1970,1,1)</f>
        <v>41290.77311342593</v>
      </c>
    </row>
    <row r="3195" spans="1:20" ht="43.2" x14ac:dyDescent="0.3">
      <c r="A3195">
        <v>4107</v>
      </c>
      <c r="B3195" s="1" t="s">
        <v>4103</v>
      </c>
      <c r="C3195" s="1" t="s">
        <v>8210</v>
      </c>
      <c r="D3195" s="4">
        <v>2000</v>
      </c>
      <c r="E3195" s="4">
        <v>41</v>
      </c>
      <c r="F3195" t="s">
        <v>8221</v>
      </c>
      <c r="G3195" t="s">
        <v>8224</v>
      </c>
      <c r="H3195" t="s">
        <v>8246</v>
      </c>
      <c r="I3195">
        <v>1411596001</v>
      </c>
      <c r="J3195">
        <v>1409608801</v>
      </c>
      <c r="K3195" t="b">
        <v>0</v>
      </c>
      <c r="L3195">
        <v>4</v>
      </c>
      <c r="M3195" t="b">
        <v>0</v>
      </c>
      <c r="N3195" t="s">
        <v>8271</v>
      </c>
      <c r="O3195" s="3">
        <f>E3195/D3195</f>
        <v>2.0500000000000001E-2</v>
      </c>
      <c r="P3195" s="4">
        <f>E3195/L3195</f>
        <v>10.25</v>
      </c>
      <c r="Q3195" t="s">
        <v>8324</v>
      </c>
      <c r="R3195" t="s">
        <v>8326</v>
      </c>
      <c r="S3195" s="12">
        <f>(((J3195/60)/60)/24)+DATE(1970,1,1)</f>
        <v>41883.916678240741</v>
      </c>
      <c r="T3195" s="12">
        <f>(((I3195/60)/60)/24)+DATE(1970,1,1)</f>
        <v>41906.916678240741</v>
      </c>
    </row>
    <row r="3196" spans="1:20" ht="43.2" x14ac:dyDescent="0.3">
      <c r="A3196">
        <v>2878</v>
      </c>
      <c r="B3196" s="1" t="s">
        <v>2878</v>
      </c>
      <c r="C3196" s="1" t="s">
        <v>6988</v>
      </c>
      <c r="D3196" s="4">
        <v>3000</v>
      </c>
      <c r="E3196" s="4">
        <v>63</v>
      </c>
      <c r="F3196" t="s">
        <v>8221</v>
      </c>
      <c r="G3196" t="s">
        <v>8225</v>
      </c>
      <c r="H3196" t="s">
        <v>8247</v>
      </c>
      <c r="I3196">
        <v>1435934795</v>
      </c>
      <c r="J3196">
        <v>1430750795</v>
      </c>
      <c r="K3196" t="b">
        <v>0</v>
      </c>
      <c r="L3196">
        <v>4</v>
      </c>
      <c r="M3196" t="b">
        <v>0</v>
      </c>
      <c r="N3196" t="s">
        <v>8271</v>
      </c>
      <c r="O3196" s="3">
        <f>E3196/D3196</f>
        <v>2.1000000000000001E-2</v>
      </c>
      <c r="P3196" s="4">
        <f>E3196/L3196</f>
        <v>15.75</v>
      </c>
      <c r="Q3196" t="s">
        <v>8324</v>
      </c>
      <c r="R3196" t="s">
        <v>8326</v>
      </c>
      <c r="S3196" s="12">
        <f>(((J3196/60)/60)/24)+DATE(1970,1,1)</f>
        <v>42128.615682870368</v>
      </c>
      <c r="T3196" s="12">
        <f>(((I3196/60)/60)/24)+DATE(1970,1,1)</f>
        <v>42188.615682870368</v>
      </c>
    </row>
    <row r="3197" spans="1:20" ht="57.6" x14ac:dyDescent="0.3">
      <c r="A3197">
        <v>3845</v>
      </c>
      <c r="B3197" s="1" t="s">
        <v>3842</v>
      </c>
      <c r="C3197" s="1" t="s">
        <v>7954</v>
      </c>
      <c r="D3197" s="4">
        <v>40000</v>
      </c>
      <c r="E3197" s="4">
        <v>842</v>
      </c>
      <c r="F3197" t="s">
        <v>8221</v>
      </c>
      <c r="G3197" t="s">
        <v>8224</v>
      </c>
      <c r="H3197" t="s">
        <v>8246</v>
      </c>
      <c r="I3197">
        <v>1443711774</v>
      </c>
      <c r="J3197">
        <v>1441119774</v>
      </c>
      <c r="K3197" t="b">
        <v>1</v>
      </c>
      <c r="L3197">
        <v>12</v>
      </c>
      <c r="M3197" t="b">
        <v>0</v>
      </c>
      <c r="N3197" t="s">
        <v>8271</v>
      </c>
      <c r="O3197" s="3">
        <f>E3197/D3197</f>
        <v>2.1049999999999999E-2</v>
      </c>
      <c r="P3197" s="4">
        <f>E3197/L3197</f>
        <v>70.166666666666671</v>
      </c>
      <c r="Q3197" t="s">
        <v>8324</v>
      </c>
      <c r="R3197" t="s">
        <v>8326</v>
      </c>
      <c r="S3197" s="12">
        <f>(((J3197/60)/60)/24)+DATE(1970,1,1)</f>
        <v>42248.627013888887</v>
      </c>
      <c r="T3197" s="12">
        <f>(((I3197/60)/60)/24)+DATE(1970,1,1)</f>
        <v>42278.627013888887</v>
      </c>
    </row>
    <row r="3198" spans="1:20" x14ac:dyDescent="0.3">
      <c r="A3198">
        <v>3988</v>
      </c>
      <c r="B3198" s="1" t="s">
        <v>3984</v>
      </c>
      <c r="C3198" s="1" t="s">
        <v>8094</v>
      </c>
      <c r="D3198" s="4">
        <v>1500</v>
      </c>
      <c r="E3198" s="4">
        <v>32</v>
      </c>
      <c r="F3198" t="s">
        <v>8221</v>
      </c>
      <c r="G3198" t="s">
        <v>8224</v>
      </c>
      <c r="H3198" t="s">
        <v>8246</v>
      </c>
      <c r="I3198">
        <v>1440813413</v>
      </c>
      <c r="J3198">
        <v>1439517413</v>
      </c>
      <c r="K3198" t="b">
        <v>0</v>
      </c>
      <c r="L3198">
        <v>4</v>
      </c>
      <c r="M3198" t="b">
        <v>0</v>
      </c>
      <c r="N3198" t="s">
        <v>8271</v>
      </c>
      <c r="O3198" s="3">
        <f>E3198/D3198</f>
        <v>2.1333333333333333E-2</v>
      </c>
      <c r="P3198" s="4">
        <f>E3198/L3198</f>
        <v>8</v>
      </c>
      <c r="Q3198" t="s">
        <v>8324</v>
      </c>
      <c r="R3198" t="s">
        <v>8326</v>
      </c>
      <c r="S3198" s="12">
        <f>(((J3198/60)/60)/24)+DATE(1970,1,1)</f>
        <v>42230.08116898148</v>
      </c>
      <c r="T3198" s="12">
        <f>(((I3198/60)/60)/24)+DATE(1970,1,1)</f>
        <v>42245.08116898148</v>
      </c>
    </row>
    <row r="3199" spans="1:20" ht="43.2" x14ac:dyDescent="0.3">
      <c r="A3199">
        <v>3642</v>
      </c>
      <c r="B3199" s="1" t="s">
        <v>3640</v>
      </c>
      <c r="C3199" s="1" t="s">
        <v>7752</v>
      </c>
      <c r="D3199" s="4">
        <v>700</v>
      </c>
      <c r="E3199" s="4">
        <v>15</v>
      </c>
      <c r="F3199" t="s">
        <v>8221</v>
      </c>
      <c r="G3199" t="s">
        <v>8236</v>
      </c>
      <c r="H3199" t="s">
        <v>8249</v>
      </c>
      <c r="I3199">
        <v>1448902800</v>
      </c>
      <c r="J3199">
        <v>1445369727</v>
      </c>
      <c r="K3199" t="b">
        <v>0</v>
      </c>
      <c r="L3199">
        <v>2</v>
      </c>
      <c r="M3199" t="b">
        <v>0</v>
      </c>
      <c r="N3199" t="s">
        <v>8305</v>
      </c>
      <c r="O3199" s="3">
        <f>E3199/D3199</f>
        <v>2.1428571428571429E-2</v>
      </c>
      <c r="P3199" s="4">
        <f>E3199/L3199</f>
        <v>7.5</v>
      </c>
      <c r="Q3199" t="s">
        <v>8324</v>
      </c>
      <c r="R3199" t="s">
        <v>8337</v>
      </c>
      <c r="S3199" s="12">
        <f>(((J3199/60)/60)/24)+DATE(1970,1,1)</f>
        <v>42297.816284722227</v>
      </c>
      <c r="T3199" s="12">
        <f>(((I3199/60)/60)/24)+DATE(1970,1,1)</f>
        <v>42338.708333333328</v>
      </c>
    </row>
    <row r="3200" spans="1:20" ht="43.2" x14ac:dyDescent="0.3">
      <c r="A3200">
        <v>923</v>
      </c>
      <c r="B3200" s="1" t="s">
        <v>924</v>
      </c>
      <c r="C3200" s="1" t="s">
        <v>5033</v>
      </c>
      <c r="D3200" s="4">
        <v>15000</v>
      </c>
      <c r="E3200" s="4">
        <v>330</v>
      </c>
      <c r="F3200" t="s">
        <v>8221</v>
      </c>
      <c r="G3200" t="s">
        <v>8224</v>
      </c>
      <c r="H3200" t="s">
        <v>8246</v>
      </c>
      <c r="I3200">
        <v>1416614523</v>
      </c>
      <c r="J3200">
        <v>1414018923</v>
      </c>
      <c r="K3200" t="b">
        <v>0</v>
      </c>
      <c r="L3200">
        <v>6</v>
      </c>
      <c r="M3200" t="b">
        <v>0</v>
      </c>
      <c r="N3200" t="s">
        <v>8278</v>
      </c>
      <c r="O3200" s="3">
        <f>E3200/D3200</f>
        <v>2.1999999999999999E-2</v>
      </c>
      <c r="P3200" s="4">
        <f>E3200/L3200</f>
        <v>55</v>
      </c>
      <c r="Q3200" t="s">
        <v>8320</v>
      </c>
      <c r="R3200" t="s">
        <v>8330</v>
      </c>
      <c r="S3200" s="12">
        <f>(((J3200/60)/60)/24)+DATE(1970,1,1)</f>
        <v>41934.959756944445</v>
      </c>
      <c r="T3200" s="12">
        <f>(((I3200/60)/60)/24)+DATE(1970,1,1)</f>
        <v>41965.001423611116</v>
      </c>
    </row>
    <row r="3201" spans="1:20" ht="43.2" x14ac:dyDescent="0.3">
      <c r="A3201">
        <v>4047</v>
      </c>
      <c r="B3201" s="1" t="s">
        <v>4043</v>
      </c>
      <c r="C3201" s="1" t="s">
        <v>8151</v>
      </c>
      <c r="D3201" s="4">
        <v>5000</v>
      </c>
      <c r="E3201" s="4">
        <v>110</v>
      </c>
      <c r="F3201" t="s">
        <v>8221</v>
      </c>
      <c r="G3201" t="s">
        <v>8224</v>
      </c>
      <c r="H3201" t="s">
        <v>8246</v>
      </c>
      <c r="I3201">
        <v>1420938000</v>
      </c>
      <c r="J3201">
        <v>1418862743</v>
      </c>
      <c r="K3201" t="b">
        <v>0</v>
      </c>
      <c r="L3201">
        <v>4</v>
      </c>
      <c r="M3201" t="b">
        <v>0</v>
      </c>
      <c r="N3201" t="s">
        <v>8271</v>
      </c>
      <c r="O3201" s="3">
        <f>E3201/D3201</f>
        <v>2.1999999999999999E-2</v>
      </c>
      <c r="P3201" s="4">
        <f>E3201/L3201</f>
        <v>27.5</v>
      </c>
      <c r="Q3201" t="s">
        <v>8324</v>
      </c>
      <c r="R3201" t="s">
        <v>8326</v>
      </c>
      <c r="S3201" s="12">
        <f>(((J3201/60)/60)/24)+DATE(1970,1,1)</f>
        <v>41991.022488425922</v>
      </c>
      <c r="T3201" s="12">
        <f>(((I3201/60)/60)/24)+DATE(1970,1,1)</f>
        <v>42015.041666666672</v>
      </c>
    </row>
    <row r="3202" spans="1:20" ht="43.2" x14ac:dyDescent="0.3">
      <c r="A3202">
        <v>861</v>
      </c>
      <c r="B3202" s="1" t="s">
        <v>862</v>
      </c>
      <c r="C3202" s="1" t="s">
        <v>4971</v>
      </c>
      <c r="D3202" s="4">
        <v>4500</v>
      </c>
      <c r="E3202" s="4">
        <v>101</v>
      </c>
      <c r="F3202" t="s">
        <v>8221</v>
      </c>
      <c r="G3202" t="s">
        <v>8224</v>
      </c>
      <c r="H3202" t="s">
        <v>8246</v>
      </c>
      <c r="I3202">
        <v>1474067404</v>
      </c>
      <c r="J3202">
        <v>1471475404</v>
      </c>
      <c r="K3202" t="b">
        <v>0</v>
      </c>
      <c r="L3202">
        <v>2</v>
      </c>
      <c r="M3202" t="b">
        <v>0</v>
      </c>
      <c r="N3202" t="s">
        <v>8278</v>
      </c>
      <c r="O3202" s="3">
        <f>E3202/D3202</f>
        <v>2.2444444444444444E-2</v>
      </c>
      <c r="P3202" s="4">
        <f>E3202/L3202</f>
        <v>50.5</v>
      </c>
      <c r="Q3202" t="s">
        <v>8320</v>
      </c>
      <c r="R3202" t="s">
        <v>8330</v>
      </c>
      <c r="S3202" s="12">
        <f>(((J3202/60)/60)/24)+DATE(1970,1,1)</f>
        <v>42599.965324074074</v>
      </c>
      <c r="T3202" s="12">
        <f>(((I3202/60)/60)/24)+DATE(1970,1,1)</f>
        <v>42629.965324074074</v>
      </c>
    </row>
    <row r="3203" spans="1:20" ht="43.2" x14ac:dyDescent="0.3">
      <c r="A3203">
        <v>3929</v>
      </c>
      <c r="B3203" s="1" t="s">
        <v>3926</v>
      </c>
      <c r="C3203" s="1" t="s">
        <v>8037</v>
      </c>
      <c r="D3203" s="4">
        <v>20000</v>
      </c>
      <c r="E3203" s="4">
        <v>453</v>
      </c>
      <c r="F3203" t="s">
        <v>8221</v>
      </c>
      <c r="G3203" t="s">
        <v>8224</v>
      </c>
      <c r="H3203" t="s">
        <v>8246</v>
      </c>
      <c r="I3203">
        <v>1474228265</v>
      </c>
      <c r="J3203">
        <v>1471636265</v>
      </c>
      <c r="K3203" t="b">
        <v>0</v>
      </c>
      <c r="L3203">
        <v>14</v>
      </c>
      <c r="M3203" t="b">
        <v>0</v>
      </c>
      <c r="N3203" t="s">
        <v>8271</v>
      </c>
      <c r="O3203" s="3">
        <f>E3203/D3203</f>
        <v>2.265E-2</v>
      </c>
      <c r="P3203" s="4">
        <f>E3203/L3203</f>
        <v>32.357142857142854</v>
      </c>
      <c r="Q3203" t="s">
        <v>8324</v>
      </c>
      <c r="R3203" t="s">
        <v>8326</v>
      </c>
      <c r="S3203" s="12">
        <f>(((J3203/60)/60)/24)+DATE(1970,1,1)</f>
        <v>42601.827141203699</v>
      </c>
      <c r="T3203" s="12">
        <f>(((I3203/60)/60)/24)+DATE(1970,1,1)</f>
        <v>42631.827141203699</v>
      </c>
    </row>
    <row r="3204" spans="1:20" x14ac:dyDescent="0.3">
      <c r="A3204">
        <v>3746</v>
      </c>
      <c r="B3204" s="1" t="s">
        <v>3743</v>
      </c>
      <c r="C3204" s="1" t="s">
        <v>7856</v>
      </c>
      <c r="D3204" s="4">
        <v>8500</v>
      </c>
      <c r="E3204" s="4">
        <v>202</v>
      </c>
      <c r="F3204" t="s">
        <v>8221</v>
      </c>
      <c r="G3204" t="s">
        <v>8224</v>
      </c>
      <c r="H3204" t="s">
        <v>8246</v>
      </c>
      <c r="I3204">
        <v>1475918439</v>
      </c>
      <c r="J3204">
        <v>1473326439</v>
      </c>
      <c r="K3204" t="b">
        <v>0</v>
      </c>
      <c r="L3204">
        <v>1</v>
      </c>
      <c r="M3204" t="b">
        <v>0</v>
      </c>
      <c r="N3204" t="s">
        <v>8271</v>
      </c>
      <c r="O3204" s="3">
        <f>E3204/D3204</f>
        <v>2.3764705882352941E-2</v>
      </c>
      <c r="P3204" s="4">
        <f>E3204/L3204</f>
        <v>202</v>
      </c>
      <c r="Q3204" t="s">
        <v>8324</v>
      </c>
      <c r="R3204" t="s">
        <v>8326</v>
      </c>
      <c r="S3204" s="12">
        <f>(((J3204/60)/60)/24)+DATE(1970,1,1)</f>
        <v>42621.389340277776</v>
      </c>
      <c r="T3204" s="12">
        <f>(((I3204/60)/60)/24)+DATE(1970,1,1)</f>
        <v>42651.389340277776</v>
      </c>
    </row>
    <row r="3205" spans="1:20" ht="43.2" x14ac:dyDescent="0.3">
      <c r="A3205">
        <v>4093</v>
      </c>
      <c r="B3205" s="1" t="s">
        <v>4089</v>
      </c>
      <c r="C3205" s="1" t="s">
        <v>8196</v>
      </c>
      <c r="D3205" s="4">
        <v>2500</v>
      </c>
      <c r="E3205" s="4">
        <v>60</v>
      </c>
      <c r="F3205" t="s">
        <v>8221</v>
      </c>
      <c r="G3205" t="s">
        <v>8225</v>
      </c>
      <c r="H3205" t="s">
        <v>8247</v>
      </c>
      <c r="I3205">
        <v>1440272093</v>
      </c>
      <c r="J3205">
        <v>1435088093</v>
      </c>
      <c r="K3205" t="b">
        <v>0</v>
      </c>
      <c r="L3205">
        <v>4</v>
      </c>
      <c r="M3205" t="b">
        <v>0</v>
      </c>
      <c r="N3205" t="s">
        <v>8271</v>
      </c>
      <c r="O3205" s="3">
        <f>E3205/D3205</f>
        <v>2.4E-2</v>
      </c>
      <c r="P3205" s="4">
        <f>E3205/L3205</f>
        <v>15</v>
      </c>
      <c r="Q3205" t="s">
        <v>8324</v>
      </c>
      <c r="R3205" t="s">
        <v>8326</v>
      </c>
      <c r="S3205" s="12">
        <f>(((J3205/60)/60)/24)+DATE(1970,1,1)</f>
        <v>42178.815891203703</v>
      </c>
      <c r="T3205" s="12">
        <f>(((I3205/60)/60)/24)+DATE(1970,1,1)</f>
        <v>42238.815891203703</v>
      </c>
    </row>
    <row r="3206" spans="1:20" ht="43.2" x14ac:dyDescent="0.3">
      <c r="A3206">
        <v>895</v>
      </c>
      <c r="B3206" s="1" t="s">
        <v>896</v>
      </c>
      <c r="C3206" s="1" t="s">
        <v>5005</v>
      </c>
      <c r="D3206" s="4">
        <v>8000</v>
      </c>
      <c r="E3206" s="4">
        <v>195</v>
      </c>
      <c r="F3206" t="s">
        <v>8221</v>
      </c>
      <c r="G3206" t="s">
        <v>8224</v>
      </c>
      <c r="H3206" t="s">
        <v>8246</v>
      </c>
      <c r="I3206">
        <v>1287975829</v>
      </c>
      <c r="J3206">
        <v>1284087829</v>
      </c>
      <c r="K3206" t="b">
        <v>0</v>
      </c>
      <c r="L3206">
        <v>7</v>
      </c>
      <c r="M3206" t="b">
        <v>0</v>
      </c>
      <c r="N3206" t="s">
        <v>8279</v>
      </c>
      <c r="O3206" s="3">
        <f>E3206/D3206</f>
        <v>2.4375000000000001E-2</v>
      </c>
      <c r="P3206" s="4">
        <f>E3206/L3206</f>
        <v>27.857142857142858</v>
      </c>
      <c r="Q3206" t="s">
        <v>8320</v>
      </c>
      <c r="R3206" t="s">
        <v>8325</v>
      </c>
      <c r="S3206" s="12">
        <f>(((J3206/60)/60)/24)+DATE(1970,1,1)</f>
        <v>40431.127650462964</v>
      </c>
      <c r="T3206" s="12">
        <f>(((I3206/60)/60)/24)+DATE(1970,1,1)</f>
        <v>40476.127650462964</v>
      </c>
    </row>
    <row r="3207" spans="1:20" ht="43.2" x14ac:dyDescent="0.3">
      <c r="A3207">
        <v>3085</v>
      </c>
      <c r="B3207" s="1" t="s">
        <v>3085</v>
      </c>
      <c r="C3207" s="1" t="s">
        <v>7195</v>
      </c>
      <c r="D3207" s="4">
        <v>25000</v>
      </c>
      <c r="E3207" s="4">
        <v>610</v>
      </c>
      <c r="F3207" t="s">
        <v>8221</v>
      </c>
      <c r="G3207" t="s">
        <v>8224</v>
      </c>
      <c r="H3207" t="s">
        <v>8246</v>
      </c>
      <c r="I3207">
        <v>1443561159</v>
      </c>
      <c r="J3207">
        <v>1440969159</v>
      </c>
      <c r="K3207" t="b">
        <v>0</v>
      </c>
      <c r="L3207">
        <v>9</v>
      </c>
      <c r="M3207" t="b">
        <v>0</v>
      </c>
      <c r="N3207" t="s">
        <v>8303</v>
      </c>
      <c r="O3207" s="3">
        <f>E3207/D3207</f>
        <v>2.4400000000000002E-2</v>
      </c>
      <c r="P3207" s="4">
        <f>E3207/L3207</f>
        <v>67.777777777777771</v>
      </c>
      <c r="Q3207" t="s">
        <v>8324</v>
      </c>
      <c r="R3207" t="s">
        <v>8332</v>
      </c>
      <c r="S3207" s="12">
        <f>(((J3207/60)/60)/24)+DATE(1970,1,1)</f>
        <v>42246.883784722217</v>
      </c>
      <c r="T3207" s="12">
        <f>(((I3207/60)/60)/24)+DATE(1970,1,1)</f>
        <v>42276.883784722217</v>
      </c>
    </row>
    <row r="3208" spans="1:20" ht="43.2" x14ac:dyDescent="0.3">
      <c r="A3208">
        <v>4062</v>
      </c>
      <c r="B3208" s="1" t="s">
        <v>4058</v>
      </c>
      <c r="C3208" s="1" t="s">
        <v>8166</v>
      </c>
      <c r="D3208" s="4">
        <v>20000</v>
      </c>
      <c r="E3208" s="4">
        <v>490</v>
      </c>
      <c r="F3208" t="s">
        <v>8221</v>
      </c>
      <c r="G3208" t="s">
        <v>8224</v>
      </c>
      <c r="H3208" t="s">
        <v>8246</v>
      </c>
      <c r="I3208">
        <v>1467481468</v>
      </c>
      <c r="J3208">
        <v>1464889468</v>
      </c>
      <c r="K3208" t="b">
        <v>0</v>
      </c>
      <c r="L3208">
        <v>3</v>
      </c>
      <c r="M3208" t="b">
        <v>0</v>
      </c>
      <c r="N3208" t="s">
        <v>8271</v>
      </c>
      <c r="O3208" s="3">
        <f>E3208/D3208</f>
        <v>2.4500000000000001E-2</v>
      </c>
      <c r="P3208" s="4">
        <f>E3208/L3208</f>
        <v>163.33333333333334</v>
      </c>
      <c r="Q3208" t="s">
        <v>8324</v>
      </c>
      <c r="R3208" t="s">
        <v>8326</v>
      </c>
      <c r="S3208" s="12">
        <f>(((J3208/60)/60)/24)+DATE(1970,1,1)</f>
        <v>42523.739212962959</v>
      </c>
      <c r="T3208" s="12">
        <f>(((I3208/60)/60)/24)+DATE(1970,1,1)</f>
        <v>42553.739212962959</v>
      </c>
    </row>
    <row r="3209" spans="1:20" ht="43.2" x14ac:dyDescent="0.3">
      <c r="A3209">
        <v>2949</v>
      </c>
      <c r="B3209" s="1" t="s">
        <v>2949</v>
      </c>
      <c r="C3209" s="1" t="s">
        <v>7059</v>
      </c>
      <c r="D3209" s="4">
        <v>1000</v>
      </c>
      <c r="E3209" s="4">
        <v>25</v>
      </c>
      <c r="F3209" t="s">
        <v>8221</v>
      </c>
      <c r="G3209" t="s">
        <v>8224</v>
      </c>
      <c r="H3209" t="s">
        <v>8246</v>
      </c>
      <c r="I3209">
        <v>1447965917</v>
      </c>
      <c r="J3209">
        <v>1445370317</v>
      </c>
      <c r="K3209" t="b">
        <v>0</v>
      </c>
      <c r="L3209">
        <v>2</v>
      </c>
      <c r="M3209" t="b">
        <v>0</v>
      </c>
      <c r="N3209" t="s">
        <v>8303</v>
      </c>
      <c r="O3209" s="3">
        <f>E3209/D3209</f>
        <v>2.5000000000000001E-2</v>
      </c>
      <c r="P3209" s="4">
        <f>E3209/L3209</f>
        <v>12.5</v>
      </c>
      <c r="Q3209" t="s">
        <v>8324</v>
      </c>
      <c r="R3209" t="s">
        <v>8332</v>
      </c>
      <c r="S3209" s="12">
        <f>(((J3209/60)/60)/24)+DATE(1970,1,1)</f>
        <v>42297.823113425926</v>
      </c>
      <c r="T3209" s="12">
        <f>(((I3209/60)/60)/24)+DATE(1970,1,1)</f>
        <v>42327.864780092597</v>
      </c>
    </row>
    <row r="3210" spans="1:20" ht="43.2" x14ac:dyDescent="0.3">
      <c r="A3210">
        <v>3208</v>
      </c>
      <c r="B3210" s="1" t="s">
        <v>3208</v>
      </c>
      <c r="C3210" s="1" t="s">
        <v>7318</v>
      </c>
      <c r="D3210" s="4">
        <v>5000</v>
      </c>
      <c r="E3210" s="4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3">
        <f>E3210/D3210</f>
        <v>1.0349999999999999</v>
      </c>
      <c r="P3210" s="4">
        <f>E3210/L3210</f>
        <v>63.109756097560975</v>
      </c>
      <c r="Q3210" t="s">
        <v>8324</v>
      </c>
      <c r="R3210" t="s">
        <v>8326</v>
      </c>
      <c r="S3210" s="12">
        <f>(((J3210/60)/60)/24)+DATE(1970,1,1)</f>
        <v>41827.605057870373</v>
      </c>
      <c r="T3210" s="12">
        <f>(((I3210/60)/60)/24)+DATE(1970,1,1)</f>
        <v>41848.605057870373</v>
      </c>
    </row>
    <row r="3211" spans="1:20" ht="43.2" x14ac:dyDescent="0.3">
      <c r="A3211">
        <v>3209</v>
      </c>
      <c r="B3211" s="1" t="s">
        <v>3209</v>
      </c>
      <c r="C3211" s="1" t="s">
        <v>7319</v>
      </c>
      <c r="D3211" s="4">
        <v>9500</v>
      </c>
      <c r="E3211" s="4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3">
        <f>E3211/D3211</f>
        <v>1.1932315789473684</v>
      </c>
      <c r="P3211" s="4">
        <f>E3211/L3211</f>
        <v>50.157964601769912</v>
      </c>
      <c r="Q3211" t="s">
        <v>8324</v>
      </c>
      <c r="R3211" t="s">
        <v>8326</v>
      </c>
      <c r="S3211" s="12">
        <f>(((J3211/60)/60)/24)+DATE(1970,1,1)</f>
        <v>41778.637245370373</v>
      </c>
      <c r="T3211" s="12">
        <f>(((I3211/60)/60)/24)+DATE(1970,1,1)</f>
        <v>41810.958333333336</v>
      </c>
    </row>
    <row r="3212" spans="1:20" ht="43.2" x14ac:dyDescent="0.3">
      <c r="A3212">
        <v>3210</v>
      </c>
      <c r="B3212" s="1" t="s">
        <v>3210</v>
      </c>
      <c r="C3212" s="1" t="s">
        <v>7320</v>
      </c>
      <c r="D3212" s="4">
        <v>3000</v>
      </c>
      <c r="E3212" s="4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3">
        <f>E3212/D3212</f>
        <v>1.2576666666666667</v>
      </c>
      <c r="P3212" s="4">
        <f>E3212/L3212</f>
        <v>62.883333333333333</v>
      </c>
      <c r="Q3212" t="s">
        <v>8324</v>
      </c>
      <c r="R3212" t="s">
        <v>8326</v>
      </c>
      <c r="S3212" s="12">
        <f>(((J3212/60)/60)/24)+DATE(1970,1,1)</f>
        <v>41013.936562499999</v>
      </c>
      <c r="T3212" s="12">
        <f>(((I3212/60)/60)/24)+DATE(1970,1,1)</f>
        <v>41061.165972222225</v>
      </c>
    </row>
    <row r="3213" spans="1:20" ht="43.2" x14ac:dyDescent="0.3">
      <c r="A3213">
        <v>3211</v>
      </c>
      <c r="B3213" s="1" t="s">
        <v>3211</v>
      </c>
      <c r="C3213" s="1" t="s">
        <v>7321</v>
      </c>
      <c r="D3213" s="4">
        <v>23000</v>
      </c>
      <c r="E3213" s="4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3">
        <f>E3213/D3213</f>
        <v>1.1974347826086957</v>
      </c>
      <c r="P3213" s="4">
        <f>E3213/L3213</f>
        <v>85.531055900621112</v>
      </c>
      <c r="Q3213" t="s">
        <v>8324</v>
      </c>
      <c r="R3213" t="s">
        <v>8326</v>
      </c>
      <c r="S3213" s="12">
        <f>(((J3213/60)/60)/24)+DATE(1970,1,1)</f>
        <v>41834.586574074077</v>
      </c>
      <c r="T3213" s="12">
        <f>(((I3213/60)/60)/24)+DATE(1970,1,1)</f>
        <v>41866.083333333336</v>
      </c>
    </row>
    <row r="3214" spans="1:20" ht="28.8" x14ac:dyDescent="0.3">
      <c r="A3214">
        <v>3212</v>
      </c>
      <c r="B3214" s="1" t="s">
        <v>3212</v>
      </c>
      <c r="C3214" s="1" t="s">
        <v>7322</v>
      </c>
      <c r="D3214" s="4">
        <v>4000</v>
      </c>
      <c r="E3214" s="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3">
        <f>E3214/D3214</f>
        <v>1.2625</v>
      </c>
      <c r="P3214" s="4">
        <f>E3214/L3214</f>
        <v>53.723404255319146</v>
      </c>
      <c r="Q3214" t="s">
        <v>8324</v>
      </c>
      <c r="R3214" t="s">
        <v>8326</v>
      </c>
      <c r="S3214" s="12">
        <f>(((J3214/60)/60)/24)+DATE(1970,1,1)</f>
        <v>41829.795729166668</v>
      </c>
      <c r="T3214" s="12">
        <f>(((I3214/60)/60)/24)+DATE(1970,1,1)</f>
        <v>41859.795729166668</v>
      </c>
    </row>
    <row r="3215" spans="1:20" ht="43.2" x14ac:dyDescent="0.3">
      <c r="A3215">
        <v>3213</v>
      </c>
      <c r="B3215" s="1" t="s">
        <v>3213</v>
      </c>
      <c r="C3215" s="1" t="s">
        <v>7323</v>
      </c>
      <c r="D3215" s="4">
        <v>6000</v>
      </c>
      <c r="E3215" s="4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3">
        <f>E3215/D3215</f>
        <v>1.0011666666666668</v>
      </c>
      <c r="P3215" s="4">
        <f>E3215/L3215</f>
        <v>127.80851063829788</v>
      </c>
      <c r="Q3215" t="s">
        <v>8324</v>
      </c>
      <c r="R3215" t="s">
        <v>8326</v>
      </c>
      <c r="S3215" s="12">
        <f>(((J3215/60)/60)/24)+DATE(1970,1,1)</f>
        <v>42171.763414351852</v>
      </c>
      <c r="T3215" s="12">
        <f>(((I3215/60)/60)/24)+DATE(1970,1,1)</f>
        <v>42211.763414351852</v>
      </c>
    </row>
    <row r="3216" spans="1:20" ht="43.2" x14ac:dyDescent="0.3">
      <c r="A3216">
        <v>3214</v>
      </c>
      <c r="B3216" s="1" t="s">
        <v>3214</v>
      </c>
      <c r="C3216" s="1" t="s">
        <v>7324</v>
      </c>
      <c r="D3216" s="4">
        <v>12000</v>
      </c>
      <c r="E3216" s="4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3">
        <f>E3216/D3216</f>
        <v>1.0213333333333334</v>
      </c>
      <c r="P3216" s="4">
        <f>E3216/L3216</f>
        <v>106.57391304347826</v>
      </c>
      <c r="Q3216" t="s">
        <v>8324</v>
      </c>
      <c r="R3216" t="s">
        <v>8326</v>
      </c>
      <c r="S3216" s="12">
        <f>(((J3216/60)/60)/24)+DATE(1970,1,1)</f>
        <v>42337.792511574073</v>
      </c>
      <c r="T3216" s="12">
        <f>(((I3216/60)/60)/24)+DATE(1970,1,1)</f>
        <v>42374.996527777781</v>
      </c>
    </row>
    <row r="3217" spans="1:20" ht="57.6" x14ac:dyDescent="0.3">
      <c r="A3217">
        <v>3215</v>
      </c>
      <c r="B3217" s="1" t="s">
        <v>3215</v>
      </c>
      <c r="C3217" s="1" t="s">
        <v>7325</v>
      </c>
      <c r="D3217" s="4">
        <v>35000</v>
      </c>
      <c r="E3217" s="4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3">
        <f>E3217/D3217</f>
        <v>1.0035142857142858</v>
      </c>
      <c r="P3217" s="4">
        <f>E3217/L3217</f>
        <v>262.11194029850748</v>
      </c>
      <c r="Q3217" t="s">
        <v>8324</v>
      </c>
      <c r="R3217" t="s">
        <v>8326</v>
      </c>
      <c r="S3217" s="12">
        <f>(((J3217/60)/60)/24)+DATE(1970,1,1)</f>
        <v>42219.665173611109</v>
      </c>
      <c r="T3217" s="12">
        <f>(((I3217/60)/60)/24)+DATE(1970,1,1)</f>
        <v>42257.165972222225</v>
      </c>
    </row>
    <row r="3218" spans="1:20" ht="43.2" x14ac:dyDescent="0.3">
      <c r="A3218">
        <v>3216</v>
      </c>
      <c r="B3218" s="1" t="s">
        <v>3216</v>
      </c>
      <c r="C3218" s="1" t="s">
        <v>7326</v>
      </c>
      <c r="D3218" s="4">
        <v>2000</v>
      </c>
      <c r="E3218" s="4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3">
        <f>E3218/D3218</f>
        <v>1.0004999999999999</v>
      </c>
      <c r="P3218" s="4">
        <f>E3218/L3218</f>
        <v>57.171428571428571</v>
      </c>
      <c r="Q3218" t="s">
        <v>8324</v>
      </c>
      <c r="R3218" t="s">
        <v>8326</v>
      </c>
      <c r="S3218" s="12">
        <f>(((J3218/60)/60)/24)+DATE(1970,1,1)</f>
        <v>42165.462627314817</v>
      </c>
      <c r="T3218" s="12">
        <f>(((I3218/60)/60)/24)+DATE(1970,1,1)</f>
        <v>42196.604166666672</v>
      </c>
    </row>
    <row r="3219" spans="1:20" ht="28.8" x14ac:dyDescent="0.3">
      <c r="A3219">
        <v>3217</v>
      </c>
      <c r="B3219" s="1" t="s">
        <v>3217</v>
      </c>
      <c r="C3219" s="1" t="s">
        <v>7327</v>
      </c>
      <c r="D3219" s="4">
        <v>4500</v>
      </c>
      <c r="E3219" s="4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3">
        <f>E3219/D3219</f>
        <v>1.1602222222222223</v>
      </c>
      <c r="P3219" s="4">
        <f>E3219/L3219</f>
        <v>50.20192307692308</v>
      </c>
      <c r="Q3219" t="s">
        <v>8324</v>
      </c>
      <c r="R3219" t="s">
        <v>8326</v>
      </c>
      <c r="S3219" s="12">
        <f>(((J3219/60)/60)/24)+DATE(1970,1,1)</f>
        <v>42648.546111111107</v>
      </c>
      <c r="T3219" s="12">
        <f>(((I3219/60)/60)/24)+DATE(1970,1,1)</f>
        <v>42678.546111111107</v>
      </c>
    </row>
    <row r="3220" spans="1:20" ht="43.2" x14ac:dyDescent="0.3">
      <c r="A3220">
        <v>3218</v>
      </c>
      <c r="B3220" s="1" t="s">
        <v>3218</v>
      </c>
      <c r="C3220" s="1" t="s">
        <v>7328</v>
      </c>
      <c r="D3220" s="4">
        <v>12000</v>
      </c>
      <c r="E3220" s="4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3">
        <f>E3220/D3220</f>
        <v>1.0209999999999999</v>
      </c>
      <c r="P3220" s="4">
        <f>E3220/L3220</f>
        <v>66.586956521739125</v>
      </c>
      <c r="Q3220" t="s">
        <v>8324</v>
      </c>
      <c r="R3220" t="s">
        <v>8326</v>
      </c>
      <c r="S3220" s="12">
        <f>(((J3220/60)/60)/24)+DATE(1970,1,1)</f>
        <v>41971.002152777779</v>
      </c>
      <c r="T3220" s="12">
        <f>(((I3220/60)/60)/24)+DATE(1970,1,1)</f>
        <v>42004</v>
      </c>
    </row>
    <row r="3221" spans="1:20" ht="28.8" x14ac:dyDescent="0.3">
      <c r="A3221">
        <v>3219</v>
      </c>
      <c r="B3221" s="1" t="s">
        <v>3219</v>
      </c>
      <c r="C3221" s="1" t="s">
        <v>7329</v>
      </c>
      <c r="D3221" s="4">
        <v>20000</v>
      </c>
      <c r="E3221" s="4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3">
        <f>E3221/D3221</f>
        <v>1.0011000000000001</v>
      </c>
      <c r="P3221" s="4">
        <f>E3221/L3221</f>
        <v>168.25210084033614</v>
      </c>
      <c r="Q3221" t="s">
        <v>8324</v>
      </c>
      <c r="R3221" t="s">
        <v>8326</v>
      </c>
      <c r="S3221" s="12">
        <f>(((J3221/60)/60)/24)+DATE(1970,1,1)</f>
        <v>42050.983182870375</v>
      </c>
      <c r="T3221" s="12">
        <f>(((I3221/60)/60)/24)+DATE(1970,1,1)</f>
        <v>42085.941516203704</v>
      </c>
    </row>
    <row r="3222" spans="1:20" x14ac:dyDescent="0.3">
      <c r="A3222">
        <v>3220</v>
      </c>
      <c r="B3222" s="1" t="s">
        <v>3220</v>
      </c>
      <c r="C3222" s="1" t="s">
        <v>7330</v>
      </c>
      <c r="D3222" s="4">
        <v>15000</v>
      </c>
      <c r="E3222" s="4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3">
        <f>E3222/D3222</f>
        <v>1.0084</v>
      </c>
      <c r="P3222" s="4">
        <f>E3222/L3222</f>
        <v>256.37288135593218</v>
      </c>
      <c r="Q3222" t="s">
        <v>8324</v>
      </c>
      <c r="R3222" t="s">
        <v>8326</v>
      </c>
      <c r="S3222" s="12">
        <f>(((J3222/60)/60)/24)+DATE(1970,1,1)</f>
        <v>42772.833379629628</v>
      </c>
      <c r="T3222" s="12">
        <f>(((I3222/60)/60)/24)+DATE(1970,1,1)</f>
        <v>42806.875</v>
      </c>
    </row>
    <row r="3223" spans="1:20" ht="43.2" x14ac:dyDescent="0.3">
      <c r="A3223">
        <v>3221</v>
      </c>
      <c r="B3223" s="1" t="s">
        <v>3221</v>
      </c>
      <c r="C3223" s="1" t="s">
        <v>7331</v>
      </c>
      <c r="D3223" s="4">
        <v>4000</v>
      </c>
      <c r="E3223" s="4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3">
        <f>E3223/D3223</f>
        <v>1.0342499999999999</v>
      </c>
      <c r="P3223" s="4">
        <f>E3223/L3223</f>
        <v>36.610619469026545</v>
      </c>
      <c r="Q3223" t="s">
        <v>8324</v>
      </c>
      <c r="R3223" t="s">
        <v>8326</v>
      </c>
      <c r="S3223" s="12">
        <f>(((J3223/60)/60)/24)+DATE(1970,1,1)</f>
        <v>42155.696793981479</v>
      </c>
      <c r="T3223" s="12">
        <f>(((I3223/60)/60)/24)+DATE(1970,1,1)</f>
        <v>42190.696793981479</v>
      </c>
    </row>
    <row r="3224" spans="1:20" ht="28.8" x14ac:dyDescent="0.3">
      <c r="A3224">
        <v>3222</v>
      </c>
      <c r="B3224" s="1" t="s">
        <v>3222</v>
      </c>
      <c r="C3224" s="1" t="s">
        <v>7332</v>
      </c>
      <c r="D3224" s="4">
        <v>2500</v>
      </c>
      <c r="E3224" s="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3">
        <f>E3224/D3224</f>
        <v>1.248</v>
      </c>
      <c r="P3224" s="4">
        <f>E3224/L3224</f>
        <v>37.142857142857146</v>
      </c>
      <c r="Q3224" t="s">
        <v>8324</v>
      </c>
      <c r="R3224" t="s">
        <v>8326</v>
      </c>
      <c r="S3224" s="12">
        <f>(((J3224/60)/60)/24)+DATE(1970,1,1)</f>
        <v>42270.582141203704</v>
      </c>
      <c r="T3224" s="12">
        <f>(((I3224/60)/60)/24)+DATE(1970,1,1)</f>
        <v>42301.895138888889</v>
      </c>
    </row>
    <row r="3225" spans="1:20" ht="28.8" x14ac:dyDescent="0.3">
      <c r="A3225">
        <v>3223</v>
      </c>
      <c r="B3225" s="1" t="s">
        <v>3223</v>
      </c>
      <c r="C3225" s="1" t="s">
        <v>7333</v>
      </c>
      <c r="D3225" s="4">
        <v>3100</v>
      </c>
      <c r="E3225" s="4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3">
        <f>E3225/D3225</f>
        <v>1.0951612903225807</v>
      </c>
      <c r="P3225" s="4">
        <f>E3225/L3225</f>
        <v>45.878378378378379</v>
      </c>
      <c r="Q3225" t="s">
        <v>8324</v>
      </c>
      <c r="R3225" t="s">
        <v>8326</v>
      </c>
      <c r="S3225" s="12">
        <f>(((J3225/60)/60)/24)+DATE(1970,1,1)</f>
        <v>42206.835370370376</v>
      </c>
      <c r="T3225" s="12">
        <f>(((I3225/60)/60)/24)+DATE(1970,1,1)</f>
        <v>42236.835370370376</v>
      </c>
    </row>
    <row r="3226" spans="1:20" ht="43.2" x14ac:dyDescent="0.3">
      <c r="A3226">
        <v>3224</v>
      </c>
      <c r="B3226" s="1" t="s">
        <v>3224</v>
      </c>
      <c r="C3226" s="1" t="s">
        <v>7334</v>
      </c>
      <c r="D3226" s="4">
        <v>30000</v>
      </c>
      <c r="E3226" s="4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3">
        <f>E3226/D3226</f>
        <v>1.0203333333333333</v>
      </c>
      <c r="P3226" s="4">
        <f>E3226/L3226</f>
        <v>141.71296296296296</v>
      </c>
      <c r="Q3226" t="s">
        <v>8324</v>
      </c>
      <c r="R3226" t="s">
        <v>8326</v>
      </c>
      <c r="S3226" s="12">
        <f>(((J3226/60)/60)/24)+DATE(1970,1,1)</f>
        <v>42697.850844907407</v>
      </c>
      <c r="T3226" s="12">
        <f>(((I3226/60)/60)/24)+DATE(1970,1,1)</f>
        <v>42745.208333333328</v>
      </c>
    </row>
    <row r="3227" spans="1:20" ht="43.2" x14ac:dyDescent="0.3">
      <c r="A3227">
        <v>3225</v>
      </c>
      <c r="B3227" s="1" t="s">
        <v>3225</v>
      </c>
      <c r="C3227" s="1" t="s">
        <v>7335</v>
      </c>
      <c r="D3227" s="4">
        <v>2000</v>
      </c>
      <c r="E3227" s="4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3">
        <f>E3227/D3227</f>
        <v>1.0235000000000001</v>
      </c>
      <c r="P3227" s="4">
        <f>E3227/L3227</f>
        <v>52.487179487179489</v>
      </c>
      <c r="Q3227" t="s">
        <v>8324</v>
      </c>
      <c r="R3227" t="s">
        <v>8326</v>
      </c>
      <c r="S3227" s="12">
        <f>(((J3227/60)/60)/24)+DATE(1970,1,1)</f>
        <v>42503.559467592597</v>
      </c>
      <c r="T3227" s="12">
        <f>(((I3227/60)/60)/24)+DATE(1970,1,1)</f>
        <v>42524.875</v>
      </c>
    </row>
    <row r="3228" spans="1:20" ht="43.2" x14ac:dyDescent="0.3">
      <c r="A3228">
        <v>3226</v>
      </c>
      <c r="B3228" s="1" t="s">
        <v>3226</v>
      </c>
      <c r="C3228" s="1" t="s">
        <v>7336</v>
      </c>
      <c r="D3228" s="4">
        <v>1200</v>
      </c>
      <c r="E3228" s="4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3">
        <f>E3228/D3228</f>
        <v>1.0416666666666667</v>
      </c>
      <c r="P3228" s="4">
        <f>E3228/L3228</f>
        <v>59.523809523809526</v>
      </c>
      <c r="Q3228" t="s">
        <v>8324</v>
      </c>
      <c r="R3228" t="s">
        <v>8326</v>
      </c>
      <c r="S3228" s="12">
        <f>(((J3228/60)/60)/24)+DATE(1970,1,1)</f>
        <v>42277.583472222221</v>
      </c>
      <c r="T3228" s="12">
        <f>(((I3228/60)/60)/24)+DATE(1970,1,1)</f>
        <v>42307.583472222221</v>
      </c>
    </row>
    <row r="3229" spans="1:20" ht="43.2" x14ac:dyDescent="0.3">
      <c r="A3229">
        <v>3227</v>
      </c>
      <c r="B3229" s="1" t="s">
        <v>3227</v>
      </c>
      <c r="C3229" s="1" t="s">
        <v>7337</v>
      </c>
      <c r="D3229" s="4">
        <v>1200</v>
      </c>
      <c r="E3229" s="4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3">
        <f>E3229/D3229</f>
        <v>1.25</v>
      </c>
      <c r="P3229" s="4">
        <f>E3229/L3229</f>
        <v>50</v>
      </c>
      <c r="Q3229" t="s">
        <v>8324</v>
      </c>
      <c r="R3229" t="s">
        <v>8326</v>
      </c>
      <c r="S3229" s="12">
        <f>(((J3229/60)/60)/24)+DATE(1970,1,1)</f>
        <v>42722.882361111115</v>
      </c>
      <c r="T3229" s="12">
        <f>(((I3229/60)/60)/24)+DATE(1970,1,1)</f>
        <v>42752.882361111115</v>
      </c>
    </row>
    <row r="3230" spans="1:20" x14ac:dyDescent="0.3">
      <c r="A3230">
        <v>3228</v>
      </c>
      <c r="B3230" s="1" t="s">
        <v>3228</v>
      </c>
      <c r="C3230" s="1" t="s">
        <v>7338</v>
      </c>
      <c r="D3230" s="4">
        <v>7000</v>
      </c>
      <c r="E3230" s="4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3">
        <f>E3230/D3230</f>
        <v>1.0234285714285714</v>
      </c>
      <c r="P3230" s="4">
        <f>E3230/L3230</f>
        <v>193.62162162162161</v>
      </c>
      <c r="Q3230" t="s">
        <v>8324</v>
      </c>
      <c r="R3230" t="s">
        <v>8326</v>
      </c>
      <c r="S3230" s="12">
        <f>(((J3230/60)/60)/24)+DATE(1970,1,1)</f>
        <v>42323.70930555556</v>
      </c>
      <c r="T3230" s="12">
        <f>(((I3230/60)/60)/24)+DATE(1970,1,1)</f>
        <v>42355.207638888889</v>
      </c>
    </row>
    <row r="3231" spans="1:20" ht="28.8" x14ac:dyDescent="0.3">
      <c r="A3231">
        <v>3229</v>
      </c>
      <c r="B3231" s="1" t="s">
        <v>3229</v>
      </c>
      <c r="C3231" s="1" t="s">
        <v>7339</v>
      </c>
      <c r="D3231" s="4">
        <v>20000</v>
      </c>
      <c r="E3231" s="4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3">
        <f>E3231/D3231</f>
        <v>1.0786500000000001</v>
      </c>
      <c r="P3231" s="4">
        <f>E3231/L3231</f>
        <v>106.79702970297029</v>
      </c>
      <c r="Q3231" t="s">
        <v>8324</v>
      </c>
      <c r="R3231" t="s">
        <v>8326</v>
      </c>
      <c r="S3231" s="12">
        <f>(((J3231/60)/60)/24)+DATE(1970,1,1)</f>
        <v>41933.291643518518</v>
      </c>
      <c r="T3231" s="12">
        <f>(((I3231/60)/60)/24)+DATE(1970,1,1)</f>
        <v>41963.333310185189</v>
      </c>
    </row>
    <row r="3232" spans="1:20" ht="43.2" x14ac:dyDescent="0.3">
      <c r="A3232">
        <v>3230</v>
      </c>
      <c r="B3232" s="1" t="s">
        <v>3230</v>
      </c>
      <c r="C3232" s="1" t="s">
        <v>7340</v>
      </c>
      <c r="D3232" s="4">
        <v>2600</v>
      </c>
      <c r="E3232" s="4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3">
        <f>E3232/D3232</f>
        <v>1.0988461538461538</v>
      </c>
      <c r="P3232" s="4">
        <f>E3232/L3232</f>
        <v>77.21621621621621</v>
      </c>
      <c r="Q3232" t="s">
        <v>8324</v>
      </c>
      <c r="R3232" t="s">
        <v>8326</v>
      </c>
      <c r="S3232" s="12">
        <f>(((J3232/60)/60)/24)+DATE(1970,1,1)</f>
        <v>41898.168125000004</v>
      </c>
      <c r="T3232" s="12">
        <f>(((I3232/60)/60)/24)+DATE(1970,1,1)</f>
        <v>41913.165972222225</v>
      </c>
    </row>
    <row r="3233" spans="1:20" ht="28.8" x14ac:dyDescent="0.3">
      <c r="A3233">
        <v>3231</v>
      </c>
      <c r="B3233" s="1" t="s">
        <v>3231</v>
      </c>
      <c r="C3233" s="1" t="s">
        <v>7341</v>
      </c>
      <c r="D3233" s="4">
        <v>1000</v>
      </c>
      <c r="E3233" s="4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3">
        <f>E3233/D3233</f>
        <v>1.61</v>
      </c>
      <c r="P3233" s="4">
        <f>E3233/L3233</f>
        <v>57.5</v>
      </c>
      <c r="Q3233" t="s">
        <v>8324</v>
      </c>
      <c r="R3233" t="s">
        <v>8326</v>
      </c>
      <c r="S3233" s="12">
        <f>(((J3233/60)/60)/24)+DATE(1970,1,1)</f>
        <v>42446.943831018521</v>
      </c>
      <c r="T3233" s="12">
        <f>(((I3233/60)/60)/24)+DATE(1970,1,1)</f>
        <v>42476.943831018521</v>
      </c>
    </row>
    <row r="3234" spans="1:20" ht="28.8" x14ac:dyDescent="0.3">
      <c r="A3234">
        <v>3232</v>
      </c>
      <c r="B3234" s="1" t="s">
        <v>3232</v>
      </c>
      <c r="C3234" s="1" t="s">
        <v>7342</v>
      </c>
      <c r="D3234" s="4">
        <v>1000</v>
      </c>
      <c r="E3234" s="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3">
        <f>E3234/D3234</f>
        <v>1.3120000000000001</v>
      </c>
      <c r="P3234" s="4">
        <f>E3234/L3234</f>
        <v>50.46153846153846</v>
      </c>
      <c r="Q3234" t="s">
        <v>8324</v>
      </c>
      <c r="R3234" t="s">
        <v>8326</v>
      </c>
      <c r="S3234" s="12">
        <f>(((J3234/60)/60)/24)+DATE(1970,1,1)</f>
        <v>42463.81385416667</v>
      </c>
      <c r="T3234" s="12">
        <f>(((I3234/60)/60)/24)+DATE(1970,1,1)</f>
        <v>42494.165972222225</v>
      </c>
    </row>
    <row r="3235" spans="1:20" ht="28.8" x14ac:dyDescent="0.3">
      <c r="A3235">
        <v>3233</v>
      </c>
      <c r="B3235" s="1" t="s">
        <v>3233</v>
      </c>
      <c r="C3235" s="1" t="s">
        <v>7343</v>
      </c>
      <c r="D3235" s="4">
        <v>5000</v>
      </c>
      <c r="E3235" s="4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3">
        <f>E3235/D3235</f>
        <v>1.1879999999999999</v>
      </c>
      <c r="P3235" s="4">
        <f>E3235/L3235</f>
        <v>97.377049180327873</v>
      </c>
      <c r="Q3235" t="s">
        <v>8324</v>
      </c>
      <c r="R3235" t="s">
        <v>8326</v>
      </c>
      <c r="S3235" s="12">
        <f>(((J3235/60)/60)/24)+DATE(1970,1,1)</f>
        <v>42766.805034722223</v>
      </c>
      <c r="T3235" s="12">
        <f>(((I3235/60)/60)/24)+DATE(1970,1,1)</f>
        <v>42796.805034722223</v>
      </c>
    </row>
    <row r="3236" spans="1:20" ht="43.2" x14ac:dyDescent="0.3">
      <c r="A3236">
        <v>3234</v>
      </c>
      <c r="B3236" s="1" t="s">
        <v>3234</v>
      </c>
      <c r="C3236" s="1" t="s">
        <v>7344</v>
      </c>
      <c r="D3236" s="4">
        <v>4000</v>
      </c>
      <c r="E3236" s="4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3">
        <f>E3236/D3236</f>
        <v>1.0039275000000001</v>
      </c>
      <c r="P3236" s="4">
        <f>E3236/L3236</f>
        <v>34.91921739130435</v>
      </c>
      <c r="Q3236" t="s">
        <v>8324</v>
      </c>
      <c r="R3236" t="s">
        <v>8326</v>
      </c>
      <c r="S3236" s="12">
        <f>(((J3236/60)/60)/24)+DATE(1970,1,1)</f>
        <v>42734.789444444439</v>
      </c>
      <c r="T3236" s="12">
        <f>(((I3236/60)/60)/24)+DATE(1970,1,1)</f>
        <v>42767.979861111111</v>
      </c>
    </row>
    <row r="3237" spans="1:20" ht="43.2" x14ac:dyDescent="0.3">
      <c r="A3237">
        <v>3235</v>
      </c>
      <c r="B3237" s="1" t="s">
        <v>3235</v>
      </c>
      <c r="C3237" s="1" t="s">
        <v>7345</v>
      </c>
      <c r="D3237" s="4">
        <v>15000</v>
      </c>
      <c r="E3237" s="4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3">
        <f>E3237/D3237</f>
        <v>1.0320666666666667</v>
      </c>
      <c r="P3237" s="4">
        <f>E3237/L3237</f>
        <v>85.530386740331494</v>
      </c>
      <c r="Q3237" t="s">
        <v>8324</v>
      </c>
      <c r="R3237" t="s">
        <v>8326</v>
      </c>
      <c r="S3237" s="12">
        <f>(((J3237/60)/60)/24)+DATE(1970,1,1)</f>
        <v>42522.347812499997</v>
      </c>
      <c r="T3237" s="12">
        <f>(((I3237/60)/60)/24)+DATE(1970,1,1)</f>
        <v>42552.347812499997</v>
      </c>
    </row>
    <row r="3238" spans="1:20" ht="43.2" x14ac:dyDescent="0.3">
      <c r="A3238">
        <v>3236</v>
      </c>
      <c r="B3238" s="1" t="s">
        <v>3236</v>
      </c>
      <c r="C3238" s="1" t="s">
        <v>7346</v>
      </c>
      <c r="D3238" s="4">
        <v>20000</v>
      </c>
      <c r="E3238" s="4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3">
        <f>E3238/D3238</f>
        <v>1.006</v>
      </c>
      <c r="P3238" s="4">
        <f>E3238/L3238</f>
        <v>182.90909090909091</v>
      </c>
      <c r="Q3238" t="s">
        <v>8324</v>
      </c>
      <c r="R3238" t="s">
        <v>8326</v>
      </c>
      <c r="S3238" s="12">
        <f>(((J3238/60)/60)/24)+DATE(1970,1,1)</f>
        <v>42702.917048611111</v>
      </c>
      <c r="T3238" s="12">
        <f>(((I3238/60)/60)/24)+DATE(1970,1,1)</f>
        <v>42732.917048611111</v>
      </c>
    </row>
    <row r="3239" spans="1:20" ht="28.8" x14ac:dyDescent="0.3">
      <c r="A3239">
        <v>3237</v>
      </c>
      <c r="B3239" s="1" t="s">
        <v>3237</v>
      </c>
      <c r="C3239" s="1" t="s">
        <v>7347</v>
      </c>
      <c r="D3239" s="4">
        <v>35000</v>
      </c>
      <c r="E3239" s="4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3">
        <f>E3239/D3239</f>
        <v>1.0078754285714286</v>
      </c>
      <c r="P3239" s="4">
        <f>E3239/L3239</f>
        <v>131.13620817843866</v>
      </c>
      <c r="Q3239" t="s">
        <v>8324</v>
      </c>
      <c r="R3239" t="s">
        <v>8326</v>
      </c>
      <c r="S3239" s="12">
        <f>(((J3239/60)/60)/24)+DATE(1970,1,1)</f>
        <v>42252.474351851852</v>
      </c>
      <c r="T3239" s="12">
        <f>(((I3239/60)/60)/24)+DATE(1970,1,1)</f>
        <v>42276.165972222225</v>
      </c>
    </row>
    <row r="3240" spans="1:20" ht="43.2" x14ac:dyDescent="0.3">
      <c r="A3240">
        <v>3238</v>
      </c>
      <c r="B3240" s="1" t="s">
        <v>3238</v>
      </c>
      <c r="C3240" s="1" t="s">
        <v>7348</v>
      </c>
      <c r="D3240" s="4">
        <v>2800</v>
      </c>
      <c r="E3240" s="4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3">
        <f>E3240/D3240</f>
        <v>1.1232142857142857</v>
      </c>
      <c r="P3240" s="4">
        <f>E3240/L3240</f>
        <v>39.810126582278478</v>
      </c>
      <c r="Q3240" t="s">
        <v>8324</v>
      </c>
      <c r="R3240" t="s">
        <v>8326</v>
      </c>
      <c r="S3240" s="12">
        <f>(((J3240/60)/60)/24)+DATE(1970,1,1)</f>
        <v>42156.510393518518</v>
      </c>
      <c r="T3240" s="12">
        <f>(((I3240/60)/60)/24)+DATE(1970,1,1)</f>
        <v>42186.510393518518</v>
      </c>
    </row>
    <row r="3241" spans="1:20" ht="43.2" x14ac:dyDescent="0.3">
      <c r="A3241">
        <v>3239</v>
      </c>
      <c r="B3241" s="1" t="s">
        <v>3239</v>
      </c>
      <c r="C3241" s="1" t="s">
        <v>7349</v>
      </c>
      <c r="D3241" s="4">
        <v>5862</v>
      </c>
      <c r="E3241" s="4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3">
        <f>E3241/D3241</f>
        <v>1.0591914022517912</v>
      </c>
      <c r="P3241" s="4">
        <f>E3241/L3241</f>
        <v>59.701730769230764</v>
      </c>
      <c r="Q3241" t="s">
        <v>8324</v>
      </c>
      <c r="R3241" t="s">
        <v>8326</v>
      </c>
      <c r="S3241" s="12">
        <f>(((J3241/60)/60)/24)+DATE(1970,1,1)</f>
        <v>42278.089039351849</v>
      </c>
      <c r="T3241" s="12">
        <f>(((I3241/60)/60)/24)+DATE(1970,1,1)</f>
        <v>42302.999305555553</v>
      </c>
    </row>
    <row r="3242" spans="1:20" ht="43.2" x14ac:dyDescent="0.3">
      <c r="A3242">
        <v>3240</v>
      </c>
      <c r="B3242" s="1" t="s">
        <v>3240</v>
      </c>
      <c r="C3242" s="1" t="s">
        <v>7350</v>
      </c>
      <c r="D3242" s="4">
        <v>3000</v>
      </c>
      <c r="E3242" s="4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3">
        <f>E3242/D3242</f>
        <v>1.0056666666666667</v>
      </c>
      <c r="P3242" s="4">
        <f>E3242/L3242</f>
        <v>88.735294117647058</v>
      </c>
      <c r="Q3242" t="s">
        <v>8324</v>
      </c>
      <c r="R3242" t="s">
        <v>8326</v>
      </c>
      <c r="S3242" s="12">
        <f>(((J3242/60)/60)/24)+DATE(1970,1,1)</f>
        <v>42754.693842592591</v>
      </c>
      <c r="T3242" s="12">
        <f>(((I3242/60)/60)/24)+DATE(1970,1,1)</f>
        <v>42782.958333333328</v>
      </c>
    </row>
    <row r="3243" spans="1:20" ht="43.2" x14ac:dyDescent="0.3">
      <c r="A3243">
        <v>3241</v>
      </c>
      <c r="B3243" s="1" t="s">
        <v>3241</v>
      </c>
      <c r="C3243" s="1" t="s">
        <v>7351</v>
      </c>
      <c r="D3243" s="4">
        <v>8500</v>
      </c>
      <c r="E3243" s="4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3">
        <f>E3243/D3243</f>
        <v>1.1530588235294117</v>
      </c>
      <c r="P3243" s="4">
        <f>E3243/L3243</f>
        <v>58.688622754491021</v>
      </c>
      <c r="Q3243" t="s">
        <v>8324</v>
      </c>
      <c r="R3243" t="s">
        <v>8326</v>
      </c>
      <c r="S3243" s="12">
        <f>(((J3243/60)/60)/24)+DATE(1970,1,1)</f>
        <v>41893.324884259258</v>
      </c>
      <c r="T3243" s="12">
        <f>(((I3243/60)/60)/24)+DATE(1970,1,1)</f>
        <v>41926.290972222225</v>
      </c>
    </row>
    <row r="3244" spans="1:20" ht="28.8" x14ac:dyDescent="0.3">
      <c r="A3244">
        <v>3242</v>
      </c>
      <c r="B3244" s="1" t="s">
        <v>3242</v>
      </c>
      <c r="C3244" s="1" t="s">
        <v>7352</v>
      </c>
      <c r="D3244" s="4">
        <v>10000</v>
      </c>
      <c r="E3244" s="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3">
        <f>E3244/D3244</f>
        <v>1.273042</v>
      </c>
      <c r="P3244" s="4">
        <f>E3244/L3244</f>
        <v>69.56513661202186</v>
      </c>
      <c r="Q3244" t="s">
        <v>8324</v>
      </c>
      <c r="R3244" t="s">
        <v>8326</v>
      </c>
      <c r="S3244" s="12">
        <f>(((J3244/60)/60)/24)+DATE(1970,1,1)</f>
        <v>41871.755694444444</v>
      </c>
      <c r="T3244" s="12">
        <f>(((I3244/60)/60)/24)+DATE(1970,1,1)</f>
        <v>41901.755694444444</v>
      </c>
    </row>
    <row r="3245" spans="1:20" ht="43.2" x14ac:dyDescent="0.3">
      <c r="A3245">
        <v>3243</v>
      </c>
      <c r="B3245" s="1" t="s">
        <v>3243</v>
      </c>
      <c r="C3245" s="1" t="s">
        <v>7353</v>
      </c>
      <c r="D3245" s="4">
        <v>8000</v>
      </c>
      <c r="E3245" s="4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3">
        <f>E3245/D3245</f>
        <v>1.028375</v>
      </c>
      <c r="P3245" s="4">
        <f>E3245/L3245</f>
        <v>115.87323943661971</v>
      </c>
      <c r="Q3245" t="s">
        <v>8324</v>
      </c>
      <c r="R3245" t="s">
        <v>8326</v>
      </c>
      <c r="S3245" s="12">
        <f>(((J3245/60)/60)/24)+DATE(1970,1,1)</f>
        <v>42262.096782407403</v>
      </c>
      <c r="T3245" s="12">
        <f>(((I3245/60)/60)/24)+DATE(1970,1,1)</f>
        <v>42286</v>
      </c>
    </row>
    <row r="3246" spans="1:20" ht="43.2" x14ac:dyDescent="0.3">
      <c r="A3246">
        <v>3244</v>
      </c>
      <c r="B3246" s="1" t="s">
        <v>3244</v>
      </c>
      <c r="C3246" s="1" t="s">
        <v>7354</v>
      </c>
      <c r="D3246" s="4">
        <v>1600</v>
      </c>
      <c r="E3246" s="4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3">
        <f>E3246/D3246</f>
        <v>1.0293749999999999</v>
      </c>
      <c r="P3246" s="4">
        <f>E3246/L3246</f>
        <v>23.869565217391305</v>
      </c>
      <c r="Q3246" t="s">
        <v>8324</v>
      </c>
      <c r="R3246" t="s">
        <v>8326</v>
      </c>
      <c r="S3246" s="12">
        <f>(((J3246/60)/60)/24)+DATE(1970,1,1)</f>
        <v>42675.694236111114</v>
      </c>
      <c r="T3246" s="12">
        <f>(((I3246/60)/60)/24)+DATE(1970,1,1)</f>
        <v>42705.735902777778</v>
      </c>
    </row>
    <row r="3247" spans="1:20" ht="28.8" x14ac:dyDescent="0.3">
      <c r="A3247">
        <v>3245</v>
      </c>
      <c r="B3247" s="1" t="s">
        <v>3245</v>
      </c>
      <c r="C3247" s="1" t="s">
        <v>7355</v>
      </c>
      <c r="D3247" s="4">
        <v>21000</v>
      </c>
      <c r="E3247" s="4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3">
        <f>E3247/D3247</f>
        <v>1.043047619047619</v>
      </c>
      <c r="P3247" s="4">
        <f>E3247/L3247</f>
        <v>81.125925925925927</v>
      </c>
      <c r="Q3247" t="s">
        <v>8324</v>
      </c>
      <c r="R3247" t="s">
        <v>8326</v>
      </c>
      <c r="S3247" s="12">
        <f>(((J3247/60)/60)/24)+DATE(1970,1,1)</f>
        <v>42135.60020833333</v>
      </c>
      <c r="T3247" s="12">
        <f>(((I3247/60)/60)/24)+DATE(1970,1,1)</f>
        <v>42167.083333333328</v>
      </c>
    </row>
    <row r="3248" spans="1:20" ht="43.2" x14ac:dyDescent="0.3">
      <c r="A3248">
        <v>3246</v>
      </c>
      <c r="B3248" s="1" t="s">
        <v>3246</v>
      </c>
      <c r="C3248" s="1" t="s">
        <v>7356</v>
      </c>
      <c r="D3248" s="4">
        <v>10000</v>
      </c>
      <c r="E3248" s="4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3">
        <f>E3248/D3248</f>
        <v>1.1122000000000001</v>
      </c>
      <c r="P3248" s="4">
        <f>E3248/L3248</f>
        <v>57.626943005181346</v>
      </c>
      <c r="Q3248" t="s">
        <v>8324</v>
      </c>
      <c r="R3248" t="s">
        <v>8326</v>
      </c>
      <c r="S3248" s="12">
        <f>(((J3248/60)/60)/24)+DATE(1970,1,1)</f>
        <v>42230.472222222219</v>
      </c>
      <c r="T3248" s="12">
        <f>(((I3248/60)/60)/24)+DATE(1970,1,1)</f>
        <v>42259.165972222225</v>
      </c>
    </row>
    <row r="3249" spans="1:20" ht="43.2" x14ac:dyDescent="0.3">
      <c r="A3249">
        <v>3247</v>
      </c>
      <c r="B3249" s="1" t="s">
        <v>3247</v>
      </c>
      <c r="C3249" s="1" t="s">
        <v>7357</v>
      </c>
      <c r="D3249" s="4">
        <v>2500</v>
      </c>
      <c r="E3249" s="4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3">
        <f>E3249/D3249</f>
        <v>1.0586</v>
      </c>
      <c r="P3249" s="4">
        <f>E3249/L3249</f>
        <v>46.429824561403507</v>
      </c>
      <c r="Q3249" t="s">
        <v>8324</v>
      </c>
      <c r="R3249" t="s">
        <v>8326</v>
      </c>
      <c r="S3249" s="12">
        <f>(((J3249/60)/60)/24)+DATE(1970,1,1)</f>
        <v>42167.434166666666</v>
      </c>
      <c r="T3249" s="12">
        <f>(((I3249/60)/60)/24)+DATE(1970,1,1)</f>
        <v>42197.434166666666</v>
      </c>
    </row>
    <row r="3250" spans="1:20" ht="28.8" x14ac:dyDescent="0.3">
      <c r="A3250">
        <v>3248</v>
      </c>
      <c r="B3250" s="1" t="s">
        <v>3248</v>
      </c>
      <c r="C3250" s="1" t="s">
        <v>7358</v>
      </c>
      <c r="D3250" s="4">
        <v>12000</v>
      </c>
      <c r="E3250" s="4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3">
        <f>E3250/D3250</f>
        <v>1.0079166666666666</v>
      </c>
      <c r="P3250" s="4">
        <f>E3250/L3250</f>
        <v>60.475000000000001</v>
      </c>
      <c r="Q3250" t="s">
        <v>8324</v>
      </c>
      <c r="R3250" t="s">
        <v>8326</v>
      </c>
      <c r="S3250" s="12">
        <f>(((J3250/60)/60)/24)+DATE(1970,1,1)</f>
        <v>42068.888391203705</v>
      </c>
      <c r="T3250" s="12">
        <f>(((I3250/60)/60)/24)+DATE(1970,1,1)</f>
        <v>42098.846724537041</v>
      </c>
    </row>
    <row r="3251" spans="1:20" ht="43.2" x14ac:dyDescent="0.3">
      <c r="A3251">
        <v>3249</v>
      </c>
      <c r="B3251" s="1" t="s">
        <v>3249</v>
      </c>
      <c r="C3251" s="1" t="s">
        <v>7359</v>
      </c>
      <c r="D3251" s="4">
        <v>5500</v>
      </c>
      <c r="E3251" s="4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3">
        <f>E3251/D3251</f>
        <v>1.0492727272727274</v>
      </c>
      <c r="P3251" s="4">
        <f>E3251/L3251</f>
        <v>65.579545454545453</v>
      </c>
      <c r="Q3251" t="s">
        <v>8324</v>
      </c>
      <c r="R3251" t="s">
        <v>8326</v>
      </c>
      <c r="S3251" s="12">
        <f>(((J3251/60)/60)/24)+DATE(1970,1,1)</f>
        <v>42145.746689814812</v>
      </c>
      <c r="T3251" s="12">
        <f>(((I3251/60)/60)/24)+DATE(1970,1,1)</f>
        <v>42175.746689814812</v>
      </c>
    </row>
    <row r="3252" spans="1:20" ht="43.2" x14ac:dyDescent="0.3">
      <c r="A3252">
        <v>3250</v>
      </c>
      <c r="B3252" s="1" t="s">
        <v>3250</v>
      </c>
      <c r="C3252" s="1" t="s">
        <v>7360</v>
      </c>
      <c r="D3252" s="4">
        <v>25000</v>
      </c>
      <c r="E3252" s="4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3">
        <f>E3252/D3252</f>
        <v>1.01552</v>
      </c>
      <c r="P3252" s="4">
        <f>E3252/L3252</f>
        <v>119.1924882629108</v>
      </c>
      <c r="Q3252" t="s">
        <v>8324</v>
      </c>
      <c r="R3252" t="s">
        <v>8326</v>
      </c>
      <c r="S3252" s="12">
        <f>(((J3252/60)/60)/24)+DATE(1970,1,1)</f>
        <v>41918.742175925923</v>
      </c>
      <c r="T3252" s="12">
        <f>(((I3252/60)/60)/24)+DATE(1970,1,1)</f>
        <v>41948.783842592595</v>
      </c>
    </row>
    <row r="3253" spans="1:20" ht="43.2" x14ac:dyDescent="0.3">
      <c r="A3253">
        <v>3251</v>
      </c>
      <c r="B3253" s="1" t="s">
        <v>3251</v>
      </c>
      <c r="C3253" s="1" t="s">
        <v>7361</v>
      </c>
      <c r="D3253" s="4">
        <v>1500</v>
      </c>
      <c r="E3253" s="4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3">
        <f>E3253/D3253</f>
        <v>1.1073333333333333</v>
      </c>
      <c r="P3253" s="4">
        <f>E3253/L3253</f>
        <v>83.05</v>
      </c>
      <c r="Q3253" t="s">
        <v>8324</v>
      </c>
      <c r="R3253" t="s">
        <v>8326</v>
      </c>
      <c r="S3253" s="12">
        <f>(((J3253/60)/60)/24)+DATE(1970,1,1)</f>
        <v>42146.731087962966</v>
      </c>
      <c r="T3253" s="12">
        <f>(((I3253/60)/60)/24)+DATE(1970,1,1)</f>
        <v>42176.731087962966</v>
      </c>
    </row>
    <row r="3254" spans="1:20" ht="28.8" x14ac:dyDescent="0.3">
      <c r="A3254">
        <v>3252</v>
      </c>
      <c r="B3254" s="1" t="s">
        <v>3252</v>
      </c>
      <c r="C3254" s="1" t="s">
        <v>7362</v>
      </c>
      <c r="D3254" s="4">
        <v>2250</v>
      </c>
      <c r="E3254" s="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3">
        <f>E3254/D3254</f>
        <v>1.2782222222222221</v>
      </c>
      <c r="P3254" s="4">
        <f>E3254/L3254</f>
        <v>57.52</v>
      </c>
      <c r="Q3254" t="s">
        <v>8324</v>
      </c>
      <c r="R3254" t="s">
        <v>8326</v>
      </c>
      <c r="S3254" s="12">
        <f>(((J3254/60)/60)/24)+DATE(1970,1,1)</f>
        <v>42590.472685185188</v>
      </c>
      <c r="T3254" s="12">
        <f>(((I3254/60)/60)/24)+DATE(1970,1,1)</f>
        <v>42620.472685185188</v>
      </c>
    </row>
    <row r="3255" spans="1:20" ht="28.8" x14ac:dyDescent="0.3">
      <c r="A3255">
        <v>3253</v>
      </c>
      <c r="B3255" s="1" t="s">
        <v>3253</v>
      </c>
      <c r="C3255" s="1" t="s">
        <v>7363</v>
      </c>
      <c r="D3255" s="4">
        <v>20000</v>
      </c>
      <c r="E3255" s="4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3">
        <f>E3255/D3255</f>
        <v>1.0182500000000001</v>
      </c>
      <c r="P3255" s="4">
        <f>E3255/L3255</f>
        <v>177.08695652173913</v>
      </c>
      <c r="Q3255" t="s">
        <v>8324</v>
      </c>
      <c r="R3255" t="s">
        <v>8326</v>
      </c>
      <c r="S3255" s="12">
        <f>(((J3255/60)/60)/24)+DATE(1970,1,1)</f>
        <v>42602.576712962968</v>
      </c>
      <c r="T3255" s="12">
        <f>(((I3255/60)/60)/24)+DATE(1970,1,1)</f>
        <v>42621.15625</v>
      </c>
    </row>
    <row r="3256" spans="1:20" ht="43.2" x14ac:dyDescent="0.3">
      <c r="A3256">
        <v>3254</v>
      </c>
      <c r="B3256" s="1" t="s">
        <v>3254</v>
      </c>
      <c r="C3256" s="1" t="s">
        <v>7364</v>
      </c>
      <c r="D3256" s="4">
        <v>13000</v>
      </c>
      <c r="E3256" s="4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3">
        <f>E3256/D3256</f>
        <v>1.012576923076923</v>
      </c>
      <c r="P3256" s="4">
        <f>E3256/L3256</f>
        <v>70.771505376344081</v>
      </c>
      <c r="Q3256" t="s">
        <v>8324</v>
      </c>
      <c r="R3256" t="s">
        <v>8326</v>
      </c>
      <c r="S3256" s="12">
        <f>(((J3256/60)/60)/24)+DATE(1970,1,1)</f>
        <v>42059.085752314815</v>
      </c>
      <c r="T3256" s="12">
        <f>(((I3256/60)/60)/24)+DATE(1970,1,1)</f>
        <v>42089.044085648144</v>
      </c>
    </row>
    <row r="3257" spans="1:20" ht="43.2" x14ac:dyDescent="0.3">
      <c r="A3257">
        <v>3255</v>
      </c>
      <c r="B3257" s="1" t="s">
        <v>3255</v>
      </c>
      <c r="C3257" s="1" t="s">
        <v>7365</v>
      </c>
      <c r="D3257" s="4">
        <v>300</v>
      </c>
      <c r="E3257" s="4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3">
        <f>E3257/D3257</f>
        <v>1.75</v>
      </c>
      <c r="P3257" s="4">
        <f>E3257/L3257</f>
        <v>29.166666666666668</v>
      </c>
      <c r="Q3257" t="s">
        <v>8324</v>
      </c>
      <c r="R3257" t="s">
        <v>8326</v>
      </c>
      <c r="S3257" s="12">
        <f>(((J3257/60)/60)/24)+DATE(1970,1,1)</f>
        <v>41889.768229166664</v>
      </c>
      <c r="T3257" s="12">
        <f>(((I3257/60)/60)/24)+DATE(1970,1,1)</f>
        <v>41919.768229166664</v>
      </c>
    </row>
    <row r="3258" spans="1:20" ht="28.8" x14ac:dyDescent="0.3">
      <c r="A3258">
        <v>3256</v>
      </c>
      <c r="B3258" s="1" t="s">
        <v>3256</v>
      </c>
      <c r="C3258" s="1" t="s">
        <v>7366</v>
      </c>
      <c r="D3258" s="4">
        <v>10000</v>
      </c>
      <c r="E3258" s="4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3">
        <f>E3258/D3258</f>
        <v>1.2806</v>
      </c>
      <c r="P3258" s="4">
        <f>E3258/L3258</f>
        <v>72.76136363636364</v>
      </c>
      <c r="Q3258" t="s">
        <v>8324</v>
      </c>
      <c r="R3258" t="s">
        <v>8326</v>
      </c>
      <c r="S3258" s="12">
        <f>(((J3258/60)/60)/24)+DATE(1970,1,1)</f>
        <v>42144.573807870373</v>
      </c>
      <c r="T3258" s="12">
        <f>(((I3258/60)/60)/24)+DATE(1970,1,1)</f>
        <v>42166.165972222225</v>
      </c>
    </row>
    <row r="3259" spans="1:20" ht="43.2" x14ac:dyDescent="0.3">
      <c r="A3259">
        <v>3257</v>
      </c>
      <c r="B3259" s="1" t="s">
        <v>3257</v>
      </c>
      <c r="C3259" s="1" t="s">
        <v>7367</v>
      </c>
      <c r="D3259" s="4">
        <v>2000</v>
      </c>
      <c r="E3259" s="4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3">
        <f>E3259/D3259</f>
        <v>1.0629949999999999</v>
      </c>
      <c r="P3259" s="4">
        <f>E3259/L3259</f>
        <v>51.853414634146333</v>
      </c>
      <c r="Q3259" t="s">
        <v>8324</v>
      </c>
      <c r="R3259" t="s">
        <v>8326</v>
      </c>
      <c r="S3259" s="12">
        <f>(((J3259/60)/60)/24)+DATE(1970,1,1)</f>
        <v>42758.559629629628</v>
      </c>
      <c r="T3259" s="12">
        <f>(((I3259/60)/60)/24)+DATE(1970,1,1)</f>
        <v>42788.559629629628</v>
      </c>
    </row>
    <row r="3260" spans="1:20" ht="28.8" x14ac:dyDescent="0.3">
      <c r="A3260">
        <v>3258</v>
      </c>
      <c r="B3260" s="1" t="s">
        <v>3258</v>
      </c>
      <c r="C3260" s="1" t="s">
        <v>7368</v>
      </c>
      <c r="D3260" s="4">
        <v>7000</v>
      </c>
      <c r="E3260" s="4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3">
        <f>E3260/D3260</f>
        <v>1.052142857142857</v>
      </c>
      <c r="P3260" s="4">
        <f>E3260/L3260</f>
        <v>98.2</v>
      </c>
      <c r="Q3260" t="s">
        <v>8324</v>
      </c>
      <c r="R3260" t="s">
        <v>8326</v>
      </c>
      <c r="S3260" s="12">
        <f>(((J3260/60)/60)/24)+DATE(1970,1,1)</f>
        <v>41982.887280092589</v>
      </c>
      <c r="T3260" s="12">
        <f>(((I3260/60)/60)/24)+DATE(1970,1,1)</f>
        <v>42012.887280092589</v>
      </c>
    </row>
    <row r="3261" spans="1:20" ht="43.2" x14ac:dyDescent="0.3">
      <c r="A3261">
        <v>3259</v>
      </c>
      <c r="B3261" s="1" t="s">
        <v>3259</v>
      </c>
      <c r="C3261" s="1" t="s">
        <v>7369</v>
      </c>
      <c r="D3261" s="4">
        <v>23000</v>
      </c>
      <c r="E3261" s="4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3">
        <f>E3261/D3261</f>
        <v>1.0616782608695652</v>
      </c>
      <c r="P3261" s="4">
        <f>E3261/L3261</f>
        <v>251.7381443298969</v>
      </c>
      <c r="Q3261" t="s">
        <v>8324</v>
      </c>
      <c r="R3261" t="s">
        <v>8326</v>
      </c>
      <c r="S3261" s="12">
        <f>(((J3261/60)/60)/24)+DATE(1970,1,1)</f>
        <v>42614.760937500003</v>
      </c>
      <c r="T3261" s="12">
        <f>(((I3261/60)/60)/24)+DATE(1970,1,1)</f>
        <v>42644.165972222225</v>
      </c>
    </row>
    <row r="3262" spans="1:20" ht="28.8" x14ac:dyDescent="0.3">
      <c r="A3262">
        <v>3260</v>
      </c>
      <c r="B3262" s="1" t="s">
        <v>3260</v>
      </c>
      <c r="C3262" s="1" t="s">
        <v>7370</v>
      </c>
      <c r="D3262" s="4">
        <v>5000</v>
      </c>
      <c r="E3262" s="4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3">
        <f>E3262/D3262</f>
        <v>1.0924</v>
      </c>
      <c r="P3262" s="4">
        <f>E3262/L3262</f>
        <v>74.821917808219183</v>
      </c>
      <c r="Q3262" t="s">
        <v>8324</v>
      </c>
      <c r="R3262" t="s">
        <v>8326</v>
      </c>
      <c r="S3262" s="12">
        <f>(((J3262/60)/60)/24)+DATE(1970,1,1)</f>
        <v>42303.672662037032</v>
      </c>
      <c r="T3262" s="12">
        <f>(((I3262/60)/60)/24)+DATE(1970,1,1)</f>
        <v>42338.714328703703</v>
      </c>
    </row>
    <row r="3263" spans="1:20" ht="43.2" x14ac:dyDescent="0.3">
      <c r="A3263">
        <v>3261</v>
      </c>
      <c r="B3263" s="1" t="s">
        <v>3261</v>
      </c>
      <c r="C3263" s="1" t="s">
        <v>7371</v>
      </c>
      <c r="D3263" s="4">
        <v>3300</v>
      </c>
      <c r="E3263" s="4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3">
        <f>E3263/D3263</f>
        <v>1.0045454545454546</v>
      </c>
      <c r="P3263" s="4">
        <f>E3263/L3263</f>
        <v>67.65306122448979</v>
      </c>
      <c r="Q3263" t="s">
        <v>8324</v>
      </c>
      <c r="R3263" t="s">
        <v>8326</v>
      </c>
      <c r="S3263" s="12">
        <f>(((J3263/60)/60)/24)+DATE(1970,1,1)</f>
        <v>42171.725416666668</v>
      </c>
      <c r="T3263" s="12">
        <f>(((I3263/60)/60)/24)+DATE(1970,1,1)</f>
        <v>42201.725416666668</v>
      </c>
    </row>
    <row r="3264" spans="1:20" ht="28.8" x14ac:dyDescent="0.3">
      <c r="A3264">
        <v>3262</v>
      </c>
      <c r="B3264" s="1" t="s">
        <v>3262</v>
      </c>
      <c r="C3264" s="1" t="s">
        <v>7372</v>
      </c>
      <c r="D3264" s="4">
        <v>12200</v>
      </c>
      <c r="E3264" s="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3">
        <f>E3264/D3264</f>
        <v>1.0304098360655738</v>
      </c>
      <c r="P3264" s="4">
        <f>E3264/L3264</f>
        <v>93.81343283582089</v>
      </c>
      <c r="Q3264" t="s">
        <v>8324</v>
      </c>
      <c r="R3264" t="s">
        <v>8326</v>
      </c>
      <c r="S3264" s="12">
        <f>(((J3264/60)/60)/24)+DATE(1970,1,1)</f>
        <v>41964.315532407403</v>
      </c>
      <c r="T3264" s="12">
        <f>(((I3264/60)/60)/24)+DATE(1970,1,1)</f>
        <v>41995.166666666672</v>
      </c>
    </row>
    <row r="3265" spans="1:20" ht="28.8" x14ac:dyDescent="0.3">
      <c r="A3265">
        <v>3263</v>
      </c>
      <c r="B3265" s="1" t="s">
        <v>3263</v>
      </c>
      <c r="C3265" s="1" t="s">
        <v>7373</v>
      </c>
      <c r="D3265" s="4">
        <v>2500</v>
      </c>
      <c r="E3265" s="4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3">
        <f>E3265/D3265</f>
        <v>1.121664</v>
      </c>
      <c r="P3265" s="4">
        <f>E3265/L3265</f>
        <v>41.237647058823526</v>
      </c>
      <c r="Q3265" t="s">
        <v>8324</v>
      </c>
      <c r="R3265" t="s">
        <v>8326</v>
      </c>
      <c r="S3265" s="12">
        <f>(((J3265/60)/60)/24)+DATE(1970,1,1)</f>
        <v>42284.516064814816</v>
      </c>
      <c r="T3265" s="12">
        <f>(((I3265/60)/60)/24)+DATE(1970,1,1)</f>
        <v>42307.875</v>
      </c>
    </row>
    <row r="3266" spans="1:20" ht="28.8" x14ac:dyDescent="0.3">
      <c r="A3266">
        <v>3264</v>
      </c>
      <c r="B3266" s="1" t="s">
        <v>3264</v>
      </c>
      <c r="C3266" s="1" t="s">
        <v>7374</v>
      </c>
      <c r="D3266" s="4">
        <v>2500</v>
      </c>
      <c r="E3266" s="4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3">
        <f>E3266/D3266</f>
        <v>1.03</v>
      </c>
      <c r="P3266" s="4">
        <f>E3266/L3266</f>
        <v>52.551020408163268</v>
      </c>
      <c r="Q3266" t="s">
        <v>8324</v>
      </c>
      <c r="R3266" t="s">
        <v>8326</v>
      </c>
      <c r="S3266" s="12">
        <f>(((J3266/60)/60)/24)+DATE(1970,1,1)</f>
        <v>42016.800208333334</v>
      </c>
      <c r="T3266" s="12">
        <f>(((I3266/60)/60)/24)+DATE(1970,1,1)</f>
        <v>42032.916666666672</v>
      </c>
    </row>
    <row r="3267" spans="1:20" ht="28.8" x14ac:dyDescent="0.3">
      <c r="A3267">
        <v>3265</v>
      </c>
      <c r="B3267" s="1" t="s">
        <v>3265</v>
      </c>
      <c r="C3267" s="1" t="s">
        <v>7375</v>
      </c>
      <c r="D3267" s="4">
        <v>2700</v>
      </c>
      <c r="E3267" s="4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3">
        <f>E3267/D3267</f>
        <v>1.64</v>
      </c>
      <c r="P3267" s="4">
        <f>E3267/L3267</f>
        <v>70.285714285714292</v>
      </c>
      <c r="Q3267" t="s">
        <v>8324</v>
      </c>
      <c r="R3267" t="s">
        <v>8326</v>
      </c>
      <c r="S3267" s="12">
        <f>(((J3267/60)/60)/24)+DATE(1970,1,1)</f>
        <v>42311.711979166663</v>
      </c>
      <c r="T3267" s="12">
        <f>(((I3267/60)/60)/24)+DATE(1970,1,1)</f>
        <v>42341.708333333328</v>
      </c>
    </row>
    <row r="3268" spans="1:20" ht="28.8" x14ac:dyDescent="0.3">
      <c r="A3268">
        <v>3266</v>
      </c>
      <c r="B3268" s="1" t="s">
        <v>3266</v>
      </c>
      <c r="C3268" s="1" t="s">
        <v>7376</v>
      </c>
      <c r="D3268" s="4">
        <v>6000</v>
      </c>
      <c r="E3268" s="4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3">
        <f>E3268/D3268</f>
        <v>1.3128333333333333</v>
      </c>
      <c r="P3268" s="4">
        <f>E3268/L3268</f>
        <v>48.325153374233132</v>
      </c>
      <c r="Q3268" t="s">
        <v>8324</v>
      </c>
      <c r="R3268" t="s">
        <v>8326</v>
      </c>
      <c r="S3268" s="12">
        <f>(((J3268/60)/60)/24)+DATE(1970,1,1)</f>
        <v>42136.536134259266</v>
      </c>
      <c r="T3268" s="12">
        <f>(((I3268/60)/60)/24)+DATE(1970,1,1)</f>
        <v>42167.875</v>
      </c>
    </row>
    <row r="3269" spans="1:20" ht="43.2" x14ac:dyDescent="0.3">
      <c r="A3269">
        <v>3267</v>
      </c>
      <c r="B3269" s="1" t="s">
        <v>3267</v>
      </c>
      <c r="C3269" s="1" t="s">
        <v>7377</v>
      </c>
      <c r="D3269" s="4">
        <v>15000</v>
      </c>
      <c r="E3269" s="4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3">
        <f>E3269/D3269</f>
        <v>1.0209999999999999</v>
      </c>
      <c r="P3269" s="4">
        <f>E3269/L3269</f>
        <v>53.177083333333336</v>
      </c>
      <c r="Q3269" t="s">
        <v>8324</v>
      </c>
      <c r="R3269" t="s">
        <v>8326</v>
      </c>
      <c r="S3269" s="12">
        <f>(((J3269/60)/60)/24)+DATE(1970,1,1)</f>
        <v>42172.757638888885</v>
      </c>
      <c r="T3269" s="12">
        <f>(((I3269/60)/60)/24)+DATE(1970,1,1)</f>
        <v>42202.757638888885</v>
      </c>
    </row>
    <row r="3270" spans="1:20" ht="43.2" x14ac:dyDescent="0.3">
      <c r="A3270">
        <v>3268</v>
      </c>
      <c r="B3270" s="1" t="s">
        <v>3268</v>
      </c>
      <c r="C3270" s="1" t="s">
        <v>7378</v>
      </c>
      <c r="D3270" s="4">
        <v>2000</v>
      </c>
      <c r="E3270" s="4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3">
        <f>E3270/D3270</f>
        <v>1.28</v>
      </c>
      <c r="P3270" s="4">
        <f>E3270/L3270</f>
        <v>60.952380952380949</v>
      </c>
      <c r="Q3270" t="s">
        <v>8324</v>
      </c>
      <c r="R3270" t="s">
        <v>8326</v>
      </c>
      <c r="S3270" s="12">
        <f>(((J3270/60)/60)/24)+DATE(1970,1,1)</f>
        <v>42590.90425925926</v>
      </c>
      <c r="T3270" s="12">
        <f>(((I3270/60)/60)/24)+DATE(1970,1,1)</f>
        <v>42606.90425925926</v>
      </c>
    </row>
    <row r="3271" spans="1:20" ht="28.8" x14ac:dyDescent="0.3">
      <c r="A3271">
        <v>3269</v>
      </c>
      <c r="B3271" s="1" t="s">
        <v>3269</v>
      </c>
      <c r="C3271" s="1" t="s">
        <v>7379</v>
      </c>
      <c r="D3271" s="4">
        <v>8000</v>
      </c>
      <c r="E3271" s="4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3">
        <f>E3271/D3271</f>
        <v>1.0149999999999999</v>
      </c>
      <c r="P3271" s="4">
        <f>E3271/L3271</f>
        <v>116</v>
      </c>
      <c r="Q3271" t="s">
        <v>8324</v>
      </c>
      <c r="R3271" t="s">
        <v>8326</v>
      </c>
      <c r="S3271" s="12">
        <f>(((J3271/60)/60)/24)+DATE(1970,1,1)</f>
        <v>42137.395798611105</v>
      </c>
      <c r="T3271" s="12">
        <f>(((I3271/60)/60)/24)+DATE(1970,1,1)</f>
        <v>42171.458333333328</v>
      </c>
    </row>
    <row r="3272" spans="1:20" ht="43.2" x14ac:dyDescent="0.3">
      <c r="A3272">
        <v>3270</v>
      </c>
      <c r="B3272" s="1" t="s">
        <v>3270</v>
      </c>
      <c r="C3272" s="1" t="s">
        <v>7380</v>
      </c>
      <c r="D3272" s="4">
        <v>1800</v>
      </c>
      <c r="E3272" s="4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3">
        <f>E3272/D3272</f>
        <v>1.0166666666666666</v>
      </c>
      <c r="P3272" s="4">
        <f>E3272/L3272</f>
        <v>61</v>
      </c>
      <c r="Q3272" t="s">
        <v>8324</v>
      </c>
      <c r="R3272" t="s">
        <v>8326</v>
      </c>
      <c r="S3272" s="12">
        <f>(((J3272/60)/60)/24)+DATE(1970,1,1)</f>
        <v>42167.533159722225</v>
      </c>
      <c r="T3272" s="12">
        <f>(((I3272/60)/60)/24)+DATE(1970,1,1)</f>
        <v>42197.533159722225</v>
      </c>
    </row>
    <row r="3273" spans="1:20" x14ac:dyDescent="0.3">
      <c r="A3273">
        <v>3271</v>
      </c>
      <c r="B3273" s="1" t="s">
        <v>3271</v>
      </c>
      <c r="C3273" s="1" t="s">
        <v>7381</v>
      </c>
      <c r="D3273" s="4">
        <v>1500</v>
      </c>
      <c r="E3273" s="4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3">
        <f>E3273/D3273</f>
        <v>1.3</v>
      </c>
      <c r="P3273" s="4">
        <f>E3273/L3273</f>
        <v>38.235294117647058</v>
      </c>
      <c r="Q3273" t="s">
        <v>8324</v>
      </c>
      <c r="R3273" t="s">
        <v>8326</v>
      </c>
      <c r="S3273" s="12">
        <f>(((J3273/60)/60)/24)+DATE(1970,1,1)</f>
        <v>41915.437210648146</v>
      </c>
      <c r="T3273" s="12">
        <f>(((I3273/60)/60)/24)+DATE(1970,1,1)</f>
        <v>41945.478877314818</v>
      </c>
    </row>
    <row r="3274" spans="1:20" ht="28.8" x14ac:dyDescent="0.3">
      <c r="A3274">
        <v>3272</v>
      </c>
      <c r="B3274" s="1" t="s">
        <v>3272</v>
      </c>
      <c r="C3274" s="1" t="s">
        <v>7382</v>
      </c>
      <c r="D3274" s="4">
        <v>10000</v>
      </c>
      <c r="E3274" s="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3">
        <f>E3274/D3274</f>
        <v>1.5443</v>
      </c>
      <c r="P3274" s="4">
        <f>E3274/L3274</f>
        <v>106.50344827586207</v>
      </c>
      <c r="Q3274" t="s">
        <v>8324</v>
      </c>
      <c r="R3274" t="s">
        <v>8326</v>
      </c>
      <c r="S3274" s="12">
        <f>(((J3274/60)/60)/24)+DATE(1970,1,1)</f>
        <v>42284.500104166669</v>
      </c>
      <c r="T3274" s="12">
        <f>(((I3274/60)/60)/24)+DATE(1970,1,1)</f>
        <v>42314.541770833333</v>
      </c>
    </row>
    <row r="3275" spans="1:20" ht="43.2" x14ac:dyDescent="0.3">
      <c r="A3275">
        <v>3273</v>
      </c>
      <c r="B3275" s="1" t="s">
        <v>3273</v>
      </c>
      <c r="C3275" s="1" t="s">
        <v>7383</v>
      </c>
      <c r="D3275" s="4">
        <v>4000</v>
      </c>
      <c r="E3275" s="4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3">
        <f>E3275/D3275</f>
        <v>1.0740000000000001</v>
      </c>
      <c r="P3275" s="4">
        <f>E3275/L3275</f>
        <v>204.57142857142858</v>
      </c>
      <c r="Q3275" t="s">
        <v>8324</v>
      </c>
      <c r="R3275" t="s">
        <v>8326</v>
      </c>
      <c r="S3275" s="12">
        <f>(((J3275/60)/60)/24)+DATE(1970,1,1)</f>
        <v>42611.801412037035</v>
      </c>
      <c r="T3275" s="12">
        <f>(((I3275/60)/60)/24)+DATE(1970,1,1)</f>
        <v>42627.791666666672</v>
      </c>
    </row>
    <row r="3276" spans="1:20" ht="43.2" x14ac:dyDescent="0.3">
      <c r="A3276">
        <v>3274</v>
      </c>
      <c r="B3276" s="1" t="s">
        <v>3274</v>
      </c>
      <c r="C3276" s="1" t="s">
        <v>7384</v>
      </c>
      <c r="D3276" s="4">
        <v>15500</v>
      </c>
      <c r="E3276" s="4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3">
        <f>E3276/D3276</f>
        <v>1.0132258064516129</v>
      </c>
      <c r="P3276" s="4">
        <f>E3276/L3276</f>
        <v>54.912587412587413</v>
      </c>
      <c r="Q3276" t="s">
        <v>8324</v>
      </c>
      <c r="R3276" t="s">
        <v>8326</v>
      </c>
      <c r="S3276" s="12">
        <f>(((J3276/60)/60)/24)+DATE(1970,1,1)</f>
        <v>42400.704537037032</v>
      </c>
      <c r="T3276" s="12">
        <f>(((I3276/60)/60)/24)+DATE(1970,1,1)</f>
        <v>42444.875</v>
      </c>
    </row>
    <row r="3277" spans="1:20" ht="43.2" x14ac:dyDescent="0.3">
      <c r="A3277">
        <v>3275</v>
      </c>
      <c r="B3277" s="1" t="s">
        <v>3275</v>
      </c>
      <c r="C3277" s="1" t="s">
        <v>7385</v>
      </c>
      <c r="D3277" s="4">
        <v>1800</v>
      </c>
      <c r="E3277" s="4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3">
        <f>E3277/D3277</f>
        <v>1.0027777777777778</v>
      </c>
      <c r="P3277" s="4">
        <f>E3277/L3277</f>
        <v>150.41666666666666</v>
      </c>
      <c r="Q3277" t="s">
        <v>8324</v>
      </c>
      <c r="R3277" t="s">
        <v>8326</v>
      </c>
      <c r="S3277" s="12">
        <f>(((J3277/60)/60)/24)+DATE(1970,1,1)</f>
        <v>42017.88045138889</v>
      </c>
      <c r="T3277" s="12">
        <f>(((I3277/60)/60)/24)+DATE(1970,1,1)</f>
        <v>42044.1875</v>
      </c>
    </row>
    <row r="3278" spans="1:20" ht="43.2" x14ac:dyDescent="0.3">
      <c r="A3278">
        <v>3276</v>
      </c>
      <c r="B3278" s="1" t="s">
        <v>3276</v>
      </c>
      <c r="C3278" s="1" t="s">
        <v>7386</v>
      </c>
      <c r="D3278" s="4">
        <v>4500</v>
      </c>
      <c r="E3278" s="4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3">
        <f>E3278/D3278</f>
        <v>1.1684444444444444</v>
      </c>
      <c r="P3278" s="4">
        <f>E3278/L3278</f>
        <v>52.58</v>
      </c>
      <c r="Q3278" t="s">
        <v>8324</v>
      </c>
      <c r="R3278" t="s">
        <v>8326</v>
      </c>
      <c r="S3278" s="12">
        <f>(((J3278/60)/60)/24)+DATE(1970,1,1)</f>
        <v>42426.949988425928</v>
      </c>
      <c r="T3278" s="12">
        <f>(((I3278/60)/60)/24)+DATE(1970,1,1)</f>
        <v>42461.165972222225</v>
      </c>
    </row>
    <row r="3279" spans="1:20" ht="43.2" x14ac:dyDescent="0.3">
      <c r="A3279">
        <v>3277</v>
      </c>
      <c r="B3279" s="1" t="s">
        <v>3277</v>
      </c>
      <c r="C3279" s="1" t="s">
        <v>7387</v>
      </c>
      <c r="D3279" s="4">
        <v>5000</v>
      </c>
      <c r="E3279" s="4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3">
        <f>E3279/D3279</f>
        <v>1.0860000000000001</v>
      </c>
      <c r="P3279" s="4">
        <f>E3279/L3279</f>
        <v>54.3</v>
      </c>
      <c r="Q3279" t="s">
        <v>8324</v>
      </c>
      <c r="R3279" t="s">
        <v>8326</v>
      </c>
      <c r="S3279" s="12">
        <f>(((J3279/60)/60)/24)+DATE(1970,1,1)</f>
        <v>41931.682939814818</v>
      </c>
      <c r="T3279" s="12">
        <f>(((I3279/60)/60)/24)+DATE(1970,1,1)</f>
        <v>41961.724606481483</v>
      </c>
    </row>
    <row r="3280" spans="1:20" ht="43.2" x14ac:dyDescent="0.3">
      <c r="A3280">
        <v>3278</v>
      </c>
      <c r="B3280" s="1" t="s">
        <v>3278</v>
      </c>
      <c r="C3280" s="1" t="s">
        <v>7388</v>
      </c>
      <c r="D3280" s="4">
        <v>2500</v>
      </c>
      <c r="E3280" s="4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3">
        <f>E3280/D3280</f>
        <v>1.034</v>
      </c>
      <c r="P3280" s="4">
        <f>E3280/L3280</f>
        <v>76.029411764705884</v>
      </c>
      <c r="Q3280" t="s">
        <v>8324</v>
      </c>
      <c r="R3280" t="s">
        <v>8326</v>
      </c>
      <c r="S3280" s="12">
        <f>(((J3280/60)/60)/24)+DATE(1970,1,1)</f>
        <v>42124.848414351851</v>
      </c>
      <c r="T3280" s="12">
        <f>(((I3280/60)/60)/24)+DATE(1970,1,1)</f>
        <v>42154.848414351851</v>
      </c>
    </row>
    <row r="3281" spans="1:20" ht="43.2" x14ac:dyDescent="0.3">
      <c r="A3281">
        <v>3279</v>
      </c>
      <c r="B3281" s="1" t="s">
        <v>3279</v>
      </c>
      <c r="C3281" s="1" t="s">
        <v>7389</v>
      </c>
      <c r="D3281" s="4">
        <v>5800</v>
      </c>
      <c r="E3281" s="4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3">
        <f>E3281/D3281</f>
        <v>1.1427586206896552</v>
      </c>
      <c r="P3281" s="4">
        <f>E3281/L3281</f>
        <v>105.2063492063492</v>
      </c>
      <c r="Q3281" t="s">
        <v>8324</v>
      </c>
      <c r="R3281" t="s">
        <v>8326</v>
      </c>
      <c r="S3281" s="12">
        <f>(((J3281/60)/60)/24)+DATE(1970,1,1)</f>
        <v>42431.102534722217</v>
      </c>
      <c r="T3281" s="12">
        <f>(((I3281/60)/60)/24)+DATE(1970,1,1)</f>
        <v>42461.06086805556</v>
      </c>
    </row>
    <row r="3282" spans="1:20" ht="43.2" x14ac:dyDescent="0.3">
      <c r="A3282">
        <v>3280</v>
      </c>
      <c r="B3282" s="1" t="s">
        <v>3280</v>
      </c>
      <c r="C3282" s="1" t="s">
        <v>7390</v>
      </c>
      <c r="D3282" s="4">
        <v>2000</v>
      </c>
      <c r="E3282" s="4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3">
        <f>E3282/D3282</f>
        <v>1.03</v>
      </c>
      <c r="P3282" s="4">
        <f>E3282/L3282</f>
        <v>68.666666666666671</v>
      </c>
      <c r="Q3282" t="s">
        <v>8324</v>
      </c>
      <c r="R3282" t="s">
        <v>8326</v>
      </c>
      <c r="S3282" s="12">
        <f>(((J3282/60)/60)/24)+DATE(1970,1,1)</f>
        <v>42121.756921296299</v>
      </c>
      <c r="T3282" s="12">
        <f>(((I3282/60)/60)/24)+DATE(1970,1,1)</f>
        <v>42156.208333333328</v>
      </c>
    </row>
    <row r="3283" spans="1:20" ht="28.8" x14ac:dyDescent="0.3">
      <c r="A3283">
        <v>3281</v>
      </c>
      <c r="B3283" s="1" t="s">
        <v>3281</v>
      </c>
      <c r="C3283" s="1" t="s">
        <v>7391</v>
      </c>
      <c r="D3283" s="4">
        <v>5000</v>
      </c>
      <c r="E3283" s="4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3">
        <f>E3283/D3283</f>
        <v>1.216</v>
      </c>
      <c r="P3283" s="4">
        <f>E3283/L3283</f>
        <v>129.36170212765958</v>
      </c>
      <c r="Q3283" t="s">
        <v>8324</v>
      </c>
      <c r="R3283" t="s">
        <v>8326</v>
      </c>
      <c r="S3283" s="12">
        <f>(((J3283/60)/60)/24)+DATE(1970,1,1)</f>
        <v>42219.019733796296</v>
      </c>
      <c r="T3283" s="12">
        <f>(((I3283/60)/60)/24)+DATE(1970,1,1)</f>
        <v>42249.019733796296</v>
      </c>
    </row>
    <row r="3284" spans="1:20" ht="43.2" x14ac:dyDescent="0.3">
      <c r="A3284">
        <v>3282</v>
      </c>
      <c r="B3284" s="1" t="s">
        <v>3282</v>
      </c>
      <c r="C3284" s="1" t="s">
        <v>7392</v>
      </c>
      <c r="D3284" s="4">
        <v>31000</v>
      </c>
      <c r="E3284" s="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3">
        <f>E3284/D3284</f>
        <v>1.026467741935484</v>
      </c>
      <c r="P3284" s="4">
        <f>E3284/L3284</f>
        <v>134.26371308016877</v>
      </c>
      <c r="Q3284" t="s">
        <v>8324</v>
      </c>
      <c r="R3284" t="s">
        <v>8326</v>
      </c>
      <c r="S3284" s="12">
        <f>(((J3284/60)/60)/24)+DATE(1970,1,1)</f>
        <v>42445.19430555556</v>
      </c>
      <c r="T3284" s="12">
        <f>(((I3284/60)/60)/24)+DATE(1970,1,1)</f>
        <v>42489.19430555556</v>
      </c>
    </row>
    <row r="3285" spans="1:20" ht="43.2" x14ac:dyDescent="0.3">
      <c r="A3285">
        <v>3283</v>
      </c>
      <c r="B3285" s="1" t="s">
        <v>3283</v>
      </c>
      <c r="C3285" s="1" t="s">
        <v>7393</v>
      </c>
      <c r="D3285" s="4">
        <v>800</v>
      </c>
      <c r="E3285" s="4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3">
        <f>E3285/D3285</f>
        <v>1.0475000000000001</v>
      </c>
      <c r="P3285" s="4">
        <f>E3285/L3285</f>
        <v>17.829787234042552</v>
      </c>
      <c r="Q3285" t="s">
        <v>8324</v>
      </c>
      <c r="R3285" t="s">
        <v>8326</v>
      </c>
      <c r="S3285" s="12">
        <f>(((J3285/60)/60)/24)+DATE(1970,1,1)</f>
        <v>42379.74418981481</v>
      </c>
      <c r="T3285" s="12">
        <f>(((I3285/60)/60)/24)+DATE(1970,1,1)</f>
        <v>42410.875</v>
      </c>
    </row>
    <row r="3286" spans="1:20" ht="43.2" x14ac:dyDescent="0.3">
      <c r="A3286">
        <v>3284</v>
      </c>
      <c r="B3286" s="1" t="s">
        <v>3284</v>
      </c>
      <c r="C3286" s="1" t="s">
        <v>7394</v>
      </c>
      <c r="D3286" s="4">
        <v>3000</v>
      </c>
      <c r="E3286" s="4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3">
        <f>E3286/D3286</f>
        <v>1.016</v>
      </c>
      <c r="P3286" s="4">
        <f>E3286/L3286</f>
        <v>203.2</v>
      </c>
      <c r="Q3286" t="s">
        <v>8324</v>
      </c>
      <c r="R3286" t="s">
        <v>8326</v>
      </c>
      <c r="S3286" s="12">
        <f>(((J3286/60)/60)/24)+DATE(1970,1,1)</f>
        <v>42380.884872685187</v>
      </c>
      <c r="T3286" s="12">
        <f>(((I3286/60)/60)/24)+DATE(1970,1,1)</f>
        <v>42398.249305555553</v>
      </c>
    </row>
    <row r="3287" spans="1:20" x14ac:dyDescent="0.3">
      <c r="A3287">
        <v>3285</v>
      </c>
      <c r="B3287" s="1" t="s">
        <v>3285</v>
      </c>
      <c r="C3287" s="1" t="s">
        <v>7395</v>
      </c>
      <c r="D3287" s="4">
        <v>4999</v>
      </c>
      <c r="E3287" s="4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3">
        <f>E3287/D3287</f>
        <v>1.1210242048409682</v>
      </c>
      <c r="P3287" s="4">
        <f>E3287/L3287</f>
        <v>69.18518518518519</v>
      </c>
      <c r="Q3287" t="s">
        <v>8324</v>
      </c>
      <c r="R3287" t="s">
        <v>8326</v>
      </c>
      <c r="S3287" s="12">
        <f>(((J3287/60)/60)/24)+DATE(1970,1,1)</f>
        <v>42762.942430555559</v>
      </c>
      <c r="T3287" s="12">
        <f>(((I3287/60)/60)/24)+DATE(1970,1,1)</f>
        <v>42794.208333333328</v>
      </c>
    </row>
    <row r="3288" spans="1:20" ht="43.2" x14ac:dyDescent="0.3">
      <c r="A3288">
        <v>3286</v>
      </c>
      <c r="B3288" s="1" t="s">
        <v>3286</v>
      </c>
      <c r="C3288" s="1" t="s">
        <v>7396</v>
      </c>
      <c r="D3288" s="4">
        <v>15000</v>
      </c>
      <c r="E3288" s="4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3">
        <f>E3288/D3288</f>
        <v>1.0176666666666667</v>
      </c>
      <c r="P3288" s="4">
        <f>E3288/L3288</f>
        <v>125.12295081967213</v>
      </c>
      <c r="Q3288" t="s">
        <v>8324</v>
      </c>
      <c r="R3288" t="s">
        <v>8326</v>
      </c>
      <c r="S3288" s="12">
        <f>(((J3288/60)/60)/24)+DATE(1970,1,1)</f>
        <v>42567.840069444443</v>
      </c>
      <c r="T3288" s="12">
        <f>(((I3288/60)/60)/24)+DATE(1970,1,1)</f>
        <v>42597.840069444443</v>
      </c>
    </row>
    <row r="3289" spans="1:20" ht="28.8" x14ac:dyDescent="0.3">
      <c r="A3289">
        <v>3287</v>
      </c>
      <c r="B3289" s="1" t="s">
        <v>3287</v>
      </c>
      <c r="C3289" s="1" t="s">
        <v>7397</v>
      </c>
      <c r="D3289" s="4">
        <v>2500</v>
      </c>
      <c r="E3289" s="4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3">
        <f>E3289/D3289</f>
        <v>1</v>
      </c>
      <c r="P3289" s="4">
        <f>E3289/L3289</f>
        <v>73.529411764705884</v>
      </c>
      <c r="Q3289" t="s">
        <v>8324</v>
      </c>
      <c r="R3289" t="s">
        <v>8326</v>
      </c>
      <c r="S3289" s="12">
        <f>(((J3289/60)/60)/24)+DATE(1970,1,1)</f>
        <v>42311.750324074077</v>
      </c>
      <c r="T3289" s="12">
        <f>(((I3289/60)/60)/24)+DATE(1970,1,1)</f>
        <v>42336.750324074077</v>
      </c>
    </row>
    <row r="3290" spans="1:20" ht="43.2" x14ac:dyDescent="0.3">
      <c r="A3290">
        <v>3288</v>
      </c>
      <c r="B3290" s="1" t="s">
        <v>3288</v>
      </c>
      <c r="C3290" s="1" t="s">
        <v>7398</v>
      </c>
      <c r="D3290" s="4">
        <v>10000</v>
      </c>
      <c r="E3290" s="4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3">
        <f>E3290/D3290</f>
        <v>1.0026489999999999</v>
      </c>
      <c r="P3290" s="4">
        <f>E3290/L3290</f>
        <v>48.437149758454105</v>
      </c>
      <c r="Q3290" t="s">
        <v>8324</v>
      </c>
      <c r="R3290" t="s">
        <v>8326</v>
      </c>
      <c r="S3290" s="12">
        <f>(((J3290/60)/60)/24)+DATE(1970,1,1)</f>
        <v>42505.774479166663</v>
      </c>
      <c r="T3290" s="12">
        <f>(((I3290/60)/60)/24)+DATE(1970,1,1)</f>
        <v>42541.958333333328</v>
      </c>
    </row>
    <row r="3291" spans="1:20" ht="43.2" x14ac:dyDescent="0.3">
      <c r="A3291">
        <v>3289</v>
      </c>
      <c r="B3291" s="1" t="s">
        <v>3289</v>
      </c>
      <c r="C3291" s="1" t="s">
        <v>7399</v>
      </c>
      <c r="D3291" s="4">
        <v>500</v>
      </c>
      <c r="E3291" s="4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3">
        <f>E3291/D3291</f>
        <v>1.3304200000000002</v>
      </c>
      <c r="P3291" s="4">
        <f>E3291/L3291</f>
        <v>26.608400000000003</v>
      </c>
      <c r="Q3291" t="s">
        <v>8324</v>
      </c>
      <c r="R3291" t="s">
        <v>8326</v>
      </c>
      <c r="S3291" s="12">
        <f>(((J3291/60)/60)/24)+DATE(1970,1,1)</f>
        <v>42758.368078703701</v>
      </c>
      <c r="T3291" s="12">
        <f>(((I3291/60)/60)/24)+DATE(1970,1,1)</f>
        <v>42786.368078703701</v>
      </c>
    </row>
    <row r="3292" spans="1:20" ht="57.6" x14ac:dyDescent="0.3">
      <c r="A3292">
        <v>3290</v>
      </c>
      <c r="B3292" s="1" t="s">
        <v>3290</v>
      </c>
      <c r="C3292" s="1" t="s">
        <v>7400</v>
      </c>
      <c r="D3292" s="4">
        <v>2000</v>
      </c>
      <c r="E3292" s="4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3">
        <f>E3292/D3292</f>
        <v>1.212</v>
      </c>
      <c r="P3292" s="4">
        <f>E3292/L3292</f>
        <v>33.666666666666664</v>
      </c>
      <c r="Q3292" t="s">
        <v>8324</v>
      </c>
      <c r="R3292" t="s">
        <v>8326</v>
      </c>
      <c r="S3292" s="12">
        <f>(((J3292/60)/60)/24)+DATE(1970,1,1)</f>
        <v>42775.51494212963</v>
      </c>
      <c r="T3292" s="12">
        <f>(((I3292/60)/60)/24)+DATE(1970,1,1)</f>
        <v>42805.51494212963</v>
      </c>
    </row>
    <row r="3293" spans="1:20" ht="43.2" x14ac:dyDescent="0.3">
      <c r="A3293">
        <v>3291</v>
      </c>
      <c r="B3293" s="1" t="s">
        <v>3291</v>
      </c>
      <c r="C3293" s="1" t="s">
        <v>7401</v>
      </c>
      <c r="D3293" s="4">
        <v>500</v>
      </c>
      <c r="E3293" s="4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3">
        <f>E3293/D3293</f>
        <v>1.1399999999999999</v>
      </c>
      <c r="P3293" s="4">
        <f>E3293/L3293</f>
        <v>40.714285714285715</v>
      </c>
      <c r="Q3293" t="s">
        <v>8324</v>
      </c>
      <c r="R3293" t="s">
        <v>8326</v>
      </c>
      <c r="S3293" s="12">
        <f>(((J3293/60)/60)/24)+DATE(1970,1,1)</f>
        <v>42232.702546296292</v>
      </c>
      <c r="T3293" s="12">
        <f>(((I3293/60)/60)/24)+DATE(1970,1,1)</f>
        <v>42264.165972222225</v>
      </c>
    </row>
    <row r="3294" spans="1:20" ht="28.8" x14ac:dyDescent="0.3">
      <c r="A3294">
        <v>3292</v>
      </c>
      <c r="B3294" s="1" t="s">
        <v>3292</v>
      </c>
      <c r="C3294" s="1" t="s">
        <v>7402</v>
      </c>
      <c r="D3294" s="4">
        <v>101</v>
      </c>
      <c r="E3294" s="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3">
        <f>E3294/D3294</f>
        <v>2.8613861386138613</v>
      </c>
      <c r="P3294" s="4">
        <f>E3294/L3294</f>
        <v>19.266666666666666</v>
      </c>
      <c r="Q3294" t="s">
        <v>8324</v>
      </c>
      <c r="R3294" t="s">
        <v>8326</v>
      </c>
      <c r="S3294" s="12">
        <f>(((J3294/60)/60)/24)+DATE(1970,1,1)</f>
        <v>42282.770231481481</v>
      </c>
      <c r="T3294" s="12">
        <f>(((I3294/60)/60)/24)+DATE(1970,1,1)</f>
        <v>42342.811898148153</v>
      </c>
    </row>
    <row r="3295" spans="1:20" ht="43.2" x14ac:dyDescent="0.3">
      <c r="A3295">
        <v>3293</v>
      </c>
      <c r="B3295" s="1" t="s">
        <v>3293</v>
      </c>
      <c r="C3295" s="1" t="s">
        <v>7403</v>
      </c>
      <c r="D3295" s="4">
        <v>4500</v>
      </c>
      <c r="E3295" s="4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3">
        <f>E3295/D3295</f>
        <v>1.7044444444444444</v>
      </c>
      <c r="P3295" s="4">
        <f>E3295/L3295</f>
        <v>84.285714285714292</v>
      </c>
      <c r="Q3295" t="s">
        <v>8324</v>
      </c>
      <c r="R3295" t="s">
        <v>8326</v>
      </c>
      <c r="S3295" s="12">
        <f>(((J3295/60)/60)/24)+DATE(1970,1,1)</f>
        <v>42768.425370370373</v>
      </c>
      <c r="T3295" s="12">
        <f>(((I3295/60)/60)/24)+DATE(1970,1,1)</f>
        <v>42798.425370370373</v>
      </c>
    </row>
    <row r="3296" spans="1:20" ht="43.2" x14ac:dyDescent="0.3">
      <c r="A3296">
        <v>3294</v>
      </c>
      <c r="B3296" s="1" t="s">
        <v>3294</v>
      </c>
      <c r="C3296" s="1" t="s">
        <v>7404</v>
      </c>
      <c r="D3296" s="4">
        <v>600</v>
      </c>
      <c r="E3296" s="4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3">
        <f>E3296/D3296</f>
        <v>1.1833333333333333</v>
      </c>
      <c r="P3296" s="4">
        <f>E3296/L3296</f>
        <v>29.583333333333332</v>
      </c>
      <c r="Q3296" t="s">
        <v>8324</v>
      </c>
      <c r="R3296" t="s">
        <v>8326</v>
      </c>
      <c r="S3296" s="12">
        <f>(((J3296/60)/60)/24)+DATE(1970,1,1)</f>
        <v>42141.541134259256</v>
      </c>
      <c r="T3296" s="12">
        <f>(((I3296/60)/60)/24)+DATE(1970,1,1)</f>
        <v>42171.541134259256</v>
      </c>
    </row>
    <row r="3297" spans="1:20" ht="43.2" x14ac:dyDescent="0.3">
      <c r="A3297">
        <v>3295</v>
      </c>
      <c r="B3297" s="1" t="s">
        <v>3295</v>
      </c>
      <c r="C3297" s="1" t="s">
        <v>7405</v>
      </c>
      <c r="D3297" s="4">
        <v>700</v>
      </c>
      <c r="E3297" s="4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3">
        <f>E3297/D3297</f>
        <v>1.0285857142857142</v>
      </c>
      <c r="P3297" s="4">
        <f>E3297/L3297</f>
        <v>26.667037037037037</v>
      </c>
      <c r="Q3297" t="s">
        <v>8324</v>
      </c>
      <c r="R3297" t="s">
        <v>8326</v>
      </c>
      <c r="S3297" s="12">
        <f>(((J3297/60)/60)/24)+DATE(1970,1,1)</f>
        <v>42609.442465277782</v>
      </c>
      <c r="T3297" s="12">
        <f>(((I3297/60)/60)/24)+DATE(1970,1,1)</f>
        <v>42639.442465277782</v>
      </c>
    </row>
    <row r="3298" spans="1:20" ht="43.2" x14ac:dyDescent="0.3">
      <c r="A3298">
        <v>3296</v>
      </c>
      <c r="B3298" s="1" t="s">
        <v>3296</v>
      </c>
      <c r="C3298" s="1" t="s">
        <v>7406</v>
      </c>
      <c r="D3298" s="4">
        <v>1500</v>
      </c>
      <c r="E3298" s="4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3">
        <f>E3298/D3298</f>
        <v>1.4406666666666668</v>
      </c>
      <c r="P3298" s="4">
        <f>E3298/L3298</f>
        <v>45.978723404255319</v>
      </c>
      <c r="Q3298" t="s">
        <v>8324</v>
      </c>
      <c r="R3298" t="s">
        <v>8326</v>
      </c>
      <c r="S3298" s="12">
        <f>(((J3298/60)/60)/24)+DATE(1970,1,1)</f>
        <v>42309.756620370375</v>
      </c>
      <c r="T3298" s="12">
        <f>(((I3298/60)/60)/24)+DATE(1970,1,1)</f>
        <v>42330.916666666672</v>
      </c>
    </row>
    <row r="3299" spans="1:20" ht="28.8" x14ac:dyDescent="0.3">
      <c r="A3299">
        <v>3297</v>
      </c>
      <c r="B3299" s="1" t="s">
        <v>3297</v>
      </c>
      <c r="C3299" s="1" t="s">
        <v>7407</v>
      </c>
      <c r="D3299" s="4">
        <v>5500</v>
      </c>
      <c r="E3299" s="4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3">
        <f>E3299/D3299</f>
        <v>1.0007272727272727</v>
      </c>
      <c r="P3299" s="4">
        <f>E3299/L3299</f>
        <v>125.09090909090909</v>
      </c>
      <c r="Q3299" t="s">
        <v>8324</v>
      </c>
      <c r="R3299" t="s">
        <v>8326</v>
      </c>
      <c r="S3299" s="12">
        <f>(((J3299/60)/60)/24)+DATE(1970,1,1)</f>
        <v>42193.771481481483</v>
      </c>
      <c r="T3299" s="12">
        <f>(((I3299/60)/60)/24)+DATE(1970,1,1)</f>
        <v>42212.957638888889</v>
      </c>
    </row>
    <row r="3300" spans="1:20" ht="43.2" x14ac:dyDescent="0.3">
      <c r="A3300">
        <v>3298</v>
      </c>
      <c r="B3300" s="1" t="s">
        <v>3298</v>
      </c>
      <c r="C3300" s="1" t="s">
        <v>7408</v>
      </c>
      <c r="D3300" s="4">
        <v>10000</v>
      </c>
      <c r="E3300" s="4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3">
        <f>E3300/D3300</f>
        <v>1.0173000000000001</v>
      </c>
      <c r="P3300" s="4">
        <f>E3300/L3300</f>
        <v>141.29166666666666</v>
      </c>
      <c r="Q3300" t="s">
        <v>8324</v>
      </c>
      <c r="R3300" t="s">
        <v>8326</v>
      </c>
      <c r="S3300" s="12">
        <f>(((J3300/60)/60)/24)+DATE(1970,1,1)</f>
        <v>42239.957962962959</v>
      </c>
      <c r="T3300" s="12">
        <f>(((I3300/60)/60)/24)+DATE(1970,1,1)</f>
        <v>42260</v>
      </c>
    </row>
    <row r="3301" spans="1:20" ht="43.2" x14ac:dyDescent="0.3">
      <c r="A3301">
        <v>3299</v>
      </c>
      <c r="B3301" s="1" t="s">
        <v>3299</v>
      </c>
      <c r="C3301" s="1" t="s">
        <v>7409</v>
      </c>
      <c r="D3301" s="4">
        <v>3000</v>
      </c>
      <c r="E3301" s="4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3">
        <f>E3301/D3301</f>
        <v>1.1619999999999999</v>
      </c>
      <c r="P3301" s="4">
        <f>E3301/L3301</f>
        <v>55.333333333333336</v>
      </c>
      <c r="Q3301" t="s">
        <v>8324</v>
      </c>
      <c r="R3301" t="s">
        <v>8326</v>
      </c>
      <c r="S3301" s="12">
        <f>(((J3301/60)/60)/24)+DATE(1970,1,1)</f>
        <v>42261.917395833334</v>
      </c>
      <c r="T3301" s="12">
        <f>(((I3301/60)/60)/24)+DATE(1970,1,1)</f>
        <v>42291.917395833334</v>
      </c>
    </row>
    <row r="3302" spans="1:20" ht="28.8" x14ac:dyDescent="0.3">
      <c r="A3302">
        <v>3300</v>
      </c>
      <c r="B3302" s="1" t="s">
        <v>3300</v>
      </c>
      <c r="C3302" s="1" t="s">
        <v>7410</v>
      </c>
      <c r="D3302" s="4">
        <v>3000</v>
      </c>
      <c r="E3302" s="4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3">
        <f>E3302/D3302</f>
        <v>1.3616666666666666</v>
      </c>
      <c r="P3302" s="4">
        <f>E3302/L3302</f>
        <v>46.420454545454547</v>
      </c>
      <c r="Q3302" t="s">
        <v>8324</v>
      </c>
      <c r="R3302" t="s">
        <v>8326</v>
      </c>
      <c r="S3302" s="12">
        <f>(((J3302/60)/60)/24)+DATE(1970,1,1)</f>
        <v>42102.743773148148</v>
      </c>
      <c r="T3302" s="12">
        <f>(((I3302/60)/60)/24)+DATE(1970,1,1)</f>
        <v>42123.743773148148</v>
      </c>
    </row>
    <row r="3303" spans="1:20" ht="43.2" x14ac:dyDescent="0.3">
      <c r="A3303">
        <v>3301</v>
      </c>
      <c r="B3303" s="1" t="s">
        <v>3301</v>
      </c>
      <c r="C3303" s="1" t="s">
        <v>7411</v>
      </c>
      <c r="D3303" s="4">
        <v>3000</v>
      </c>
      <c r="E3303" s="4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3">
        <f>E3303/D3303</f>
        <v>1.3346666666666667</v>
      </c>
      <c r="P3303" s="4">
        <f>E3303/L3303</f>
        <v>57.2</v>
      </c>
      <c r="Q3303" t="s">
        <v>8324</v>
      </c>
      <c r="R3303" t="s">
        <v>8326</v>
      </c>
      <c r="S3303" s="12">
        <f>(((J3303/60)/60)/24)+DATE(1970,1,1)</f>
        <v>42538.73583333334</v>
      </c>
      <c r="T3303" s="12">
        <f>(((I3303/60)/60)/24)+DATE(1970,1,1)</f>
        <v>42583.290972222225</v>
      </c>
    </row>
    <row r="3304" spans="1:20" x14ac:dyDescent="0.3">
      <c r="A3304">
        <v>3302</v>
      </c>
      <c r="B3304" s="1" t="s">
        <v>3302</v>
      </c>
      <c r="C3304" s="1" t="s">
        <v>7412</v>
      </c>
      <c r="D3304" s="4">
        <v>8400</v>
      </c>
      <c r="E3304" s="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3">
        <f>E3304/D3304</f>
        <v>1.0339285714285715</v>
      </c>
      <c r="P3304" s="4">
        <f>E3304/L3304</f>
        <v>173.7</v>
      </c>
      <c r="Q3304" t="s">
        <v>8324</v>
      </c>
      <c r="R3304" t="s">
        <v>8326</v>
      </c>
      <c r="S3304" s="12">
        <f>(((J3304/60)/60)/24)+DATE(1970,1,1)</f>
        <v>42681.35157407407</v>
      </c>
      <c r="T3304" s="12">
        <f>(((I3304/60)/60)/24)+DATE(1970,1,1)</f>
        <v>42711.35157407407</v>
      </c>
    </row>
    <row r="3305" spans="1:20" ht="28.8" x14ac:dyDescent="0.3">
      <c r="A3305">
        <v>3303</v>
      </c>
      <c r="B3305" s="1" t="s">
        <v>3303</v>
      </c>
      <c r="C3305" s="1" t="s">
        <v>7413</v>
      </c>
      <c r="D3305" s="4">
        <v>1800</v>
      </c>
      <c r="E3305" s="4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3">
        <f>E3305/D3305</f>
        <v>1.1588888888888889</v>
      </c>
      <c r="P3305" s="4">
        <f>E3305/L3305</f>
        <v>59.6</v>
      </c>
      <c r="Q3305" t="s">
        <v>8324</v>
      </c>
      <c r="R3305" t="s">
        <v>8326</v>
      </c>
      <c r="S3305" s="12">
        <f>(((J3305/60)/60)/24)+DATE(1970,1,1)</f>
        <v>42056.65143518518</v>
      </c>
      <c r="T3305" s="12">
        <f>(((I3305/60)/60)/24)+DATE(1970,1,1)</f>
        <v>42091.609768518523</v>
      </c>
    </row>
    <row r="3306" spans="1:20" ht="28.8" x14ac:dyDescent="0.3">
      <c r="A3306">
        <v>3304</v>
      </c>
      <c r="B3306" s="1" t="s">
        <v>3304</v>
      </c>
      <c r="C3306" s="1" t="s">
        <v>7414</v>
      </c>
      <c r="D3306" s="4">
        <v>15000</v>
      </c>
      <c r="E3306" s="4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3">
        <f>E3306/D3306</f>
        <v>1.0451666666666666</v>
      </c>
      <c r="P3306" s="4">
        <f>E3306/L3306</f>
        <v>89.585714285714289</v>
      </c>
      <c r="Q3306" t="s">
        <v>8324</v>
      </c>
      <c r="R3306" t="s">
        <v>8326</v>
      </c>
      <c r="S3306" s="12">
        <f>(((J3306/60)/60)/24)+DATE(1970,1,1)</f>
        <v>42696.624444444446</v>
      </c>
      <c r="T3306" s="12">
        <f>(((I3306/60)/60)/24)+DATE(1970,1,1)</f>
        <v>42726.624444444446</v>
      </c>
    </row>
    <row r="3307" spans="1:20" ht="43.2" x14ac:dyDescent="0.3">
      <c r="A3307">
        <v>3305</v>
      </c>
      <c r="B3307" s="1" t="s">
        <v>3305</v>
      </c>
      <c r="C3307" s="1" t="s">
        <v>7415</v>
      </c>
      <c r="D3307" s="4">
        <v>4000</v>
      </c>
      <c r="E3307" s="4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3">
        <f>E3307/D3307</f>
        <v>1.0202500000000001</v>
      </c>
      <c r="P3307" s="4">
        <f>E3307/L3307</f>
        <v>204.05</v>
      </c>
      <c r="Q3307" t="s">
        <v>8324</v>
      </c>
      <c r="R3307" t="s">
        <v>8326</v>
      </c>
      <c r="S3307" s="12">
        <f>(((J3307/60)/60)/24)+DATE(1970,1,1)</f>
        <v>42186.855879629627</v>
      </c>
      <c r="T3307" s="12">
        <f>(((I3307/60)/60)/24)+DATE(1970,1,1)</f>
        <v>42216.855879629627</v>
      </c>
    </row>
    <row r="3308" spans="1:20" ht="43.2" x14ac:dyDescent="0.3">
      <c r="A3308">
        <v>3306</v>
      </c>
      <c r="B3308" s="1" t="s">
        <v>3306</v>
      </c>
      <c r="C3308" s="1" t="s">
        <v>7416</v>
      </c>
      <c r="D3308" s="4">
        <v>1500</v>
      </c>
      <c r="E3308" s="4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3">
        <f>E3308/D3308</f>
        <v>1.7533333333333334</v>
      </c>
      <c r="P3308" s="4">
        <f>E3308/L3308</f>
        <v>48.703703703703702</v>
      </c>
      <c r="Q3308" t="s">
        <v>8324</v>
      </c>
      <c r="R3308" t="s">
        <v>8326</v>
      </c>
      <c r="S3308" s="12">
        <f>(((J3308/60)/60)/24)+DATE(1970,1,1)</f>
        <v>42493.219236111108</v>
      </c>
      <c r="T3308" s="12">
        <f>(((I3308/60)/60)/24)+DATE(1970,1,1)</f>
        <v>42531.125</v>
      </c>
    </row>
    <row r="3309" spans="1:20" ht="43.2" x14ac:dyDescent="0.3">
      <c r="A3309">
        <v>3307</v>
      </c>
      <c r="B3309" s="1" t="s">
        <v>3307</v>
      </c>
      <c r="C3309" s="1" t="s">
        <v>7417</v>
      </c>
      <c r="D3309" s="4">
        <v>1000</v>
      </c>
      <c r="E3309" s="4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3">
        <f>E3309/D3309</f>
        <v>1.0668</v>
      </c>
      <c r="P3309" s="4">
        <f>E3309/L3309</f>
        <v>53.339999999999996</v>
      </c>
      <c r="Q3309" t="s">
        <v>8324</v>
      </c>
      <c r="R3309" t="s">
        <v>8326</v>
      </c>
      <c r="S3309" s="12">
        <f>(((J3309/60)/60)/24)+DATE(1970,1,1)</f>
        <v>42475.057164351849</v>
      </c>
      <c r="T3309" s="12">
        <f>(((I3309/60)/60)/24)+DATE(1970,1,1)</f>
        <v>42505.057164351849</v>
      </c>
    </row>
    <row r="3310" spans="1:20" ht="43.2" x14ac:dyDescent="0.3">
      <c r="A3310">
        <v>3308</v>
      </c>
      <c r="B3310" s="1" t="s">
        <v>3308</v>
      </c>
      <c r="C3310" s="1" t="s">
        <v>7418</v>
      </c>
      <c r="D3310" s="4">
        <v>3500</v>
      </c>
      <c r="E3310" s="4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3">
        <f>E3310/D3310</f>
        <v>1.2228571428571429</v>
      </c>
      <c r="P3310" s="4">
        <f>E3310/L3310</f>
        <v>75.087719298245617</v>
      </c>
      <c r="Q3310" t="s">
        <v>8324</v>
      </c>
      <c r="R3310" t="s">
        <v>8326</v>
      </c>
      <c r="S3310" s="12">
        <f>(((J3310/60)/60)/24)+DATE(1970,1,1)</f>
        <v>42452.876909722225</v>
      </c>
      <c r="T3310" s="12">
        <f>(((I3310/60)/60)/24)+DATE(1970,1,1)</f>
        <v>42473.876909722225</v>
      </c>
    </row>
    <row r="3311" spans="1:20" ht="28.8" x14ac:dyDescent="0.3">
      <c r="A3311">
        <v>3309</v>
      </c>
      <c r="B3311" s="1" t="s">
        <v>3309</v>
      </c>
      <c r="C3311" s="1" t="s">
        <v>7419</v>
      </c>
      <c r="D3311" s="4">
        <v>350</v>
      </c>
      <c r="E3311" s="4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3">
        <f>E3311/D3311</f>
        <v>1.5942857142857143</v>
      </c>
      <c r="P3311" s="4">
        <f>E3311/L3311</f>
        <v>18</v>
      </c>
      <c r="Q3311" t="s">
        <v>8324</v>
      </c>
      <c r="R3311" t="s">
        <v>8326</v>
      </c>
      <c r="S3311" s="12">
        <f>(((J3311/60)/60)/24)+DATE(1970,1,1)</f>
        <v>42628.650208333333</v>
      </c>
      <c r="T3311" s="12">
        <f>(((I3311/60)/60)/24)+DATE(1970,1,1)</f>
        <v>42659.650208333333</v>
      </c>
    </row>
    <row r="3312" spans="1:20" ht="28.8" x14ac:dyDescent="0.3">
      <c r="A3312">
        <v>3310</v>
      </c>
      <c r="B3312" s="1" t="s">
        <v>3310</v>
      </c>
      <c r="C3312" s="1" t="s">
        <v>7420</v>
      </c>
      <c r="D3312" s="4">
        <v>6500</v>
      </c>
      <c r="E3312" s="4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3">
        <f>E3312/D3312</f>
        <v>1.0007692307692309</v>
      </c>
      <c r="P3312" s="4">
        <f>E3312/L3312</f>
        <v>209.83870967741936</v>
      </c>
      <c r="Q3312" t="s">
        <v>8324</v>
      </c>
      <c r="R3312" t="s">
        <v>8326</v>
      </c>
      <c r="S3312" s="12">
        <f>(((J3312/60)/60)/24)+DATE(1970,1,1)</f>
        <v>42253.928530092591</v>
      </c>
      <c r="T3312" s="12">
        <f>(((I3312/60)/60)/24)+DATE(1970,1,1)</f>
        <v>42283.928530092591</v>
      </c>
    </row>
    <row r="3313" spans="1:20" ht="28.8" x14ac:dyDescent="0.3">
      <c r="A3313">
        <v>3311</v>
      </c>
      <c r="B3313" s="1" t="s">
        <v>3311</v>
      </c>
      <c r="C3313" s="1" t="s">
        <v>7421</v>
      </c>
      <c r="D3313" s="4">
        <v>2500</v>
      </c>
      <c r="E3313" s="4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3">
        <f>E3313/D3313</f>
        <v>1.0984</v>
      </c>
      <c r="P3313" s="4">
        <f>E3313/L3313</f>
        <v>61.022222222222226</v>
      </c>
      <c r="Q3313" t="s">
        <v>8324</v>
      </c>
      <c r="R3313" t="s">
        <v>8326</v>
      </c>
      <c r="S3313" s="12">
        <f>(((J3313/60)/60)/24)+DATE(1970,1,1)</f>
        <v>42264.29178240741</v>
      </c>
      <c r="T3313" s="12">
        <f>(((I3313/60)/60)/24)+DATE(1970,1,1)</f>
        <v>42294.29178240741</v>
      </c>
    </row>
    <row r="3314" spans="1:20" ht="28.8" x14ac:dyDescent="0.3">
      <c r="A3314">
        <v>3312</v>
      </c>
      <c r="B3314" s="1" t="s">
        <v>3312</v>
      </c>
      <c r="C3314" s="1" t="s">
        <v>7422</v>
      </c>
      <c r="D3314" s="4">
        <v>2500</v>
      </c>
      <c r="E3314" s="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3">
        <f>E3314/D3314</f>
        <v>1.0004</v>
      </c>
      <c r="P3314" s="4">
        <f>E3314/L3314</f>
        <v>61</v>
      </c>
      <c r="Q3314" t="s">
        <v>8324</v>
      </c>
      <c r="R3314" t="s">
        <v>8326</v>
      </c>
      <c r="S3314" s="12">
        <f>(((J3314/60)/60)/24)+DATE(1970,1,1)</f>
        <v>42664.809560185182</v>
      </c>
      <c r="T3314" s="12">
        <f>(((I3314/60)/60)/24)+DATE(1970,1,1)</f>
        <v>42685.916666666672</v>
      </c>
    </row>
    <row r="3315" spans="1:20" ht="28.8" x14ac:dyDescent="0.3">
      <c r="A3315">
        <v>3313</v>
      </c>
      <c r="B3315" s="1" t="s">
        <v>3313</v>
      </c>
      <c r="C3315" s="1" t="s">
        <v>7423</v>
      </c>
      <c r="D3315" s="4">
        <v>2000</v>
      </c>
      <c r="E3315" s="4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3">
        <f>E3315/D3315</f>
        <v>1.1605000000000001</v>
      </c>
      <c r="P3315" s="4">
        <f>E3315/L3315</f>
        <v>80.034482758620683</v>
      </c>
      <c r="Q3315" t="s">
        <v>8324</v>
      </c>
      <c r="R3315" t="s">
        <v>8326</v>
      </c>
      <c r="S3315" s="12">
        <f>(((J3315/60)/60)/24)+DATE(1970,1,1)</f>
        <v>42382.244409722218</v>
      </c>
      <c r="T3315" s="12">
        <f>(((I3315/60)/60)/24)+DATE(1970,1,1)</f>
        <v>42396.041666666672</v>
      </c>
    </row>
    <row r="3316" spans="1:20" ht="43.2" x14ac:dyDescent="0.3">
      <c r="A3316">
        <v>3314</v>
      </c>
      <c r="B3316" s="1" t="s">
        <v>3314</v>
      </c>
      <c r="C3316" s="1" t="s">
        <v>7424</v>
      </c>
      <c r="D3316" s="4">
        <v>800</v>
      </c>
      <c r="E3316" s="4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3">
        <f>E3316/D3316</f>
        <v>2.1074999999999999</v>
      </c>
      <c r="P3316" s="4">
        <f>E3316/L3316</f>
        <v>29.068965517241381</v>
      </c>
      <c r="Q3316" t="s">
        <v>8324</v>
      </c>
      <c r="R3316" t="s">
        <v>8326</v>
      </c>
      <c r="S3316" s="12">
        <f>(((J3316/60)/60)/24)+DATE(1970,1,1)</f>
        <v>42105.267488425925</v>
      </c>
      <c r="T3316" s="12">
        <f>(((I3316/60)/60)/24)+DATE(1970,1,1)</f>
        <v>42132.836805555555</v>
      </c>
    </row>
    <row r="3317" spans="1:20" ht="28.8" x14ac:dyDescent="0.3">
      <c r="A3317">
        <v>3315</v>
      </c>
      <c r="B3317" s="1" t="s">
        <v>3315</v>
      </c>
      <c r="C3317" s="1" t="s">
        <v>7425</v>
      </c>
      <c r="D3317" s="4">
        <v>4000</v>
      </c>
      <c r="E3317" s="4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3">
        <f>E3317/D3317</f>
        <v>1.1000000000000001</v>
      </c>
      <c r="P3317" s="4">
        <f>E3317/L3317</f>
        <v>49.438202247191015</v>
      </c>
      <c r="Q3317" t="s">
        <v>8324</v>
      </c>
      <c r="R3317" t="s">
        <v>8326</v>
      </c>
      <c r="S3317" s="12">
        <f>(((J3317/60)/60)/24)+DATE(1970,1,1)</f>
        <v>42466.303715277783</v>
      </c>
      <c r="T3317" s="12">
        <f>(((I3317/60)/60)/24)+DATE(1970,1,1)</f>
        <v>42496.303715277783</v>
      </c>
    </row>
    <row r="3318" spans="1:20" ht="43.2" x14ac:dyDescent="0.3">
      <c r="A3318">
        <v>3316</v>
      </c>
      <c r="B3318" s="1" t="s">
        <v>3316</v>
      </c>
      <c r="C3318" s="1" t="s">
        <v>7426</v>
      </c>
      <c r="D3318" s="4">
        <v>11737</v>
      </c>
      <c r="E3318" s="4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3">
        <f>E3318/D3318</f>
        <v>1.0008673425918038</v>
      </c>
      <c r="P3318" s="4">
        <f>E3318/L3318</f>
        <v>93.977440000000001</v>
      </c>
      <c r="Q3318" t="s">
        <v>8324</v>
      </c>
      <c r="R3318" t="s">
        <v>8326</v>
      </c>
      <c r="S3318" s="12">
        <f>(((J3318/60)/60)/24)+DATE(1970,1,1)</f>
        <v>41826.871238425927</v>
      </c>
      <c r="T3318" s="12">
        <f>(((I3318/60)/60)/24)+DATE(1970,1,1)</f>
        <v>41859.57916666667</v>
      </c>
    </row>
    <row r="3319" spans="1:20" ht="28.8" x14ac:dyDescent="0.3">
      <c r="A3319">
        <v>3317</v>
      </c>
      <c r="B3319" s="1" t="s">
        <v>3317</v>
      </c>
      <c r="C3319" s="1" t="s">
        <v>7427</v>
      </c>
      <c r="D3319" s="4">
        <v>1050</v>
      </c>
      <c r="E3319" s="4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3">
        <f>E3319/D3319</f>
        <v>1.0619047619047619</v>
      </c>
      <c r="P3319" s="4">
        <f>E3319/L3319</f>
        <v>61.944444444444443</v>
      </c>
      <c r="Q3319" t="s">
        <v>8324</v>
      </c>
      <c r="R3319" t="s">
        <v>8326</v>
      </c>
      <c r="S3319" s="12">
        <f>(((J3319/60)/60)/24)+DATE(1970,1,1)</f>
        <v>42499.039629629624</v>
      </c>
      <c r="T3319" s="12">
        <f>(((I3319/60)/60)/24)+DATE(1970,1,1)</f>
        <v>42529.039629629624</v>
      </c>
    </row>
    <row r="3320" spans="1:20" ht="28.8" x14ac:dyDescent="0.3">
      <c r="A3320">
        <v>3318</v>
      </c>
      <c r="B3320" s="1" t="s">
        <v>3318</v>
      </c>
      <c r="C3320" s="1" t="s">
        <v>7428</v>
      </c>
      <c r="D3320" s="4">
        <v>2000</v>
      </c>
      <c r="E3320" s="4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3">
        <f>E3320/D3320</f>
        <v>1.256</v>
      </c>
      <c r="P3320" s="4">
        <f>E3320/L3320</f>
        <v>78.5</v>
      </c>
      <c r="Q3320" t="s">
        <v>8324</v>
      </c>
      <c r="R3320" t="s">
        <v>8326</v>
      </c>
      <c r="S3320" s="12">
        <f>(((J3320/60)/60)/24)+DATE(1970,1,1)</f>
        <v>42431.302002314813</v>
      </c>
      <c r="T3320" s="12">
        <f>(((I3320/60)/60)/24)+DATE(1970,1,1)</f>
        <v>42471.104166666672</v>
      </c>
    </row>
    <row r="3321" spans="1:20" ht="43.2" x14ac:dyDescent="0.3">
      <c r="A3321">
        <v>3319</v>
      </c>
      <c r="B3321" s="1" t="s">
        <v>3319</v>
      </c>
      <c r="C3321" s="1" t="s">
        <v>7429</v>
      </c>
      <c r="D3321" s="4">
        <v>500</v>
      </c>
      <c r="E3321" s="4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3">
        <f>E3321/D3321</f>
        <v>1.08</v>
      </c>
      <c r="P3321" s="4">
        <f>E3321/L3321</f>
        <v>33.75</v>
      </c>
      <c r="Q3321" t="s">
        <v>8324</v>
      </c>
      <c r="R3321" t="s">
        <v>8326</v>
      </c>
      <c r="S3321" s="12">
        <f>(((J3321/60)/60)/24)+DATE(1970,1,1)</f>
        <v>41990.585486111115</v>
      </c>
      <c r="T3321" s="12">
        <f>(((I3321/60)/60)/24)+DATE(1970,1,1)</f>
        <v>42035.585486111115</v>
      </c>
    </row>
    <row r="3322" spans="1:20" ht="28.8" x14ac:dyDescent="0.3">
      <c r="A3322">
        <v>3320</v>
      </c>
      <c r="B3322" s="1" t="s">
        <v>3320</v>
      </c>
      <c r="C3322" s="1" t="s">
        <v>7430</v>
      </c>
      <c r="D3322" s="4">
        <v>2500</v>
      </c>
      <c r="E3322" s="4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3">
        <f>E3322/D3322</f>
        <v>1.01</v>
      </c>
      <c r="P3322" s="4">
        <f>E3322/L3322</f>
        <v>66.44736842105263</v>
      </c>
      <c r="Q3322" t="s">
        <v>8324</v>
      </c>
      <c r="R3322" t="s">
        <v>8326</v>
      </c>
      <c r="S3322" s="12">
        <f>(((J3322/60)/60)/24)+DATE(1970,1,1)</f>
        <v>42513.045798611114</v>
      </c>
      <c r="T3322" s="12">
        <f>(((I3322/60)/60)/24)+DATE(1970,1,1)</f>
        <v>42543.045798611114</v>
      </c>
    </row>
    <row r="3323" spans="1:20" ht="43.2" x14ac:dyDescent="0.3">
      <c r="A3323">
        <v>3321</v>
      </c>
      <c r="B3323" s="1" t="s">
        <v>3321</v>
      </c>
      <c r="C3323" s="1" t="s">
        <v>7431</v>
      </c>
      <c r="D3323" s="4">
        <v>500</v>
      </c>
      <c r="E3323" s="4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3">
        <f>E3323/D3323</f>
        <v>1.0740000000000001</v>
      </c>
      <c r="P3323" s="4">
        <f>E3323/L3323</f>
        <v>35.799999999999997</v>
      </c>
      <c r="Q3323" t="s">
        <v>8324</v>
      </c>
      <c r="R3323" t="s">
        <v>8326</v>
      </c>
      <c r="S3323" s="12">
        <f>(((J3323/60)/60)/24)+DATE(1970,1,1)</f>
        <v>41914.100289351853</v>
      </c>
      <c r="T3323" s="12">
        <f>(((I3323/60)/60)/24)+DATE(1970,1,1)</f>
        <v>41928.165972222225</v>
      </c>
    </row>
    <row r="3324" spans="1:20" ht="43.2" x14ac:dyDescent="0.3">
      <c r="A3324">
        <v>3322</v>
      </c>
      <c r="B3324" s="1" t="s">
        <v>3322</v>
      </c>
      <c r="C3324" s="1" t="s">
        <v>7432</v>
      </c>
      <c r="D3324" s="4">
        <v>3300</v>
      </c>
      <c r="E3324" s="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3">
        <f>E3324/D3324</f>
        <v>1.0151515151515151</v>
      </c>
      <c r="P3324" s="4">
        <f>E3324/L3324</f>
        <v>145.65217391304347</v>
      </c>
      <c r="Q3324" t="s">
        <v>8324</v>
      </c>
      <c r="R3324" t="s">
        <v>8326</v>
      </c>
      <c r="S3324" s="12">
        <f>(((J3324/60)/60)/24)+DATE(1970,1,1)</f>
        <v>42521.010370370372</v>
      </c>
      <c r="T3324" s="12">
        <f>(((I3324/60)/60)/24)+DATE(1970,1,1)</f>
        <v>42543.163194444445</v>
      </c>
    </row>
    <row r="3325" spans="1:20" ht="43.2" x14ac:dyDescent="0.3">
      <c r="A3325">
        <v>3323</v>
      </c>
      <c r="B3325" s="1" t="s">
        <v>3323</v>
      </c>
      <c r="C3325" s="1" t="s">
        <v>7433</v>
      </c>
      <c r="D3325" s="4">
        <v>1000</v>
      </c>
      <c r="E3325" s="4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3">
        <f>E3325/D3325</f>
        <v>1.2589999999999999</v>
      </c>
      <c r="P3325" s="4">
        <f>E3325/L3325</f>
        <v>25.693877551020407</v>
      </c>
      <c r="Q3325" t="s">
        <v>8324</v>
      </c>
      <c r="R3325" t="s">
        <v>8326</v>
      </c>
      <c r="S3325" s="12">
        <f>(((J3325/60)/60)/24)+DATE(1970,1,1)</f>
        <v>42608.36583333333</v>
      </c>
      <c r="T3325" s="12">
        <f>(((I3325/60)/60)/24)+DATE(1970,1,1)</f>
        <v>42638.36583333333</v>
      </c>
    </row>
    <row r="3326" spans="1:20" ht="28.8" x14ac:dyDescent="0.3">
      <c r="A3326">
        <v>3324</v>
      </c>
      <c r="B3326" s="1" t="s">
        <v>3324</v>
      </c>
      <c r="C3326" s="1" t="s">
        <v>7434</v>
      </c>
      <c r="D3326" s="4">
        <v>1500</v>
      </c>
      <c r="E3326" s="4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3">
        <f>E3326/D3326</f>
        <v>1.0166666666666666</v>
      </c>
      <c r="P3326" s="4">
        <f>E3326/L3326</f>
        <v>152.5</v>
      </c>
      <c r="Q3326" t="s">
        <v>8324</v>
      </c>
      <c r="R3326" t="s">
        <v>8326</v>
      </c>
      <c r="S3326" s="12">
        <f>(((J3326/60)/60)/24)+DATE(1970,1,1)</f>
        <v>42512.58321759259</v>
      </c>
      <c r="T3326" s="12">
        <f>(((I3326/60)/60)/24)+DATE(1970,1,1)</f>
        <v>42526.58321759259</v>
      </c>
    </row>
    <row r="3327" spans="1:20" ht="43.2" x14ac:dyDescent="0.3">
      <c r="A3327">
        <v>3325</v>
      </c>
      <c r="B3327" s="1" t="s">
        <v>3325</v>
      </c>
      <c r="C3327" s="1" t="s">
        <v>7435</v>
      </c>
      <c r="D3327" s="4">
        <v>400</v>
      </c>
      <c r="E3327" s="4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3">
        <f>E3327/D3327</f>
        <v>1.125</v>
      </c>
      <c r="P3327" s="4">
        <f>E3327/L3327</f>
        <v>30</v>
      </c>
      <c r="Q3327" t="s">
        <v>8324</v>
      </c>
      <c r="R3327" t="s">
        <v>8326</v>
      </c>
      <c r="S3327" s="12">
        <f>(((J3327/60)/60)/24)+DATE(1970,1,1)</f>
        <v>42064.785613425927</v>
      </c>
      <c r="T3327" s="12">
        <f>(((I3327/60)/60)/24)+DATE(1970,1,1)</f>
        <v>42099.743946759263</v>
      </c>
    </row>
    <row r="3328" spans="1:20" ht="43.2" x14ac:dyDescent="0.3">
      <c r="A3328">
        <v>3326</v>
      </c>
      <c r="B3328" s="1" t="s">
        <v>3326</v>
      </c>
      <c r="C3328" s="1" t="s">
        <v>7436</v>
      </c>
      <c r="D3328" s="4">
        <v>8000</v>
      </c>
      <c r="E3328" s="4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3">
        <f>E3328/D3328</f>
        <v>1.0137499999999999</v>
      </c>
      <c r="P3328" s="4">
        <f>E3328/L3328</f>
        <v>142.28070175438597</v>
      </c>
      <c r="Q3328" t="s">
        <v>8324</v>
      </c>
      <c r="R3328" t="s">
        <v>8326</v>
      </c>
      <c r="S3328" s="12">
        <f>(((J3328/60)/60)/24)+DATE(1970,1,1)</f>
        <v>42041.714178240742</v>
      </c>
      <c r="T3328" s="12">
        <f>(((I3328/60)/60)/24)+DATE(1970,1,1)</f>
        <v>42071.67251157407</v>
      </c>
    </row>
    <row r="3329" spans="1:20" ht="43.2" x14ac:dyDescent="0.3">
      <c r="A3329">
        <v>3327</v>
      </c>
      <c r="B3329" s="1" t="s">
        <v>3327</v>
      </c>
      <c r="C3329" s="1" t="s">
        <v>7437</v>
      </c>
      <c r="D3329" s="4">
        <v>800</v>
      </c>
      <c r="E3329" s="4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3">
        <f>E3329/D3329</f>
        <v>1.0125</v>
      </c>
      <c r="P3329" s="4">
        <f>E3329/L3329</f>
        <v>24.545454545454547</v>
      </c>
      <c r="Q3329" t="s">
        <v>8324</v>
      </c>
      <c r="R3329" t="s">
        <v>8326</v>
      </c>
      <c r="S3329" s="12">
        <f>(((J3329/60)/60)/24)+DATE(1970,1,1)</f>
        <v>42468.374606481477</v>
      </c>
      <c r="T3329" s="12">
        <f>(((I3329/60)/60)/24)+DATE(1970,1,1)</f>
        <v>42498.374606481477</v>
      </c>
    </row>
    <row r="3330" spans="1:20" ht="43.2" x14ac:dyDescent="0.3">
      <c r="A3330">
        <v>3328</v>
      </c>
      <c r="B3330" s="1" t="s">
        <v>3328</v>
      </c>
      <c r="C3330" s="1" t="s">
        <v>7438</v>
      </c>
      <c r="D3330" s="4">
        <v>1800</v>
      </c>
      <c r="E3330" s="4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3">
        <f>E3330/D3330</f>
        <v>1.4638888888888888</v>
      </c>
      <c r="P3330" s="4">
        <f>E3330/L3330</f>
        <v>292.77777777777777</v>
      </c>
      <c r="Q3330" t="s">
        <v>8324</v>
      </c>
      <c r="R3330" t="s">
        <v>8326</v>
      </c>
      <c r="S3330" s="12">
        <f>(((J3330/60)/60)/24)+DATE(1970,1,1)</f>
        <v>41822.57503472222</v>
      </c>
      <c r="T3330" s="12">
        <f>(((I3330/60)/60)/24)+DATE(1970,1,1)</f>
        <v>41825.041666666664</v>
      </c>
    </row>
    <row r="3331" spans="1:20" ht="28.8" x14ac:dyDescent="0.3">
      <c r="A3331">
        <v>3329</v>
      </c>
      <c r="B3331" s="1" t="s">
        <v>3329</v>
      </c>
      <c r="C3331" s="1" t="s">
        <v>7439</v>
      </c>
      <c r="D3331" s="4">
        <v>1000</v>
      </c>
      <c r="E3331" s="4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3">
        <f>E3331/D3331</f>
        <v>1.1679999999999999</v>
      </c>
      <c r="P3331" s="4">
        <f>E3331/L3331</f>
        <v>44.92307692307692</v>
      </c>
      <c r="Q3331" t="s">
        <v>8324</v>
      </c>
      <c r="R3331" t="s">
        <v>8326</v>
      </c>
      <c r="S3331" s="12">
        <f>(((J3331/60)/60)/24)+DATE(1970,1,1)</f>
        <v>41837.323009259257</v>
      </c>
      <c r="T3331" s="12">
        <f>(((I3331/60)/60)/24)+DATE(1970,1,1)</f>
        <v>41847.958333333336</v>
      </c>
    </row>
    <row r="3332" spans="1:20" ht="43.2" x14ac:dyDescent="0.3">
      <c r="A3332">
        <v>3330</v>
      </c>
      <c r="B3332" s="1" t="s">
        <v>3330</v>
      </c>
      <c r="C3332" s="1" t="s">
        <v>7440</v>
      </c>
      <c r="D3332" s="4">
        <v>1500</v>
      </c>
      <c r="E3332" s="4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3">
        <f>E3332/D3332</f>
        <v>1.0626666666666666</v>
      </c>
      <c r="P3332" s="4">
        <f>E3332/L3332</f>
        <v>23.10144927536232</v>
      </c>
      <c r="Q3332" t="s">
        <v>8324</v>
      </c>
      <c r="R3332" t="s">
        <v>8326</v>
      </c>
      <c r="S3332" s="12">
        <f>(((J3332/60)/60)/24)+DATE(1970,1,1)</f>
        <v>42065.887361111112</v>
      </c>
      <c r="T3332" s="12">
        <f>(((I3332/60)/60)/24)+DATE(1970,1,1)</f>
        <v>42095.845694444448</v>
      </c>
    </row>
    <row r="3333" spans="1:20" ht="43.2" x14ac:dyDescent="0.3">
      <c r="A3333">
        <v>3331</v>
      </c>
      <c r="B3333" s="1" t="s">
        <v>3331</v>
      </c>
      <c r="C3333" s="1" t="s">
        <v>7441</v>
      </c>
      <c r="D3333" s="4">
        <v>5000</v>
      </c>
      <c r="E3333" s="4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3">
        <f>E3333/D3333</f>
        <v>1.0451999999999999</v>
      </c>
      <c r="P3333" s="4">
        <f>E3333/L3333</f>
        <v>80.400000000000006</v>
      </c>
      <c r="Q3333" t="s">
        <v>8324</v>
      </c>
      <c r="R3333" t="s">
        <v>8326</v>
      </c>
      <c r="S3333" s="12">
        <f>(((J3333/60)/60)/24)+DATE(1970,1,1)</f>
        <v>42248.697754629626</v>
      </c>
      <c r="T3333" s="12">
        <f>(((I3333/60)/60)/24)+DATE(1970,1,1)</f>
        <v>42283.697754629626</v>
      </c>
    </row>
    <row r="3334" spans="1:20" ht="43.2" x14ac:dyDescent="0.3">
      <c r="A3334">
        <v>3332</v>
      </c>
      <c r="B3334" s="1" t="s">
        <v>3332</v>
      </c>
      <c r="C3334" s="1" t="s">
        <v>7442</v>
      </c>
      <c r="D3334" s="4">
        <v>6000</v>
      </c>
      <c r="E3334" s="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3">
        <f>E3334/D3334</f>
        <v>1</v>
      </c>
      <c r="P3334" s="4">
        <f>E3334/L3334</f>
        <v>72.289156626506028</v>
      </c>
      <c r="Q3334" t="s">
        <v>8324</v>
      </c>
      <c r="R3334" t="s">
        <v>8326</v>
      </c>
      <c r="S3334" s="12">
        <f>(((J3334/60)/60)/24)+DATE(1970,1,1)</f>
        <v>41809.860300925924</v>
      </c>
      <c r="T3334" s="12">
        <f>(((I3334/60)/60)/24)+DATE(1970,1,1)</f>
        <v>41839.860300925924</v>
      </c>
    </row>
    <row r="3335" spans="1:20" ht="43.2" x14ac:dyDescent="0.3">
      <c r="A3335">
        <v>3333</v>
      </c>
      <c r="B3335" s="1" t="s">
        <v>3333</v>
      </c>
      <c r="C3335" s="1" t="s">
        <v>7443</v>
      </c>
      <c r="D3335" s="4">
        <v>3500</v>
      </c>
      <c r="E3335" s="4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3">
        <f>E3335/D3335</f>
        <v>1.0457142857142858</v>
      </c>
      <c r="P3335" s="4">
        <f>E3335/L3335</f>
        <v>32.972972972972975</v>
      </c>
      <c r="Q3335" t="s">
        <v>8324</v>
      </c>
      <c r="R3335" t="s">
        <v>8326</v>
      </c>
      <c r="S3335" s="12">
        <f>(((J3335/60)/60)/24)+DATE(1970,1,1)</f>
        <v>42148.676851851851</v>
      </c>
      <c r="T3335" s="12">
        <f>(((I3335/60)/60)/24)+DATE(1970,1,1)</f>
        <v>42170.676851851851</v>
      </c>
    </row>
    <row r="3336" spans="1:20" ht="28.8" x14ac:dyDescent="0.3">
      <c r="A3336">
        <v>3334</v>
      </c>
      <c r="B3336" s="1" t="s">
        <v>3334</v>
      </c>
      <c r="C3336" s="1" t="s">
        <v>7444</v>
      </c>
      <c r="D3336" s="4">
        <v>3871</v>
      </c>
      <c r="E3336" s="4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3">
        <f>E3336/D3336</f>
        <v>1.3862051149573753</v>
      </c>
      <c r="P3336" s="4">
        <f>E3336/L3336</f>
        <v>116.65217391304348</v>
      </c>
      <c r="Q3336" t="s">
        <v>8324</v>
      </c>
      <c r="R3336" t="s">
        <v>8326</v>
      </c>
      <c r="S3336" s="12">
        <f>(((J3336/60)/60)/24)+DATE(1970,1,1)</f>
        <v>42185.521087962959</v>
      </c>
      <c r="T3336" s="12">
        <f>(((I3336/60)/60)/24)+DATE(1970,1,1)</f>
        <v>42215.521087962959</v>
      </c>
    </row>
    <row r="3337" spans="1:20" ht="43.2" x14ac:dyDescent="0.3">
      <c r="A3337">
        <v>3335</v>
      </c>
      <c r="B3337" s="1" t="s">
        <v>3335</v>
      </c>
      <c r="C3337" s="1" t="s">
        <v>7445</v>
      </c>
      <c r="D3337" s="4">
        <v>5000</v>
      </c>
      <c r="E3337" s="4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3">
        <f>E3337/D3337</f>
        <v>1.0032000000000001</v>
      </c>
      <c r="P3337" s="4">
        <f>E3337/L3337</f>
        <v>79.61904761904762</v>
      </c>
      <c r="Q3337" t="s">
        <v>8324</v>
      </c>
      <c r="R3337" t="s">
        <v>8326</v>
      </c>
      <c r="S3337" s="12">
        <f>(((J3337/60)/60)/24)+DATE(1970,1,1)</f>
        <v>41827.674143518518</v>
      </c>
      <c r="T3337" s="12">
        <f>(((I3337/60)/60)/24)+DATE(1970,1,1)</f>
        <v>41854.958333333336</v>
      </c>
    </row>
    <row r="3338" spans="1:20" ht="28.8" x14ac:dyDescent="0.3">
      <c r="A3338">
        <v>3336</v>
      </c>
      <c r="B3338" s="1" t="s">
        <v>3336</v>
      </c>
      <c r="C3338" s="1" t="s">
        <v>7446</v>
      </c>
      <c r="D3338" s="4">
        <v>250</v>
      </c>
      <c r="E3338" s="4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3">
        <f>E3338/D3338</f>
        <v>1</v>
      </c>
      <c r="P3338" s="4">
        <f>E3338/L3338</f>
        <v>27.777777777777779</v>
      </c>
      <c r="Q3338" t="s">
        <v>8324</v>
      </c>
      <c r="R3338" t="s">
        <v>8326</v>
      </c>
      <c r="S3338" s="12">
        <f>(((J3338/60)/60)/24)+DATE(1970,1,1)</f>
        <v>42437.398680555561</v>
      </c>
      <c r="T3338" s="12">
        <f>(((I3338/60)/60)/24)+DATE(1970,1,1)</f>
        <v>42465.35701388889</v>
      </c>
    </row>
    <row r="3339" spans="1:20" ht="28.8" x14ac:dyDescent="0.3">
      <c r="A3339">
        <v>3337</v>
      </c>
      <c r="B3339" s="1" t="s">
        <v>3337</v>
      </c>
      <c r="C3339" s="1" t="s">
        <v>7447</v>
      </c>
      <c r="D3339" s="4">
        <v>2500</v>
      </c>
      <c r="E3339" s="4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3">
        <f>E3339/D3339</f>
        <v>1.1020000000000001</v>
      </c>
      <c r="P3339" s="4">
        <f>E3339/L3339</f>
        <v>81.029411764705884</v>
      </c>
      <c r="Q3339" t="s">
        <v>8324</v>
      </c>
      <c r="R3339" t="s">
        <v>8326</v>
      </c>
      <c r="S3339" s="12">
        <f>(((J3339/60)/60)/24)+DATE(1970,1,1)</f>
        <v>41901.282025462962</v>
      </c>
      <c r="T3339" s="12">
        <f>(((I3339/60)/60)/24)+DATE(1970,1,1)</f>
        <v>41922.875</v>
      </c>
    </row>
    <row r="3340" spans="1:20" ht="28.8" x14ac:dyDescent="0.3">
      <c r="A3340">
        <v>3338</v>
      </c>
      <c r="B3340" s="1" t="s">
        <v>3338</v>
      </c>
      <c r="C3340" s="1" t="s">
        <v>7448</v>
      </c>
      <c r="D3340" s="4">
        <v>15000</v>
      </c>
      <c r="E3340" s="4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3">
        <f>E3340/D3340</f>
        <v>1.0218</v>
      </c>
      <c r="P3340" s="4">
        <f>E3340/L3340</f>
        <v>136.84821428571428</v>
      </c>
      <c r="Q3340" t="s">
        <v>8324</v>
      </c>
      <c r="R3340" t="s">
        <v>8326</v>
      </c>
      <c r="S3340" s="12">
        <f>(((J3340/60)/60)/24)+DATE(1970,1,1)</f>
        <v>42769.574999999997</v>
      </c>
      <c r="T3340" s="12">
        <f>(((I3340/60)/60)/24)+DATE(1970,1,1)</f>
        <v>42790.574999999997</v>
      </c>
    </row>
    <row r="3341" spans="1:20" ht="28.8" x14ac:dyDescent="0.3">
      <c r="A3341">
        <v>3339</v>
      </c>
      <c r="B3341" s="1" t="s">
        <v>3339</v>
      </c>
      <c r="C3341" s="1" t="s">
        <v>7449</v>
      </c>
      <c r="D3341" s="4">
        <v>8000</v>
      </c>
      <c r="E3341" s="4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3">
        <f>E3341/D3341</f>
        <v>1.0435000000000001</v>
      </c>
      <c r="P3341" s="4">
        <f>E3341/L3341</f>
        <v>177.61702127659575</v>
      </c>
      <c r="Q3341" t="s">
        <v>8324</v>
      </c>
      <c r="R3341" t="s">
        <v>8326</v>
      </c>
      <c r="S3341" s="12">
        <f>(((J3341/60)/60)/24)+DATE(1970,1,1)</f>
        <v>42549.665717592594</v>
      </c>
      <c r="T3341" s="12">
        <f>(((I3341/60)/60)/24)+DATE(1970,1,1)</f>
        <v>42579.665717592594</v>
      </c>
    </row>
    <row r="3342" spans="1:20" ht="43.2" x14ac:dyDescent="0.3">
      <c r="A3342">
        <v>3340</v>
      </c>
      <c r="B3342" s="1" t="s">
        <v>3340</v>
      </c>
      <c r="C3342" s="1" t="s">
        <v>7450</v>
      </c>
      <c r="D3342" s="4">
        <v>3000</v>
      </c>
      <c r="E3342" s="4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3">
        <f>E3342/D3342</f>
        <v>1.3816666666666666</v>
      </c>
      <c r="P3342" s="4">
        <f>E3342/L3342</f>
        <v>109.07894736842105</v>
      </c>
      <c r="Q3342" t="s">
        <v>8324</v>
      </c>
      <c r="R3342" t="s">
        <v>8326</v>
      </c>
      <c r="S3342" s="12">
        <f>(((J3342/60)/60)/24)+DATE(1970,1,1)</f>
        <v>42685.974004629628</v>
      </c>
      <c r="T3342" s="12">
        <f>(((I3342/60)/60)/24)+DATE(1970,1,1)</f>
        <v>42710.974004629628</v>
      </c>
    </row>
    <row r="3343" spans="1:20" ht="43.2" x14ac:dyDescent="0.3">
      <c r="A3343">
        <v>3341</v>
      </c>
      <c r="B3343" s="1" t="s">
        <v>3341</v>
      </c>
      <c r="C3343" s="1" t="s">
        <v>7451</v>
      </c>
      <c r="D3343" s="4">
        <v>3350</v>
      </c>
      <c r="E3343" s="4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3">
        <f>E3343/D3343</f>
        <v>1</v>
      </c>
      <c r="P3343" s="4">
        <f>E3343/L3343</f>
        <v>119.64285714285714</v>
      </c>
      <c r="Q3343" t="s">
        <v>8324</v>
      </c>
      <c r="R3343" t="s">
        <v>8326</v>
      </c>
      <c r="S3343" s="12">
        <f>(((J3343/60)/60)/24)+DATE(1970,1,1)</f>
        <v>42510.798854166671</v>
      </c>
      <c r="T3343" s="12">
        <f>(((I3343/60)/60)/24)+DATE(1970,1,1)</f>
        <v>42533.708333333328</v>
      </c>
    </row>
    <row r="3344" spans="1:20" ht="28.8" x14ac:dyDescent="0.3">
      <c r="A3344">
        <v>3342</v>
      </c>
      <c r="B3344" s="1" t="s">
        <v>3342</v>
      </c>
      <c r="C3344" s="1" t="s">
        <v>7452</v>
      </c>
      <c r="D3344" s="4">
        <v>6000</v>
      </c>
      <c r="E3344" s="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3">
        <f>E3344/D3344</f>
        <v>1.0166666666666666</v>
      </c>
      <c r="P3344" s="4">
        <f>E3344/L3344</f>
        <v>78.205128205128204</v>
      </c>
      <c r="Q3344" t="s">
        <v>8324</v>
      </c>
      <c r="R3344" t="s">
        <v>8326</v>
      </c>
      <c r="S3344" s="12">
        <f>(((J3344/60)/60)/24)+DATE(1970,1,1)</f>
        <v>42062.296412037031</v>
      </c>
      <c r="T3344" s="12">
        <f>(((I3344/60)/60)/24)+DATE(1970,1,1)</f>
        <v>42095.207638888889</v>
      </c>
    </row>
    <row r="3345" spans="1:20" ht="28.8" x14ac:dyDescent="0.3">
      <c r="A3345">
        <v>3343</v>
      </c>
      <c r="B3345" s="1" t="s">
        <v>3343</v>
      </c>
      <c r="C3345" s="1" t="s">
        <v>7453</v>
      </c>
      <c r="D3345" s="4">
        <v>700</v>
      </c>
      <c r="E3345" s="4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3">
        <f>E3345/D3345</f>
        <v>1.7142857142857142</v>
      </c>
      <c r="P3345" s="4">
        <f>E3345/L3345</f>
        <v>52.173913043478258</v>
      </c>
      <c r="Q3345" t="s">
        <v>8324</v>
      </c>
      <c r="R3345" t="s">
        <v>8326</v>
      </c>
      <c r="S3345" s="12">
        <f>(((J3345/60)/60)/24)+DATE(1970,1,1)</f>
        <v>42452.916481481487</v>
      </c>
      <c r="T3345" s="12">
        <f>(((I3345/60)/60)/24)+DATE(1970,1,1)</f>
        <v>42473.554166666669</v>
      </c>
    </row>
    <row r="3346" spans="1:20" ht="43.2" x14ac:dyDescent="0.3">
      <c r="A3346">
        <v>3344</v>
      </c>
      <c r="B3346" s="1" t="s">
        <v>3344</v>
      </c>
      <c r="C3346" s="1" t="s">
        <v>7454</v>
      </c>
      <c r="D3346" s="4">
        <v>4500</v>
      </c>
      <c r="E3346" s="4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3">
        <f>E3346/D3346</f>
        <v>1.0144444444444445</v>
      </c>
      <c r="P3346" s="4">
        <f>E3346/L3346</f>
        <v>114.125</v>
      </c>
      <c r="Q3346" t="s">
        <v>8324</v>
      </c>
      <c r="R3346" t="s">
        <v>8326</v>
      </c>
      <c r="S3346" s="12">
        <f>(((J3346/60)/60)/24)+DATE(1970,1,1)</f>
        <v>41851.200150462959</v>
      </c>
      <c r="T3346" s="12">
        <f>(((I3346/60)/60)/24)+DATE(1970,1,1)</f>
        <v>41881.200150462959</v>
      </c>
    </row>
    <row r="3347" spans="1:20" ht="43.2" x14ac:dyDescent="0.3">
      <c r="A3347">
        <v>3345</v>
      </c>
      <c r="B3347" s="1" t="s">
        <v>3345</v>
      </c>
      <c r="C3347" s="1" t="s">
        <v>7455</v>
      </c>
      <c r="D3347" s="4">
        <v>500</v>
      </c>
      <c r="E3347" s="4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3">
        <f>E3347/D3347</f>
        <v>1.3</v>
      </c>
      <c r="P3347" s="4">
        <f>E3347/L3347</f>
        <v>50</v>
      </c>
      <c r="Q3347" t="s">
        <v>8324</v>
      </c>
      <c r="R3347" t="s">
        <v>8326</v>
      </c>
      <c r="S3347" s="12">
        <f>(((J3347/60)/60)/24)+DATE(1970,1,1)</f>
        <v>42053.106111111112</v>
      </c>
      <c r="T3347" s="12">
        <f>(((I3347/60)/60)/24)+DATE(1970,1,1)</f>
        <v>42112.025694444441</v>
      </c>
    </row>
    <row r="3348" spans="1:20" ht="43.2" x14ac:dyDescent="0.3">
      <c r="A3348">
        <v>3346</v>
      </c>
      <c r="B3348" s="1" t="s">
        <v>3346</v>
      </c>
      <c r="C3348" s="1" t="s">
        <v>7456</v>
      </c>
      <c r="D3348" s="4">
        <v>1500</v>
      </c>
      <c r="E3348" s="4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3">
        <f>E3348/D3348</f>
        <v>1.1000000000000001</v>
      </c>
      <c r="P3348" s="4">
        <f>E3348/L3348</f>
        <v>91.666666666666671</v>
      </c>
      <c r="Q3348" t="s">
        <v>8324</v>
      </c>
      <c r="R3348" t="s">
        <v>8326</v>
      </c>
      <c r="S3348" s="12">
        <f>(((J3348/60)/60)/24)+DATE(1970,1,1)</f>
        <v>42054.024421296301</v>
      </c>
      <c r="T3348" s="12">
        <f>(((I3348/60)/60)/24)+DATE(1970,1,1)</f>
        <v>42061.024421296301</v>
      </c>
    </row>
    <row r="3349" spans="1:20" ht="43.2" x14ac:dyDescent="0.3">
      <c r="A3349">
        <v>3347</v>
      </c>
      <c r="B3349" s="1" t="s">
        <v>3347</v>
      </c>
      <c r="C3349" s="1" t="s">
        <v>7457</v>
      </c>
      <c r="D3349" s="4">
        <v>2000</v>
      </c>
      <c r="E3349" s="4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3">
        <f>E3349/D3349</f>
        <v>1.1944999999999999</v>
      </c>
      <c r="P3349" s="4">
        <f>E3349/L3349</f>
        <v>108.59090909090909</v>
      </c>
      <c r="Q3349" t="s">
        <v>8324</v>
      </c>
      <c r="R3349" t="s">
        <v>8326</v>
      </c>
      <c r="S3349" s="12">
        <f>(((J3349/60)/60)/24)+DATE(1970,1,1)</f>
        <v>42484.551550925928</v>
      </c>
      <c r="T3349" s="12">
        <f>(((I3349/60)/60)/24)+DATE(1970,1,1)</f>
        <v>42498.875</v>
      </c>
    </row>
    <row r="3350" spans="1:20" ht="43.2" x14ac:dyDescent="0.3">
      <c r="A3350">
        <v>3348</v>
      </c>
      <c r="B3350" s="1" t="s">
        <v>3266</v>
      </c>
      <c r="C3350" s="1" t="s">
        <v>7458</v>
      </c>
      <c r="D3350" s="4">
        <v>5500</v>
      </c>
      <c r="E3350" s="4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3">
        <f>E3350/D3350</f>
        <v>1.002909090909091</v>
      </c>
      <c r="P3350" s="4">
        <f>E3350/L3350</f>
        <v>69.822784810126578</v>
      </c>
      <c r="Q3350" t="s">
        <v>8324</v>
      </c>
      <c r="R3350" t="s">
        <v>8326</v>
      </c>
      <c r="S3350" s="12">
        <f>(((J3350/60)/60)/24)+DATE(1970,1,1)</f>
        <v>42466.558796296296</v>
      </c>
      <c r="T3350" s="12">
        <f>(((I3350/60)/60)/24)+DATE(1970,1,1)</f>
        <v>42490.165972222225</v>
      </c>
    </row>
    <row r="3351" spans="1:20" ht="43.2" x14ac:dyDescent="0.3">
      <c r="A3351">
        <v>3349</v>
      </c>
      <c r="B3351" s="1" t="s">
        <v>3348</v>
      </c>
      <c r="C3351" s="1" t="s">
        <v>7459</v>
      </c>
      <c r="D3351" s="4">
        <v>1000</v>
      </c>
      <c r="E3351" s="4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3">
        <f>E3351/D3351</f>
        <v>1.534</v>
      </c>
      <c r="P3351" s="4">
        <f>E3351/L3351</f>
        <v>109.57142857142857</v>
      </c>
      <c r="Q3351" t="s">
        <v>8324</v>
      </c>
      <c r="R3351" t="s">
        <v>8326</v>
      </c>
      <c r="S3351" s="12">
        <f>(((J3351/60)/60)/24)+DATE(1970,1,1)</f>
        <v>42513.110787037032</v>
      </c>
      <c r="T3351" s="12">
        <f>(((I3351/60)/60)/24)+DATE(1970,1,1)</f>
        <v>42534.708333333328</v>
      </c>
    </row>
    <row r="3352" spans="1:20" ht="43.2" x14ac:dyDescent="0.3">
      <c r="A3352">
        <v>3350</v>
      </c>
      <c r="B3352" s="1" t="s">
        <v>3349</v>
      </c>
      <c r="C3352" s="1" t="s">
        <v>7460</v>
      </c>
      <c r="D3352" s="4">
        <v>3500</v>
      </c>
      <c r="E3352" s="4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3">
        <f>E3352/D3352</f>
        <v>1.0442857142857143</v>
      </c>
      <c r="P3352" s="4">
        <f>E3352/L3352</f>
        <v>71.666666666666671</v>
      </c>
      <c r="Q3352" t="s">
        <v>8324</v>
      </c>
      <c r="R3352" t="s">
        <v>8326</v>
      </c>
      <c r="S3352" s="12">
        <f>(((J3352/60)/60)/24)+DATE(1970,1,1)</f>
        <v>42302.701516203699</v>
      </c>
      <c r="T3352" s="12">
        <f>(((I3352/60)/60)/24)+DATE(1970,1,1)</f>
        <v>42337.958333333328</v>
      </c>
    </row>
    <row r="3353" spans="1:20" ht="43.2" x14ac:dyDescent="0.3">
      <c r="A3353">
        <v>3351</v>
      </c>
      <c r="B3353" s="1" t="s">
        <v>3350</v>
      </c>
      <c r="C3353" s="1" t="s">
        <v>7461</v>
      </c>
      <c r="D3353" s="4">
        <v>5000</v>
      </c>
      <c r="E3353" s="4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3">
        <f>E3353/D3353</f>
        <v>1.0109999999999999</v>
      </c>
      <c r="P3353" s="4">
        <f>E3353/L3353</f>
        <v>93.611111111111114</v>
      </c>
      <c r="Q3353" t="s">
        <v>8324</v>
      </c>
      <c r="R3353" t="s">
        <v>8326</v>
      </c>
      <c r="S3353" s="12">
        <f>(((J3353/60)/60)/24)+DATE(1970,1,1)</f>
        <v>41806.395428240743</v>
      </c>
      <c r="T3353" s="12">
        <f>(((I3353/60)/60)/24)+DATE(1970,1,1)</f>
        <v>41843.458333333336</v>
      </c>
    </row>
    <row r="3354" spans="1:20" ht="43.2" x14ac:dyDescent="0.3">
      <c r="A3354">
        <v>3352</v>
      </c>
      <c r="B3354" s="1" t="s">
        <v>3351</v>
      </c>
      <c r="C3354" s="1" t="s">
        <v>7462</v>
      </c>
      <c r="D3354" s="4">
        <v>5000</v>
      </c>
      <c r="E3354" s="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3">
        <f>E3354/D3354</f>
        <v>1.0751999999999999</v>
      </c>
      <c r="P3354" s="4">
        <f>E3354/L3354</f>
        <v>76.8</v>
      </c>
      <c r="Q3354" t="s">
        <v>8324</v>
      </c>
      <c r="R3354" t="s">
        <v>8326</v>
      </c>
      <c r="S3354" s="12">
        <f>(((J3354/60)/60)/24)+DATE(1970,1,1)</f>
        <v>42495.992800925931</v>
      </c>
      <c r="T3354" s="12">
        <f>(((I3354/60)/60)/24)+DATE(1970,1,1)</f>
        <v>42552.958333333328</v>
      </c>
    </row>
    <row r="3355" spans="1:20" ht="43.2" x14ac:dyDescent="0.3">
      <c r="A3355">
        <v>3353</v>
      </c>
      <c r="B3355" s="1" t="s">
        <v>3352</v>
      </c>
      <c r="C3355" s="1" t="s">
        <v>7463</v>
      </c>
      <c r="D3355" s="4">
        <v>500</v>
      </c>
      <c r="E3355" s="4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3">
        <f>E3355/D3355</f>
        <v>3.15</v>
      </c>
      <c r="P3355" s="4">
        <f>E3355/L3355</f>
        <v>35.795454545454547</v>
      </c>
      <c r="Q3355" t="s">
        <v>8324</v>
      </c>
      <c r="R3355" t="s">
        <v>8326</v>
      </c>
      <c r="S3355" s="12">
        <f>(((J3355/60)/60)/24)+DATE(1970,1,1)</f>
        <v>42479.432291666672</v>
      </c>
      <c r="T3355" s="12">
        <f>(((I3355/60)/60)/24)+DATE(1970,1,1)</f>
        <v>42492.958333333328</v>
      </c>
    </row>
    <row r="3356" spans="1:20" ht="28.8" x14ac:dyDescent="0.3">
      <c r="A3356">
        <v>3354</v>
      </c>
      <c r="B3356" s="1" t="s">
        <v>3353</v>
      </c>
      <c r="C3356" s="1" t="s">
        <v>7464</v>
      </c>
      <c r="D3356" s="4">
        <v>3000</v>
      </c>
      <c r="E3356" s="4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3">
        <f>E3356/D3356</f>
        <v>1.0193333333333334</v>
      </c>
      <c r="P3356" s="4">
        <f>E3356/L3356</f>
        <v>55.6</v>
      </c>
      <c r="Q3356" t="s">
        <v>8324</v>
      </c>
      <c r="R3356" t="s">
        <v>8326</v>
      </c>
      <c r="S3356" s="12">
        <f>(((J3356/60)/60)/24)+DATE(1970,1,1)</f>
        <v>42270.7269212963</v>
      </c>
      <c r="T3356" s="12">
        <f>(((I3356/60)/60)/24)+DATE(1970,1,1)</f>
        <v>42306.167361111111</v>
      </c>
    </row>
    <row r="3357" spans="1:20" ht="43.2" x14ac:dyDescent="0.3">
      <c r="A3357">
        <v>3355</v>
      </c>
      <c r="B3357" s="1" t="s">
        <v>3354</v>
      </c>
      <c r="C3357" s="1" t="s">
        <v>7465</v>
      </c>
      <c r="D3357" s="4">
        <v>1750</v>
      </c>
      <c r="E3357" s="4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3">
        <f>E3357/D3357</f>
        <v>1.2628571428571429</v>
      </c>
      <c r="P3357" s="4">
        <f>E3357/L3357</f>
        <v>147.33333333333334</v>
      </c>
      <c r="Q3357" t="s">
        <v>8324</v>
      </c>
      <c r="R3357" t="s">
        <v>8326</v>
      </c>
      <c r="S3357" s="12">
        <f>(((J3357/60)/60)/24)+DATE(1970,1,1)</f>
        <v>42489.619525462964</v>
      </c>
      <c r="T3357" s="12">
        <f>(((I3357/60)/60)/24)+DATE(1970,1,1)</f>
        <v>42500.470138888893</v>
      </c>
    </row>
    <row r="3358" spans="1:20" ht="43.2" x14ac:dyDescent="0.3">
      <c r="A3358">
        <v>3356</v>
      </c>
      <c r="B3358" s="1" t="s">
        <v>3355</v>
      </c>
      <c r="C3358" s="1" t="s">
        <v>7466</v>
      </c>
      <c r="D3358" s="4">
        <v>1500</v>
      </c>
      <c r="E3358" s="4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3">
        <f>E3358/D3358</f>
        <v>1.014</v>
      </c>
      <c r="P3358" s="4">
        <f>E3358/L3358</f>
        <v>56.333333333333336</v>
      </c>
      <c r="Q3358" t="s">
        <v>8324</v>
      </c>
      <c r="R3358" t="s">
        <v>8326</v>
      </c>
      <c r="S3358" s="12">
        <f>(((J3358/60)/60)/24)+DATE(1970,1,1)</f>
        <v>42536.815648148149</v>
      </c>
      <c r="T3358" s="12">
        <f>(((I3358/60)/60)/24)+DATE(1970,1,1)</f>
        <v>42566.815648148149</v>
      </c>
    </row>
    <row r="3359" spans="1:20" ht="43.2" x14ac:dyDescent="0.3">
      <c r="A3359">
        <v>3357</v>
      </c>
      <c r="B3359" s="1" t="s">
        <v>3356</v>
      </c>
      <c r="C3359" s="1" t="s">
        <v>7467</v>
      </c>
      <c r="D3359" s="4">
        <v>2000</v>
      </c>
      <c r="E3359" s="4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3">
        <f>E3359/D3359</f>
        <v>1.01</v>
      </c>
      <c r="P3359" s="4">
        <f>E3359/L3359</f>
        <v>96.19047619047619</v>
      </c>
      <c r="Q3359" t="s">
        <v>8324</v>
      </c>
      <c r="R3359" t="s">
        <v>8326</v>
      </c>
      <c r="S3359" s="12">
        <f>(((J3359/60)/60)/24)+DATE(1970,1,1)</f>
        <v>41822.417939814812</v>
      </c>
      <c r="T3359" s="12">
        <f>(((I3359/60)/60)/24)+DATE(1970,1,1)</f>
        <v>41852.417939814812</v>
      </c>
    </row>
    <row r="3360" spans="1:20" ht="28.8" x14ac:dyDescent="0.3">
      <c r="A3360">
        <v>3358</v>
      </c>
      <c r="B3360" s="1" t="s">
        <v>3357</v>
      </c>
      <c r="C3360" s="1" t="s">
        <v>7468</v>
      </c>
      <c r="D3360" s="4">
        <v>10000</v>
      </c>
      <c r="E3360" s="4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3">
        <f>E3360/D3360</f>
        <v>1.0299</v>
      </c>
      <c r="P3360" s="4">
        <f>E3360/L3360</f>
        <v>63.574074074074076</v>
      </c>
      <c r="Q3360" t="s">
        <v>8324</v>
      </c>
      <c r="R3360" t="s">
        <v>8326</v>
      </c>
      <c r="S3360" s="12">
        <f>(((J3360/60)/60)/24)+DATE(1970,1,1)</f>
        <v>41932.311099537037</v>
      </c>
      <c r="T3360" s="12">
        <f>(((I3360/60)/60)/24)+DATE(1970,1,1)</f>
        <v>41962.352766203709</v>
      </c>
    </row>
    <row r="3361" spans="1:20" ht="28.8" x14ac:dyDescent="0.3">
      <c r="A3361">
        <v>3359</v>
      </c>
      <c r="B3361" s="1" t="s">
        <v>3358</v>
      </c>
      <c r="C3361" s="1" t="s">
        <v>7469</v>
      </c>
      <c r="D3361" s="4">
        <v>4000</v>
      </c>
      <c r="E3361" s="4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3">
        <f>E3361/D3361</f>
        <v>1.0625</v>
      </c>
      <c r="P3361" s="4">
        <f>E3361/L3361</f>
        <v>184.78260869565219</v>
      </c>
      <c r="Q3361" t="s">
        <v>8324</v>
      </c>
      <c r="R3361" t="s">
        <v>8326</v>
      </c>
      <c r="S3361" s="12">
        <f>(((J3361/60)/60)/24)+DATE(1970,1,1)</f>
        <v>42746.057106481487</v>
      </c>
      <c r="T3361" s="12">
        <f>(((I3361/60)/60)/24)+DATE(1970,1,1)</f>
        <v>42791.057106481487</v>
      </c>
    </row>
    <row r="3362" spans="1:20" ht="28.8" x14ac:dyDescent="0.3">
      <c r="A3362">
        <v>3360</v>
      </c>
      <c r="B3362" s="1" t="s">
        <v>3359</v>
      </c>
      <c r="C3362" s="1" t="s">
        <v>7470</v>
      </c>
      <c r="D3362" s="4">
        <v>9000</v>
      </c>
      <c r="E3362" s="4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3">
        <f>E3362/D3362</f>
        <v>1.0137777777777779</v>
      </c>
      <c r="P3362" s="4">
        <f>E3362/L3362</f>
        <v>126.72222222222223</v>
      </c>
      <c r="Q3362" t="s">
        <v>8324</v>
      </c>
      <c r="R3362" t="s">
        <v>8326</v>
      </c>
      <c r="S3362" s="12">
        <f>(((J3362/60)/60)/24)+DATE(1970,1,1)</f>
        <v>42697.082673611112</v>
      </c>
      <c r="T3362" s="12">
        <f>(((I3362/60)/60)/24)+DATE(1970,1,1)</f>
        <v>42718.665972222225</v>
      </c>
    </row>
    <row r="3363" spans="1:20" ht="43.2" x14ac:dyDescent="0.3">
      <c r="A3363">
        <v>3361</v>
      </c>
      <c r="B3363" s="1" t="s">
        <v>3360</v>
      </c>
      <c r="C3363" s="1" t="s">
        <v>7471</v>
      </c>
      <c r="D3363" s="4">
        <v>5000</v>
      </c>
      <c r="E3363" s="4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3">
        <f>E3363/D3363</f>
        <v>1.1346000000000001</v>
      </c>
      <c r="P3363" s="4">
        <f>E3363/L3363</f>
        <v>83.42647058823529</v>
      </c>
      <c r="Q3363" t="s">
        <v>8324</v>
      </c>
      <c r="R3363" t="s">
        <v>8326</v>
      </c>
      <c r="S3363" s="12">
        <f>(((J3363/60)/60)/24)+DATE(1970,1,1)</f>
        <v>41866.025347222225</v>
      </c>
      <c r="T3363" s="12">
        <f>(((I3363/60)/60)/24)+DATE(1970,1,1)</f>
        <v>41883.665972222225</v>
      </c>
    </row>
    <row r="3364" spans="1:20" ht="28.8" x14ac:dyDescent="0.3">
      <c r="A3364">
        <v>3362</v>
      </c>
      <c r="B3364" s="1" t="s">
        <v>3361</v>
      </c>
      <c r="C3364" s="1" t="s">
        <v>7472</v>
      </c>
      <c r="D3364" s="4">
        <v>500</v>
      </c>
      <c r="E3364" s="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3">
        <f>E3364/D3364</f>
        <v>2.1800000000000002</v>
      </c>
      <c r="P3364" s="4">
        <f>E3364/L3364</f>
        <v>54.5</v>
      </c>
      <c r="Q3364" t="s">
        <v>8324</v>
      </c>
      <c r="R3364" t="s">
        <v>8326</v>
      </c>
      <c r="S3364" s="12">
        <f>(((J3364/60)/60)/24)+DATE(1970,1,1)</f>
        <v>42056.091631944444</v>
      </c>
      <c r="T3364" s="12">
        <f>(((I3364/60)/60)/24)+DATE(1970,1,1)</f>
        <v>42070.204861111109</v>
      </c>
    </row>
    <row r="3365" spans="1:20" ht="28.8" x14ac:dyDescent="0.3">
      <c r="A3365">
        <v>3363</v>
      </c>
      <c r="B3365" s="1" t="s">
        <v>3362</v>
      </c>
      <c r="C3365" s="1" t="s">
        <v>7473</v>
      </c>
      <c r="D3365" s="4">
        <v>7750</v>
      </c>
      <c r="E3365" s="4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3">
        <f>E3365/D3365</f>
        <v>1.0141935483870967</v>
      </c>
      <c r="P3365" s="4">
        <f>E3365/L3365</f>
        <v>302.30769230769232</v>
      </c>
      <c r="Q3365" t="s">
        <v>8324</v>
      </c>
      <c r="R3365" t="s">
        <v>8326</v>
      </c>
      <c r="S3365" s="12">
        <f>(((J3365/60)/60)/24)+DATE(1970,1,1)</f>
        <v>41851.771354166667</v>
      </c>
      <c r="T3365" s="12">
        <f>(((I3365/60)/60)/24)+DATE(1970,1,1)</f>
        <v>41870.666666666664</v>
      </c>
    </row>
    <row r="3366" spans="1:20" ht="43.2" x14ac:dyDescent="0.3">
      <c r="A3366">
        <v>3364</v>
      </c>
      <c r="B3366" s="1" t="s">
        <v>3363</v>
      </c>
      <c r="C3366" s="1" t="s">
        <v>7474</v>
      </c>
      <c r="D3366" s="4">
        <v>3000</v>
      </c>
      <c r="E3366" s="4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3">
        <f>E3366/D3366</f>
        <v>1.0593333333333332</v>
      </c>
      <c r="P3366" s="4">
        <f>E3366/L3366</f>
        <v>44.138888888888886</v>
      </c>
      <c r="Q3366" t="s">
        <v>8324</v>
      </c>
      <c r="R3366" t="s">
        <v>8326</v>
      </c>
      <c r="S3366" s="12">
        <f>(((J3366/60)/60)/24)+DATE(1970,1,1)</f>
        <v>42422.977418981478</v>
      </c>
      <c r="T3366" s="12">
        <f>(((I3366/60)/60)/24)+DATE(1970,1,1)</f>
        <v>42444.875</v>
      </c>
    </row>
    <row r="3367" spans="1:20" ht="43.2" x14ac:dyDescent="0.3">
      <c r="A3367">
        <v>3365</v>
      </c>
      <c r="B3367" s="1" t="s">
        <v>3364</v>
      </c>
      <c r="C3367" s="1" t="s">
        <v>7475</v>
      </c>
      <c r="D3367" s="4">
        <v>2500</v>
      </c>
      <c r="E3367" s="4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3">
        <f>E3367/D3367</f>
        <v>1.04</v>
      </c>
      <c r="P3367" s="4">
        <f>E3367/L3367</f>
        <v>866.66666666666663</v>
      </c>
      <c r="Q3367" t="s">
        <v>8324</v>
      </c>
      <c r="R3367" t="s">
        <v>8326</v>
      </c>
      <c r="S3367" s="12">
        <f>(((J3367/60)/60)/24)+DATE(1970,1,1)</f>
        <v>42321.101759259262</v>
      </c>
      <c r="T3367" s="12">
        <f>(((I3367/60)/60)/24)+DATE(1970,1,1)</f>
        <v>42351.101759259262</v>
      </c>
    </row>
    <row r="3368" spans="1:20" ht="43.2" x14ac:dyDescent="0.3">
      <c r="A3368">
        <v>3366</v>
      </c>
      <c r="B3368" s="1" t="s">
        <v>3365</v>
      </c>
      <c r="C3368" s="1" t="s">
        <v>7476</v>
      </c>
      <c r="D3368" s="4">
        <v>500</v>
      </c>
      <c r="E3368" s="4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3">
        <f>E3368/D3368</f>
        <v>2.21</v>
      </c>
      <c r="P3368" s="4">
        <f>E3368/L3368</f>
        <v>61.388888888888886</v>
      </c>
      <c r="Q3368" t="s">
        <v>8324</v>
      </c>
      <c r="R3368" t="s">
        <v>8326</v>
      </c>
      <c r="S3368" s="12">
        <f>(((J3368/60)/60)/24)+DATE(1970,1,1)</f>
        <v>42107.067557870367</v>
      </c>
      <c r="T3368" s="12">
        <f>(((I3368/60)/60)/24)+DATE(1970,1,1)</f>
        <v>42137.067557870367</v>
      </c>
    </row>
    <row r="3369" spans="1:20" ht="43.2" x14ac:dyDescent="0.3">
      <c r="A3369">
        <v>3367</v>
      </c>
      <c r="B3369" s="1" t="s">
        <v>3366</v>
      </c>
      <c r="C3369" s="1" t="s">
        <v>7477</v>
      </c>
      <c r="D3369" s="4">
        <v>750</v>
      </c>
      <c r="E3369" s="4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3">
        <f>E3369/D3369</f>
        <v>1.1866666666666668</v>
      </c>
      <c r="P3369" s="4">
        <f>E3369/L3369</f>
        <v>29.666666666666668</v>
      </c>
      <c r="Q3369" t="s">
        <v>8324</v>
      </c>
      <c r="R3369" t="s">
        <v>8326</v>
      </c>
      <c r="S3369" s="12">
        <f>(((J3369/60)/60)/24)+DATE(1970,1,1)</f>
        <v>42192.933958333335</v>
      </c>
      <c r="T3369" s="12">
        <f>(((I3369/60)/60)/24)+DATE(1970,1,1)</f>
        <v>42217.933958333335</v>
      </c>
    </row>
    <row r="3370" spans="1:20" ht="28.8" x14ac:dyDescent="0.3">
      <c r="A3370">
        <v>3368</v>
      </c>
      <c r="B3370" s="1" t="s">
        <v>3367</v>
      </c>
      <c r="C3370" s="1" t="s">
        <v>7478</v>
      </c>
      <c r="D3370" s="4">
        <v>1000</v>
      </c>
      <c r="E3370" s="4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3">
        <f>E3370/D3370</f>
        <v>1.046</v>
      </c>
      <c r="P3370" s="4">
        <f>E3370/L3370</f>
        <v>45.478260869565219</v>
      </c>
      <c r="Q3370" t="s">
        <v>8324</v>
      </c>
      <c r="R3370" t="s">
        <v>8326</v>
      </c>
      <c r="S3370" s="12">
        <f>(((J3370/60)/60)/24)+DATE(1970,1,1)</f>
        <v>41969.199756944443</v>
      </c>
      <c r="T3370" s="12">
        <f>(((I3370/60)/60)/24)+DATE(1970,1,1)</f>
        <v>42005.208333333328</v>
      </c>
    </row>
    <row r="3371" spans="1:20" ht="28.8" x14ac:dyDescent="0.3">
      <c r="A3371">
        <v>3369</v>
      </c>
      <c r="B3371" s="1" t="s">
        <v>3368</v>
      </c>
      <c r="C3371" s="1" t="s">
        <v>7479</v>
      </c>
      <c r="D3371" s="4">
        <v>5000</v>
      </c>
      <c r="E3371" s="4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3">
        <f>E3371/D3371</f>
        <v>1.0389999999999999</v>
      </c>
      <c r="P3371" s="4">
        <f>E3371/L3371</f>
        <v>96.203703703703709</v>
      </c>
      <c r="Q3371" t="s">
        <v>8324</v>
      </c>
      <c r="R3371" t="s">
        <v>8326</v>
      </c>
      <c r="S3371" s="12">
        <f>(((J3371/60)/60)/24)+DATE(1970,1,1)</f>
        <v>42690.041435185187</v>
      </c>
      <c r="T3371" s="12">
        <f>(((I3371/60)/60)/24)+DATE(1970,1,1)</f>
        <v>42750.041435185187</v>
      </c>
    </row>
    <row r="3372" spans="1:20" ht="28.8" x14ac:dyDescent="0.3">
      <c r="A3372">
        <v>3370</v>
      </c>
      <c r="B3372" s="1" t="s">
        <v>3369</v>
      </c>
      <c r="C3372" s="1" t="s">
        <v>7480</v>
      </c>
      <c r="D3372" s="4">
        <v>1500</v>
      </c>
      <c r="E3372" s="4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3">
        <f>E3372/D3372</f>
        <v>1.1773333333333333</v>
      </c>
      <c r="P3372" s="4">
        <f>E3372/L3372</f>
        <v>67.92307692307692</v>
      </c>
      <c r="Q3372" t="s">
        <v>8324</v>
      </c>
      <c r="R3372" t="s">
        <v>8326</v>
      </c>
      <c r="S3372" s="12">
        <f>(((J3372/60)/60)/24)+DATE(1970,1,1)</f>
        <v>42690.334317129629</v>
      </c>
      <c r="T3372" s="12">
        <f>(((I3372/60)/60)/24)+DATE(1970,1,1)</f>
        <v>42721.333333333328</v>
      </c>
    </row>
    <row r="3373" spans="1:20" ht="28.8" x14ac:dyDescent="0.3">
      <c r="A3373">
        <v>3371</v>
      </c>
      <c r="B3373" s="1" t="s">
        <v>3370</v>
      </c>
      <c r="C3373" s="1" t="s">
        <v>7481</v>
      </c>
      <c r="D3373" s="4">
        <v>200</v>
      </c>
      <c r="E3373" s="4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3">
        <f>E3373/D3373</f>
        <v>1.385</v>
      </c>
      <c r="P3373" s="4">
        <f>E3373/L3373</f>
        <v>30.777777777777779</v>
      </c>
      <c r="Q3373" t="s">
        <v>8324</v>
      </c>
      <c r="R3373" t="s">
        <v>8326</v>
      </c>
      <c r="S3373" s="12">
        <f>(((J3373/60)/60)/24)+DATE(1970,1,1)</f>
        <v>42312.874594907407</v>
      </c>
      <c r="T3373" s="12">
        <f>(((I3373/60)/60)/24)+DATE(1970,1,1)</f>
        <v>42340.874594907407</v>
      </c>
    </row>
    <row r="3374" spans="1:20" ht="28.8" x14ac:dyDescent="0.3">
      <c r="A3374">
        <v>3372</v>
      </c>
      <c r="B3374" s="1" t="s">
        <v>3371</v>
      </c>
      <c r="C3374" s="1" t="s">
        <v>7482</v>
      </c>
      <c r="D3374" s="4">
        <v>1000</v>
      </c>
      <c r="E3374" s="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3">
        <f>E3374/D3374</f>
        <v>1.0349999999999999</v>
      </c>
      <c r="P3374" s="4">
        <f>E3374/L3374</f>
        <v>38.333333333333336</v>
      </c>
      <c r="Q3374" t="s">
        <v>8324</v>
      </c>
      <c r="R3374" t="s">
        <v>8326</v>
      </c>
      <c r="S3374" s="12">
        <f>(((J3374/60)/60)/24)+DATE(1970,1,1)</f>
        <v>41855.548101851848</v>
      </c>
      <c r="T3374" s="12">
        <f>(((I3374/60)/60)/24)+DATE(1970,1,1)</f>
        <v>41876.207638888889</v>
      </c>
    </row>
    <row r="3375" spans="1:20" ht="43.2" x14ac:dyDescent="0.3">
      <c r="A3375">
        <v>3373</v>
      </c>
      <c r="B3375" s="1" t="s">
        <v>3372</v>
      </c>
      <c r="C3375" s="1" t="s">
        <v>7483</v>
      </c>
      <c r="D3375" s="4">
        <v>2000</v>
      </c>
      <c r="E3375" s="4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3">
        <f>E3375/D3375</f>
        <v>1.0024999999999999</v>
      </c>
      <c r="P3375" s="4">
        <f>E3375/L3375</f>
        <v>66.833333333333329</v>
      </c>
      <c r="Q3375" t="s">
        <v>8324</v>
      </c>
      <c r="R3375" t="s">
        <v>8326</v>
      </c>
      <c r="S3375" s="12">
        <f>(((J3375/60)/60)/24)+DATE(1970,1,1)</f>
        <v>42179.854629629626</v>
      </c>
      <c r="T3375" s="12">
        <f>(((I3375/60)/60)/24)+DATE(1970,1,1)</f>
        <v>42203.666666666672</v>
      </c>
    </row>
    <row r="3376" spans="1:20" ht="28.8" x14ac:dyDescent="0.3">
      <c r="A3376">
        <v>3374</v>
      </c>
      <c r="B3376" s="1" t="s">
        <v>3373</v>
      </c>
      <c r="C3376" s="1" t="s">
        <v>7484</v>
      </c>
      <c r="D3376" s="4">
        <v>3500</v>
      </c>
      <c r="E3376" s="4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3">
        <f>E3376/D3376</f>
        <v>1.0657142857142856</v>
      </c>
      <c r="P3376" s="4">
        <f>E3376/L3376</f>
        <v>71.730769230769226</v>
      </c>
      <c r="Q3376" t="s">
        <v>8324</v>
      </c>
      <c r="R3376" t="s">
        <v>8326</v>
      </c>
      <c r="S3376" s="12">
        <f>(((J3376/60)/60)/24)+DATE(1970,1,1)</f>
        <v>42275.731666666667</v>
      </c>
      <c r="T3376" s="12">
        <f>(((I3376/60)/60)/24)+DATE(1970,1,1)</f>
        <v>42305.731666666667</v>
      </c>
    </row>
    <row r="3377" spans="1:20" ht="43.2" x14ac:dyDescent="0.3">
      <c r="A3377">
        <v>3375</v>
      </c>
      <c r="B3377" s="1" t="s">
        <v>3374</v>
      </c>
      <c r="C3377" s="1" t="s">
        <v>7485</v>
      </c>
      <c r="D3377" s="4">
        <v>3000</v>
      </c>
      <c r="E3377" s="4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3">
        <f>E3377/D3377</f>
        <v>1</v>
      </c>
      <c r="P3377" s="4">
        <f>E3377/L3377</f>
        <v>176.47058823529412</v>
      </c>
      <c r="Q3377" t="s">
        <v>8324</v>
      </c>
      <c r="R3377" t="s">
        <v>8326</v>
      </c>
      <c r="S3377" s="12">
        <f>(((J3377/60)/60)/24)+DATE(1970,1,1)</f>
        <v>41765.610798611109</v>
      </c>
      <c r="T3377" s="12">
        <f>(((I3377/60)/60)/24)+DATE(1970,1,1)</f>
        <v>41777.610798611109</v>
      </c>
    </row>
    <row r="3378" spans="1:20" ht="43.2" x14ac:dyDescent="0.3">
      <c r="A3378">
        <v>3376</v>
      </c>
      <c r="B3378" s="1" t="s">
        <v>3375</v>
      </c>
      <c r="C3378" s="1" t="s">
        <v>7486</v>
      </c>
      <c r="D3378" s="4">
        <v>8000</v>
      </c>
      <c r="E3378" s="4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3">
        <f>E3378/D3378</f>
        <v>1.0001249999999999</v>
      </c>
      <c r="P3378" s="4">
        <f>E3378/L3378</f>
        <v>421.10526315789474</v>
      </c>
      <c r="Q3378" t="s">
        <v>8324</v>
      </c>
      <c r="R3378" t="s">
        <v>8326</v>
      </c>
      <c r="S3378" s="12">
        <f>(((J3378/60)/60)/24)+DATE(1970,1,1)</f>
        <v>42059.701319444444</v>
      </c>
      <c r="T3378" s="12">
        <f>(((I3378/60)/60)/24)+DATE(1970,1,1)</f>
        <v>42119.659652777773</v>
      </c>
    </row>
    <row r="3379" spans="1:20" ht="43.2" x14ac:dyDescent="0.3">
      <c r="A3379">
        <v>3377</v>
      </c>
      <c r="B3379" s="1" t="s">
        <v>3376</v>
      </c>
      <c r="C3379" s="1" t="s">
        <v>7487</v>
      </c>
      <c r="D3379" s="4">
        <v>8000</v>
      </c>
      <c r="E3379" s="4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3">
        <f>E3379/D3379</f>
        <v>1.0105</v>
      </c>
      <c r="P3379" s="4">
        <f>E3379/L3379</f>
        <v>104.98701298701299</v>
      </c>
      <c r="Q3379" t="s">
        <v>8324</v>
      </c>
      <c r="R3379" t="s">
        <v>8326</v>
      </c>
      <c r="S3379" s="12">
        <f>(((J3379/60)/60)/24)+DATE(1970,1,1)</f>
        <v>42053.732627314821</v>
      </c>
      <c r="T3379" s="12">
        <f>(((I3379/60)/60)/24)+DATE(1970,1,1)</f>
        <v>42083.705555555556</v>
      </c>
    </row>
    <row r="3380" spans="1:20" ht="43.2" x14ac:dyDescent="0.3">
      <c r="A3380">
        <v>3378</v>
      </c>
      <c r="B3380" s="1" t="s">
        <v>3377</v>
      </c>
      <c r="C3380" s="1" t="s">
        <v>7488</v>
      </c>
      <c r="D3380" s="4">
        <v>550</v>
      </c>
      <c r="E3380" s="4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3">
        <f>E3380/D3380</f>
        <v>1.0763636363636364</v>
      </c>
      <c r="P3380" s="4">
        <f>E3380/L3380</f>
        <v>28.19047619047619</v>
      </c>
      <c r="Q3380" t="s">
        <v>8324</v>
      </c>
      <c r="R3380" t="s">
        <v>8326</v>
      </c>
      <c r="S3380" s="12">
        <f>(((J3380/60)/60)/24)+DATE(1970,1,1)</f>
        <v>41858.355393518519</v>
      </c>
      <c r="T3380" s="12">
        <f>(((I3380/60)/60)/24)+DATE(1970,1,1)</f>
        <v>41882.547222222223</v>
      </c>
    </row>
    <row r="3381" spans="1:20" ht="43.2" x14ac:dyDescent="0.3">
      <c r="A3381">
        <v>3379</v>
      </c>
      <c r="B3381" s="1" t="s">
        <v>3378</v>
      </c>
      <c r="C3381" s="1" t="s">
        <v>7489</v>
      </c>
      <c r="D3381" s="4">
        <v>2000</v>
      </c>
      <c r="E3381" s="4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3">
        <f>E3381/D3381</f>
        <v>1.0365</v>
      </c>
      <c r="P3381" s="4">
        <f>E3381/L3381</f>
        <v>54.55263157894737</v>
      </c>
      <c r="Q3381" t="s">
        <v>8324</v>
      </c>
      <c r="R3381" t="s">
        <v>8326</v>
      </c>
      <c r="S3381" s="12">
        <f>(((J3381/60)/60)/24)+DATE(1970,1,1)</f>
        <v>42225.513888888891</v>
      </c>
      <c r="T3381" s="12">
        <f>(((I3381/60)/60)/24)+DATE(1970,1,1)</f>
        <v>42242.958333333328</v>
      </c>
    </row>
    <row r="3382" spans="1:20" ht="43.2" x14ac:dyDescent="0.3">
      <c r="A3382">
        <v>3380</v>
      </c>
      <c r="B3382" s="1" t="s">
        <v>3379</v>
      </c>
      <c r="C3382" s="1" t="s">
        <v>7490</v>
      </c>
      <c r="D3382" s="4">
        <v>3000</v>
      </c>
      <c r="E3382" s="4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3">
        <f>E3382/D3382</f>
        <v>1.0443333333333333</v>
      </c>
      <c r="P3382" s="4">
        <f>E3382/L3382</f>
        <v>111.89285714285714</v>
      </c>
      <c r="Q3382" t="s">
        <v>8324</v>
      </c>
      <c r="R3382" t="s">
        <v>8326</v>
      </c>
      <c r="S3382" s="12">
        <f>(((J3382/60)/60)/24)+DATE(1970,1,1)</f>
        <v>41937.95344907407</v>
      </c>
      <c r="T3382" s="12">
        <f>(((I3382/60)/60)/24)+DATE(1970,1,1)</f>
        <v>41972.995115740734</v>
      </c>
    </row>
    <row r="3383" spans="1:20" ht="43.2" x14ac:dyDescent="0.3">
      <c r="A3383">
        <v>3381</v>
      </c>
      <c r="B3383" s="1" t="s">
        <v>3380</v>
      </c>
      <c r="C3383" s="1" t="s">
        <v>7491</v>
      </c>
      <c r="D3383" s="4">
        <v>4000</v>
      </c>
      <c r="E3383" s="4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3">
        <f>E3383/D3383</f>
        <v>1.0225</v>
      </c>
      <c r="P3383" s="4">
        <f>E3383/L3383</f>
        <v>85.208333333333329</v>
      </c>
      <c r="Q3383" t="s">
        <v>8324</v>
      </c>
      <c r="R3383" t="s">
        <v>8326</v>
      </c>
      <c r="S3383" s="12">
        <f>(((J3383/60)/60)/24)+DATE(1970,1,1)</f>
        <v>42044.184988425928</v>
      </c>
      <c r="T3383" s="12">
        <f>(((I3383/60)/60)/24)+DATE(1970,1,1)</f>
        <v>42074.143321759257</v>
      </c>
    </row>
    <row r="3384" spans="1:20" ht="43.2" x14ac:dyDescent="0.3">
      <c r="A3384">
        <v>3382</v>
      </c>
      <c r="B3384" s="1" t="s">
        <v>3381</v>
      </c>
      <c r="C3384" s="1" t="s">
        <v>7492</v>
      </c>
      <c r="D3384" s="4">
        <v>3500</v>
      </c>
      <c r="E3384" s="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3">
        <f>E3384/D3384</f>
        <v>1.0074285714285713</v>
      </c>
      <c r="P3384" s="4">
        <f>E3384/L3384</f>
        <v>76.652173913043484</v>
      </c>
      <c r="Q3384" t="s">
        <v>8324</v>
      </c>
      <c r="R3384" t="s">
        <v>8326</v>
      </c>
      <c r="S3384" s="12">
        <f>(((J3384/60)/60)/24)+DATE(1970,1,1)</f>
        <v>42559.431203703702</v>
      </c>
      <c r="T3384" s="12">
        <f>(((I3384/60)/60)/24)+DATE(1970,1,1)</f>
        <v>42583.957638888889</v>
      </c>
    </row>
    <row r="3385" spans="1:20" ht="43.2" x14ac:dyDescent="0.3">
      <c r="A3385">
        <v>3383</v>
      </c>
      <c r="B3385" s="1" t="s">
        <v>3382</v>
      </c>
      <c r="C3385" s="1" t="s">
        <v>7493</v>
      </c>
      <c r="D3385" s="4">
        <v>1750</v>
      </c>
      <c r="E3385" s="4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3">
        <f>E3385/D3385</f>
        <v>1.1171428571428572</v>
      </c>
      <c r="P3385" s="4">
        <f>E3385/L3385</f>
        <v>65.166666666666671</v>
      </c>
      <c r="Q3385" t="s">
        <v>8324</v>
      </c>
      <c r="R3385" t="s">
        <v>8326</v>
      </c>
      <c r="S3385" s="12">
        <f>(((J3385/60)/60)/24)+DATE(1970,1,1)</f>
        <v>42524.782638888893</v>
      </c>
      <c r="T3385" s="12">
        <f>(((I3385/60)/60)/24)+DATE(1970,1,1)</f>
        <v>42544.782638888893</v>
      </c>
    </row>
    <row r="3386" spans="1:20" ht="43.2" x14ac:dyDescent="0.3">
      <c r="A3386">
        <v>3384</v>
      </c>
      <c r="B3386" s="1" t="s">
        <v>3383</v>
      </c>
      <c r="C3386" s="1" t="s">
        <v>7494</v>
      </c>
      <c r="D3386" s="4">
        <v>6000</v>
      </c>
      <c r="E3386" s="4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3">
        <f>E3386/D3386</f>
        <v>1.0001100000000001</v>
      </c>
      <c r="P3386" s="4">
        <f>E3386/L3386</f>
        <v>93.760312499999998</v>
      </c>
      <c r="Q3386" t="s">
        <v>8324</v>
      </c>
      <c r="R3386" t="s">
        <v>8326</v>
      </c>
      <c r="S3386" s="12">
        <f>(((J3386/60)/60)/24)+DATE(1970,1,1)</f>
        <v>42292.087592592594</v>
      </c>
      <c r="T3386" s="12">
        <f>(((I3386/60)/60)/24)+DATE(1970,1,1)</f>
        <v>42329.125</v>
      </c>
    </row>
    <row r="3387" spans="1:20" ht="43.2" x14ac:dyDescent="0.3">
      <c r="A3387">
        <v>3385</v>
      </c>
      <c r="B3387" s="1" t="s">
        <v>3384</v>
      </c>
      <c r="C3387" s="1" t="s">
        <v>7495</v>
      </c>
      <c r="D3387" s="4">
        <v>2000</v>
      </c>
      <c r="E3387" s="4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3">
        <f>E3387/D3387</f>
        <v>1</v>
      </c>
      <c r="P3387" s="4">
        <f>E3387/L3387</f>
        <v>133.33333333333334</v>
      </c>
      <c r="Q3387" t="s">
        <v>8324</v>
      </c>
      <c r="R3387" t="s">
        <v>8326</v>
      </c>
      <c r="S3387" s="12">
        <f>(((J3387/60)/60)/24)+DATE(1970,1,1)</f>
        <v>41953.8675</v>
      </c>
      <c r="T3387" s="12">
        <f>(((I3387/60)/60)/24)+DATE(1970,1,1)</f>
        <v>41983.8675</v>
      </c>
    </row>
    <row r="3388" spans="1:20" ht="43.2" x14ac:dyDescent="0.3">
      <c r="A3388">
        <v>3386</v>
      </c>
      <c r="B3388" s="1" t="s">
        <v>3385</v>
      </c>
      <c r="C3388" s="1" t="s">
        <v>7496</v>
      </c>
      <c r="D3388" s="4">
        <v>2000</v>
      </c>
      <c r="E3388" s="4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3">
        <f>E3388/D3388</f>
        <v>1.05</v>
      </c>
      <c r="P3388" s="4">
        <f>E3388/L3388</f>
        <v>51.219512195121951</v>
      </c>
      <c r="Q3388" t="s">
        <v>8324</v>
      </c>
      <c r="R3388" t="s">
        <v>8326</v>
      </c>
      <c r="S3388" s="12">
        <f>(((J3388/60)/60)/24)+DATE(1970,1,1)</f>
        <v>41946.644745370373</v>
      </c>
      <c r="T3388" s="12">
        <f>(((I3388/60)/60)/24)+DATE(1970,1,1)</f>
        <v>41976.644745370373</v>
      </c>
    </row>
    <row r="3389" spans="1:20" ht="43.2" x14ac:dyDescent="0.3">
      <c r="A3389">
        <v>3387</v>
      </c>
      <c r="B3389" s="1" t="s">
        <v>3386</v>
      </c>
      <c r="C3389" s="1" t="s">
        <v>7497</v>
      </c>
      <c r="D3389" s="4">
        <v>3000</v>
      </c>
      <c r="E3389" s="4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3">
        <f>E3389/D3389</f>
        <v>1.1686666666666667</v>
      </c>
      <c r="P3389" s="4">
        <f>E3389/L3389</f>
        <v>100.17142857142858</v>
      </c>
      <c r="Q3389" t="s">
        <v>8324</v>
      </c>
      <c r="R3389" t="s">
        <v>8326</v>
      </c>
      <c r="S3389" s="12">
        <f>(((J3389/60)/60)/24)+DATE(1970,1,1)</f>
        <v>41947.762592592589</v>
      </c>
      <c r="T3389" s="12">
        <f>(((I3389/60)/60)/24)+DATE(1970,1,1)</f>
        <v>41987.762592592597</v>
      </c>
    </row>
    <row r="3390" spans="1:20" ht="43.2" x14ac:dyDescent="0.3">
      <c r="A3390">
        <v>3388</v>
      </c>
      <c r="B3390" s="1" t="s">
        <v>3387</v>
      </c>
      <c r="C3390" s="1" t="s">
        <v>7498</v>
      </c>
      <c r="D3390" s="4">
        <v>1500</v>
      </c>
      <c r="E3390" s="4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3">
        <f>E3390/D3390</f>
        <v>1.038</v>
      </c>
      <c r="P3390" s="4">
        <f>E3390/L3390</f>
        <v>34.6</v>
      </c>
      <c r="Q3390" t="s">
        <v>8324</v>
      </c>
      <c r="R3390" t="s">
        <v>8326</v>
      </c>
      <c r="S3390" s="12">
        <f>(((J3390/60)/60)/24)+DATE(1970,1,1)</f>
        <v>42143.461122685185</v>
      </c>
      <c r="T3390" s="12">
        <f>(((I3390/60)/60)/24)+DATE(1970,1,1)</f>
        <v>42173.461122685185</v>
      </c>
    </row>
    <row r="3391" spans="1:20" ht="28.8" x14ac:dyDescent="0.3">
      <c r="A3391">
        <v>3389</v>
      </c>
      <c r="B3391" s="1" t="s">
        <v>3388</v>
      </c>
      <c r="C3391" s="1" t="s">
        <v>7499</v>
      </c>
      <c r="D3391" s="4">
        <v>10000</v>
      </c>
      <c r="E3391" s="4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3">
        <f>E3391/D3391</f>
        <v>1.145</v>
      </c>
      <c r="P3391" s="4">
        <f>E3391/L3391</f>
        <v>184.67741935483872</v>
      </c>
      <c r="Q3391" t="s">
        <v>8324</v>
      </c>
      <c r="R3391" t="s">
        <v>8326</v>
      </c>
      <c r="S3391" s="12">
        <f>(((J3391/60)/60)/24)+DATE(1970,1,1)</f>
        <v>42494.563449074078</v>
      </c>
      <c r="T3391" s="12">
        <f>(((I3391/60)/60)/24)+DATE(1970,1,1)</f>
        <v>42524.563449074078</v>
      </c>
    </row>
    <row r="3392" spans="1:20" ht="43.2" x14ac:dyDescent="0.3">
      <c r="A3392">
        <v>3390</v>
      </c>
      <c r="B3392" s="1" t="s">
        <v>3389</v>
      </c>
      <c r="C3392" s="1" t="s">
        <v>7500</v>
      </c>
      <c r="D3392" s="4">
        <v>1500</v>
      </c>
      <c r="E3392" s="4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3">
        <f>E3392/D3392</f>
        <v>1.024</v>
      </c>
      <c r="P3392" s="4">
        <f>E3392/L3392</f>
        <v>69.818181818181813</v>
      </c>
      <c r="Q3392" t="s">
        <v>8324</v>
      </c>
      <c r="R3392" t="s">
        <v>8326</v>
      </c>
      <c r="S3392" s="12">
        <f>(((J3392/60)/60)/24)+DATE(1970,1,1)</f>
        <v>41815.774826388886</v>
      </c>
      <c r="T3392" s="12">
        <f>(((I3392/60)/60)/24)+DATE(1970,1,1)</f>
        <v>41830.774826388886</v>
      </c>
    </row>
    <row r="3393" spans="1:20" ht="43.2" x14ac:dyDescent="0.3">
      <c r="A3393">
        <v>3391</v>
      </c>
      <c r="B3393" s="1" t="s">
        <v>3390</v>
      </c>
      <c r="C3393" s="1" t="s">
        <v>7501</v>
      </c>
      <c r="D3393" s="4">
        <v>500</v>
      </c>
      <c r="E3393" s="4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3">
        <f>E3393/D3393</f>
        <v>2.23</v>
      </c>
      <c r="P3393" s="4">
        <f>E3393/L3393</f>
        <v>61.944444444444443</v>
      </c>
      <c r="Q3393" t="s">
        <v>8324</v>
      </c>
      <c r="R3393" t="s">
        <v>8326</v>
      </c>
      <c r="S3393" s="12">
        <f>(((J3393/60)/60)/24)+DATE(1970,1,1)</f>
        <v>41830.545694444445</v>
      </c>
      <c r="T3393" s="12">
        <f>(((I3393/60)/60)/24)+DATE(1970,1,1)</f>
        <v>41859.936111111114</v>
      </c>
    </row>
    <row r="3394" spans="1:20" ht="43.2" x14ac:dyDescent="0.3">
      <c r="A3394">
        <v>3392</v>
      </c>
      <c r="B3394" s="1" t="s">
        <v>3391</v>
      </c>
      <c r="C3394" s="1" t="s">
        <v>7502</v>
      </c>
      <c r="D3394" s="4">
        <v>500</v>
      </c>
      <c r="E3394" s="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3">
        <f>E3394/D3394</f>
        <v>1</v>
      </c>
      <c r="P3394" s="4">
        <f>E3394/L3394</f>
        <v>41.666666666666664</v>
      </c>
      <c r="Q3394" t="s">
        <v>8324</v>
      </c>
      <c r="R3394" t="s">
        <v>8326</v>
      </c>
      <c r="S3394" s="12">
        <f>(((J3394/60)/60)/24)+DATE(1970,1,1)</f>
        <v>42446.845543981486</v>
      </c>
      <c r="T3394" s="12">
        <f>(((I3394/60)/60)/24)+DATE(1970,1,1)</f>
        <v>42496.845543981486</v>
      </c>
    </row>
    <row r="3395" spans="1:20" ht="28.8" x14ac:dyDescent="0.3">
      <c r="A3395">
        <v>3393</v>
      </c>
      <c r="B3395" s="1" t="s">
        <v>3392</v>
      </c>
      <c r="C3395" s="1" t="s">
        <v>7503</v>
      </c>
      <c r="D3395" s="4">
        <v>1500</v>
      </c>
      <c r="E3395" s="4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3">
        <f>E3395/D3395</f>
        <v>1.0580000000000001</v>
      </c>
      <c r="P3395" s="4">
        <f>E3395/L3395</f>
        <v>36.06818181818182</v>
      </c>
      <c r="Q3395" t="s">
        <v>8324</v>
      </c>
      <c r="R3395" t="s">
        <v>8326</v>
      </c>
      <c r="S3395" s="12">
        <f>(((J3395/60)/60)/24)+DATE(1970,1,1)</f>
        <v>41923.921643518523</v>
      </c>
      <c r="T3395" s="12">
        <f>(((I3395/60)/60)/24)+DATE(1970,1,1)</f>
        <v>41949.031944444447</v>
      </c>
    </row>
    <row r="3396" spans="1:20" ht="43.2" x14ac:dyDescent="0.3">
      <c r="A3396">
        <v>3394</v>
      </c>
      <c r="B3396" s="1" t="s">
        <v>3393</v>
      </c>
      <c r="C3396" s="1" t="s">
        <v>7504</v>
      </c>
      <c r="D3396" s="4">
        <v>550</v>
      </c>
      <c r="E3396" s="4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3">
        <f>E3396/D3396</f>
        <v>1.4236363636363636</v>
      </c>
      <c r="P3396" s="4">
        <f>E3396/L3396</f>
        <v>29</v>
      </c>
      <c r="Q3396" t="s">
        <v>8324</v>
      </c>
      <c r="R3396" t="s">
        <v>8326</v>
      </c>
      <c r="S3396" s="12">
        <f>(((J3396/60)/60)/24)+DATE(1970,1,1)</f>
        <v>41817.59542824074</v>
      </c>
      <c r="T3396" s="12">
        <f>(((I3396/60)/60)/24)+DATE(1970,1,1)</f>
        <v>41847.59542824074</v>
      </c>
    </row>
    <row r="3397" spans="1:20" ht="28.8" x14ac:dyDescent="0.3">
      <c r="A3397">
        <v>3395</v>
      </c>
      <c r="B3397" s="1" t="s">
        <v>3394</v>
      </c>
      <c r="C3397" s="1" t="s">
        <v>7505</v>
      </c>
      <c r="D3397" s="4">
        <v>500</v>
      </c>
      <c r="E3397" s="4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3">
        <f>E3397/D3397</f>
        <v>1.84</v>
      </c>
      <c r="P3397" s="4">
        <f>E3397/L3397</f>
        <v>24.210526315789473</v>
      </c>
      <c r="Q3397" t="s">
        <v>8324</v>
      </c>
      <c r="R3397" t="s">
        <v>8326</v>
      </c>
      <c r="S3397" s="12">
        <f>(((J3397/60)/60)/24)+DATE(1970,1,1)</f>
        <v>42140.712314814817</v>
      </c>
      <c r="T3397" s="12">
        <f>(((I3397/60)/60)/24)+DATE(1970,1,1)</f>
        <v>42154.756944444445</v>
      </c>
    </row>
    <row r="3398" spans="1:20" ht="28.8" x14ac:dyDescent="0.3">
      <c r="A3398">
        <v>3396</v>
      </c>
      <c r="B3398" s="1" t="s">
        <v>3395</v>
      </c>
      <c r="C3398" s="1" t="s">
        <v>7506</v>
      </c>
      <c r="D3398" s="4">
        <v>1500</v>
      </c>
      <c r="E3398" s="4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3">
        <f>E3398/D3398</f>
        <v>1.0433333333333332</v>
      </c>
      <c r="P3398" s="4">
        <f>E3398/L3398</f>
        <v>55.892857142857146</v>
      </c>
      <c r="Q3398" t="s">
        <v>8324</v>
      </c>
      <c r="R3398" t="s">
        <v>8326</v>
      </c>
      <c r="S3398" s="12">
        <f>(((J3398/60)/60)/24)+DATE(1970,1,1)</f>
        <v>41764.44663194444</v>
      </c>
      <c r="T3398" s="12">
        <f>(((I3398/60)/60)/24)+DATE(1970,1,1)</f>
        <v>41791.165972222225</v>
      </c>
    </row>
    <row r="3399" spans="1:20" ht="28.8" x14ac:dyDescent="0.3">
      <c r="A3399">
        <v>3397</v>
      </c>
      <c r="B3399" s="1" t="s">
        <v>3396</v>
      </c>
      <c r="C3399" s="1" t="s">
        <v>7507</v>
      </c>
      <c r="D3399" s="4">
        <v>250</v>
      </c>
      <c r="E3399" s="4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3">
        <f>E3399/D3399</f>
        <v>1.1200000000000001</v>
      </c>
      <c r="P3399" s="4">
        <f>E3399/L3399</f>
        <v>11.666666666666666</v>
      </c>
      <c r="Q3399" t="s">
        <v>8324</v>
      </c>
      <c r="R3399" t="s">
        <v>8326</v>
      </c>
      <c r="S3399" s="12">
        <f>(((J3399/60)/60)/24)+DATE(1970,1,1)</f>
        <v>42378.478344907402</v>
      </c>
      <c r="T3399" s="12">
        <f>(((I3399/60)/60)/24)+DATE(1970,1,1)</f>
        <v>42418.916666666672</v>
      </c>
    </row>
    <row r="3400" spans="1:20" ht="43.2" x14ac:dyDescent="0.3">
      <c r="A3400">
        <v>3398</v>
      </c>
      <c r="B3400" s="1" t="s">
        <v>3397</v>
      </c>
      <c r="C3400" s="1" t="s">
        <v>7508</v>
      </c>
      <c r="D3400" s="4">
        <v>4000</v>
      </c>
      <c r="E3400" s="4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3">
        <f>E3400/D3400</f>
        <v>1.1107499999999999</v>
      </c>
      <c r="P3400" s="4">
        <f>E3400/L3400</f>
        <v>68.353846153846149</v>
      </c>
      <c r="Q3400" t="s">
        <v>8324</v>
      </c>
      <c r="R3400" t="s">
        <v>8326</v>
      </c>
      <c r="S3400" s="12">
        <f>(((J3400/60)/60)/24)+DATE(1970,1,1)</f>
        <v>41941.75203703704</v>
      </c>
      <c r="T3400" s="12">
        <f>(((I3400/60)/60)/24)+DATE(1970,1,1)</f>
        <v>41964.708333333328</v>
      </c>
    </row>
    <row r="3401" spans="1:20" ht="28.8" x14ac:dyDescent="0.3">
      <c r="A3401">
        <v>3399</v>
      </c>
      <c r="B3401" s="1" t="s">
        <v>3398</v>
      </c>
      <c r="C3401" s="1" t="s">
        <v>7509</v>
      </c>
      <c r="D3401" s="4">
        <v>1200</v>
      </c>
      <c r="E3401" s="4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3">
        <f>E3401/D3401</f>
        <v>1.0375000000000001</v>
      </c>
      <c r="P3401" s="4">
        <f>E3401/L3401</f>
        <v>27.065217391304348</v>
      </c>
      <c r="Q3401" t="s">
        <v>8324</v>
      </c>
      <c r="R3401" t="s">
        <v>8326</v>
      </c>
      <c r="S3401" s="12">
        <f>(((J3401/60)/60)/24)+DATE(1970,1,1)</f>
        <v>42026.920428240745</v>
      </c>
      <c r="T3401" s="12">
        <f>(((I3401/60)/60)/24)+DATE(1970,1,1)</f>
        <v>42056.920428240745</v>
      </c>
    </row>
    <row r="3402" spans="1:20" ht="43.2" x14ac:dyDescent="0.3">
      <c r="A3402">
        <v>3400</v>
      </c>
      <c r="B3402" s="1" t="s">
        <v>3399</v>
      </c>
      <c r="C3402" s="1" t="s">
        <v>7510</v>
      </c>
      <c r="D3402" s="4">
        <v>10000</v>
      </c>
      <c r="E3402" s="4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3">
        <f>E3402/D3402</f>
        <v>1.0041</v>
      </c>
      <c r="P3402" s="4">
        <f>E3402/L3402</f>
        <v>118.12941176470588</v>
      </c>
      <c r="Q3402" t="s">
        <v>8324</v>
      </c>
      <c r="R3402" t="s">
        <v>8326</v>
      </c>
      <c r="S3402" s="12">
        <f>(((J3402/60)/60)/24)+DATE(1970,1,1)</f>
        <v>41834.953865740739</v>
      </c>
      <c r="T3402" s="12">
        <f>(((I3402/60)/60)/24)+DATE(1970,1,1)</f>
        <v>41879.953865740739</v>
      </c>
    </row>
    <row r="3403" spans="1:20" ht="43.2" x14ac:dyDescent="0.3">
      <c r="A3403">
        <v>3401</v>
      </c>
      <c r="B3403" s="1" t="s">
        <v>3400</v>
      </c>
      <c r="C3403" s="1" t="s">
        <v>7511</v>
      </c>
      <c r="D3403" s="4">
        <v>2900</v>
      </c>
      <c r="E3403" s="4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3">
        <f>E3403/D3403</f>
        <v>1.0186206896551724</v>
      </c>
      <c r="P3403" s="4">
        <f>E3403/L3403</f>
        <v>44.757575757575758</v>
      </c>
      <c r="Q3403" t="s">
        <v>8324</v>
      </c>
      <c r="R3403" t="s">
        <v>8326</v>
      </c>
      <c r="S3403" s="12">
        <f>(((J3403/60)/60)/24)+DATE(1970,1,1)</f>
        <v>42193.723912037036</v>
      </c>
      <c r="T3403" s="12">
        <f>(((I3403/60)/60)/24)+DATE(1970,1,1)</f>
        <v>42223.723912037036</v>
      </c>
    </row>
    <row r="3404" spans="1:20" ht="43.2" x14ac:dyDescent="0.3">
      <c r="A3404">
        <v>3402</v>
      </c>
      <c r="B3404" s="1" t="s">
        <v>3401</v>
      </c>
      <c r="C3404" s="1" t="s">
        <v>7512</v>
      </c>
      <c r="D3404" s="4">
        <v>15000</v>
      </c>
      <c r="E3404" s="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3">
        <f>E3404/D3404</f>
        <v>1.0976666666666666</v>
      </c>
      <c r="P3404" s="4">
        <f>E3404/L3404</f>
        <v>99.787878787878782</v>
      </c>
      <c r="Q3404" t="s">
        <v>8324</v>
      </c>
      <c r="R3404" t="s">
        <v>8326</v>
      </c>
      <c r="S3404" s="12">
        <f>(((J3404/60)/60)/24)+DATE(1970,1,1)</f>
        <v>42290.61855324074</v>
      </c>
      <c r="T3404" s="12">
        <f>(((I3404/60)/60)/24)+DATE(1970,1,1)</f>
        <v>42320.104861111111</v>
      </c>
    </row>
    <row r="3405" spans="1:20" ht="43.2" x14ac:dyDescent="0.3">
      <c r="A3405">
        <v>3403</v>
      </c>
      <c r="B3405" s="1" t="s">
        <v>3402</v>
      </c>
      <c r="C3405" s="1" t="s">
        <v>7513</v>
      </c>
      <c r="D3405" s="4">
        <v>2000</v>
      </c>
      <c r="E3405" s="4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3">
        <f>E3405/D3405</f>
        <v>1</v>
      </c>
      <c r="P3405" s="4">
        <f>E3405/L3405</f>
        <v>117.64705882352941</v>
      </c>
      <c r="Q3405" t="s">
        <v>8324</v>
      </c>
      <c r="R3405" t="s">
        <v>8326</v>
      </c>
      <c r="S3405" s="12">
        <f>(((J3405/60)/60)/24)+DATE(1970,1,1)</f>
        <v>42150.462083333332</v>
      </c>
      <c r="T3405" s="12">
        <f>(((I3405/60)/60)/24)+DATE(1970,1,1)</f>
        <v>42180.462083333332</v>
      </c>
    </row>
    <row r="3406" spans="1:20" ht="43.2" x14ac:dyDescent="0.3">
      <c r="A3406">
        <v>3404</v>
      </c>
      <c r="B3406" s="1" t="s">
        <v>3403</v>
      </c>
      <c r="C3406" s="1" t="s">
        <v>7514</v>
      </c>
      <c r="D3406" s="4">
        <v>500</v>
      </c>
      <c r="E3406" s="4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3">
        <f>E3406/D3406</f>
        <v>1.22</v>
      </c>
      <c r="P3406" s="4">
        <f>E3406/L3406</f>
        <v>203.33333333333334</v>
      </c>
      <c r="Q3406" t="s">
        <v>8324</v>
      </c>
      <c r="R3406" t="s">
        <v>8326</v>
      </c>
      <c r="S3406" s="12">
        <f>(((J3406/60)/60)/24)+DATE(1970,1,1)</f>
        <v>42152.503495370373</v>
      </c>
      <c r="T3406" s="12">
        <f>(((I3406/60)/60)/24)+DATE(1970,1,1)</f>
        <v>42172.503495370373</v>
      </c>
    </row>
    <row r="3407" spans="1:20" ht="43.2" x14ac:dyDescent="0.3">
      <c r="A3407">
        <v>3405</v>
      </c>
      <c r="B3407" s="1" t="s">
        <v>3404</v>
      </c>
      <c r="C3407" s="1" t="s">
        <v>7515</v>
      </c>
      <c r="D3407" s="4">
        <v>350</v>
      </c>
      <c r="E3407" s="4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3">
        <f>E3407/D3407</f>
        <v>1.3757142857142857</v>
      </c>
      <c r="P3407" s="4">
        <f>E3407/L3407</f>
        <v>28.323529411764707</v>
      </c>
      <c r="Q3407" t="s">
        <v>8324</v>
      </c>
      <c r="R3407" t="s">
        <v>8326</v>
      </c>
      <c r="S3407" s="12">
        <f>(((J3407/60)/60)/24)+DATE(1970,1,1)</f>
        <v>42410.017199074078</v>
      </c>
      <c r="T3407" s="12">
        <f>(((I3407/60)/60)/24)+DATE(1970,1,1)</f>
        <v>42430.999305555553</v>
      </c>
    </row>
    <row r="3408" spans="1:20" ht="28.8" x14ac:dyDescent="0.3">
      <c r="A3408">
        <v>3406</v>
      </c>
      <c r="B3408" s="1" t="s">
        <v>3405</v>
      </c>
      <c r="C3408" s="1" t="s">
        <v>7516</v>
      </c>
      <c r="D3408" s="4">
        <v>10000</v>
      </c>
      <c r="E3408" s="4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3">
        <f>E3408/D3408</f>
        <v>1.0031000000000001</v>
      </c>
      <c r="P3408" s="4">
        <f>E3408/L3408</f>
        <v>110.23076923076923</v>
      </c>
      <c r="Q3408" t="s">
        <v>8324</v>
      </c>
      <c r="R3408" t="s">
        <v>8326</v>
      </c>
      <c r="S3408" s="12">
        <f>(((J3408/60)/60)/24)+DATE(1970,1,1)</f>
        <v>41791.492777777778</v>
      </c>
      <c r="T3408" s="12">
        <f>(((I3408/60)/60)/24)+DATE(1970,1,1)</f>
        <v>41836.492777777778</v>
      </c>
    </row>
    <row r="3409" spans="1:20" ht="43.2" x14ac:dyDescent="0.3">
      <c r="A3409">
        <v>3407</v>
      </c>
      <c r="B3409" s="1" t="s">
        <v>3406</v>
      </c>
      <c r="C3409" s="1" t="s">
        <v>7517</v>
      </c>
      <c r="D3409" s="4">
        <v>2000</v>
      </c>
      <c r="E3409" s="4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3">
        <f>E3409/D3409</f>
        <v>1.071</v>
      </c>
      <c r="P3409" s="4">
        <f>E3409/L3409</f>
        <v>31.970149253731343</v>
      </c>
      <c r="Q3409" t="s">
        <v>8324</v>
      </c>
      <c r="R3409" t="s">
        <v>8326</v>
      </c>
      <c r="S3409" s="12">
        <f>(((J3409/60)/60)/24)+DATE(1970,1,1)</f>
        <v>41796.422326388885</v>
      </c>
      <c r="T3409" s="12">
        <f>(((I3409/60)/60)/24)+DATE(1970,1,1)</f>
        <v>41826.422326388885</v>
      </c>
    </row>
    <row r="3410" spans="1:20" ht="43.2" x14ac:dyDescent="0.3">
      <c r="A3410">
        <v>3408</v>
      </c>
      <c r="B3410" s="1" t="s">
        <v>3407</v>
      </c>
      <c r="C3410" s="1" t="s">
        <v>7518</v>
      </c>
      <c r="D3410" s="4">
        <v>500</v>
      </c>
      <c r="E3410" s="4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3">
        <f>E3410/D3410</f>
        <v>2.11</v>
      </c>
      <c r="P3410" s="4">
        <f>E3410/L3410</f>
        <v>58.611111111111114</v>
      </c>
      <c r="Q3410" t="s">
        <v>8324</v>
      </c>
      <c r="R3410" t="s">
        <v>8326</v>
      </c>
      <c r="S3410" s="12">
        <f>(((J3410/60)/60)/24)+DATE(1970,1,1)</f>
        <v>41808.991944444446</v>
      </c>
      <c r="T3410" s="12">
        <f>(((I3410/60)/60)/24)+DATE(1970,1,1)</f>
        <v>41838.991944444446</v>
      </c>
    </row>
    <row r="3411" spans="1:20" ht="28.8" x14ac:dyDescent="0.3">
      <c r="A3411">
        <v>3409</v>
      </c>
      <c r="B3411" s="1" t="s">
        <v>3408</v>
      </c>
      <c r="C3411" s="1" t="s">
        <v>7519</v>
      </c>
      <c r="D3411" s="4">
        <v>500</v>
      </c>
      <c r="E3411" s="4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3">
        <f>E3411/D3411</f>
        <v>1.236</v>
      </c>
      <c r="P3411" s="4">
        <f>E3411/L3411</f>
        <v>29.428571428571427</v>
      </c>
      <c r="Q3411" t="s">
        <v>8324</v>
      </c>
      <c r="R3411" t="s">
        <v>8326</v>
      </c>
      <c r="S3411" s="12">
        <f>(((J3411/60)/60)/24)+DATE(1970,1,1)</f>
        <v>42544.814328703709</v>
      </c>
      <c r="T3411" s="12">
        <f>(((I3411/60)/60)/24)+DATE(1970,1,1)</f>
        <v>42582.873611111107</v>
      </c>
    </row>
    <row r="3412" spans="1:20" ht="28.8" x14ac:dyDescent="0.3">
      <c r="A3412">
        <v>3410</v>
      </c>
      <c r="B3412" s="1" t="s">
        <v>3409</v>
      </c>
      <c r="C3412" s="1" t="s">
        <v>7520</v>
      </c>
      <c r="D3412" s="4">
        <v>3000</v>
      </c>
      <c r="E3412" s="4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3">
        <f>E3412/D3412</f>
        <v>1.085</v>
      </c>
      <c r="P3412" s="4">
        <f>E3412/L3412</f>
        <v>81.375</v>
      </c>
      <c r="Q3412" t="s">
        <v>8324</v>
      </c>
      <c r="R3412" t="s">
        <v>8326</v>
      </c>
      <c r="S3412" s="12">
        <f>(((J3412/60)/60)/24)+DATE(1970,1,1)</f>
        <v>42500.041550925926</v>
      </c>
      <c r="T3412" s="12">
        <f>(((I3412/60)/60)/24)+DATE(1970,1,1)</f>
        <v>42527.291666666672</v>
      </c>
    </row>
    <row r="3413" spans="1:20" ht="43.2" x14ac:dyDescent="0.3">
      <c r="A3413">
        <v>3411</v>
      </c>
      <c r="B3413" s="1" t="s">
        <v>3410</v>
      </c>
      <c r="C3413" s="1" t="s">
        <v>7521</v>
      </c>
      <c r="D3413" s="4">
        <v>15000</v>
      </c>
      <c r="E3413" s="4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3">
        <f>E3413/D3413</f>
        <v>1.0356666666666667</v>
      </c>
      <c r="P3413" s="4">
        <f>E3413/L3413</f>
        <v>199.16666666666666</v>
      </c>
      <c r="Q3413" t="s">
        <v>8324</v>
      </c>
      <c r="R3413" t="s">
        <v>8326</v>
      </c>
      <c r="S3413" s="12">
        <f>(((J3413/60)/60)/24)+DATE(1970,1,1)</f>
        <v>42265.022824074069</v>
      </c>
      <c r="T3413" s="12">
        <f>(((I3413/60)/60)/24)+DATE(1970,1,1)</f>
        <v>42285.022824074069</v>
      </c>
    </row>
    <row r="3414" spans="1:20" ht="43.2" x14ac:dyDescent="0.3">
      <c r="A3414">
        <v>3412</v>
      </c>
      <c r="B3414" s="1" t="s">
        <v>3411</v>
      </c>
      <c r="C3414" s="1" t="s">
        <v>7522</v>
      </c>
      <c r="D3414" s="4">
        <v>3000</v>
      </c>
      <c r="E3414" s="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3">
        <f>E3414/D3414</f>
        <v>1</v>
      </c>
      <c r="P3414" s="4">
        <f>E3414/L3414</f>
        <v>115.38461538461539</v>
      </c>
      <c r="Q3414" t="s">
        <v>8324</v>
      </c>
      <c r="R3414" t="s">
        <v>8326</v>
      </c>
      <c r="S3414" s="12">
        <f>(((J3414/60)/60)/24)+DATE(1970,1,1)</f>
        <v>41879.959050925929</v>
      </c>
      <c r="T3414" s="12">
        <f>(((I3414/60)/60)/24)+DATE(1970,1,1)</f>
        <v>41909.959050925929</v>
      </c>
    </row>
    <row r="3415" spans="1:20" ht="43.2" x14ac:dyDescent="0.3">
      <c r="A3415">
        <v>3413</v>
      </c>
      <c r="B3415" s="1" t="s">
        <v>3412</v>
      </c>
      <c r="C3415" s="1" t="s">
        <v>7523</v>
      </c>
      <c r="D3415" s="4">
        <v>500</v>
      </c>
      <c r="E3415" s="4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3">
        <f>E3415/D3415</f>
        <v>1.3</v>
      </c>
      <c r="P3415" s="4">
        <f>E3415/L3415</f>
        <v>46.428571428571431</v>
      </c>
      <c r="Q3415" t="s">
        <v>8324</v>
      </c>
      <c r="R3415" t="s">
        <v>8326</v>
      </c>
      <c r="S3415" s="12">
        <f>(((J3415/60)/60)/24)+DATE(1970,1,1)</f>
        <v>42053.733078703706</v>
      </c>
      <c r="T3415" s="12">
        <f>(((I3415/60)/60)/24)+DATE(1970,1,1)</f>
        <v>42063.207638888889</v>
      </c>
    </row>
    <row r="3416" spans="1:20" ht="28.8" x14ac:dyDescent="0.3">
      <c r="A3416">
        <v>3414</v>
      </c>
      <c r="B3416" s="1" t="s">
        <v>3413</v>
      </c>
      <c r="C3416" s="1" t="s">
        <v>7524</v>
      </c>
      <c r="D3416" s="4">
        <v>3000</v>
      </c>
      <c r="E3416" s="4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3">
        <f>E3416/D3416</f>
        <v>1.0349999999999999</v>
      </c>
      <c r="P3416" s="4">
        <f>E3416/L3416</f>
        <v>70.568181818181813</v>
      </c>
      <c r="Q3416" t="s">
        <v>8324</v>
      </c>
      <c r="R3416" t="s">
        <v>8326</v>
      </c>
      <c r="S3416" s="12">
        <f>(((J3416/60)/60)/24)+DATE(1970,1,1)</f>
        <v>42675.832465277781</v>
      </c>
      <c r="T3416" s="12">
        <f>(((I3416/60)/60)/24)+DATE(1970,1,1)</f>
        <v>42705.332638888889</v>
      </c>
    </row>
    <row r="3417" spans="1:20" ht="28.8" x14ac:dyDescent="0.3">
      <c r="A3417">
        <v>3415</v>
      </c>
      <c r="B3417" s="1" t="s">
        <v>3414</v>
      </c>
      <c r="C3417" s="1" t="s">
        <v>7525</v>
      </c>
      <c r="D3417" s="4">
        <v>200</v>
      </c>
      <c r="E3417" s="4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3">
        <f>E3417/D3417</f>
        <v>1</v>
      </c>
      <c r="P3417" s="4">
        <f>E3417/L3417</f>
        <v>22.222222222222221</v>
      </c>
      <c r="Q3417" t="s">
        <v>8324</v>
      </c>
      <c r="R3417" t="s">
        <v>8326</v>
      </c>
      <c r="S3417" s="12">
        <f>(((J3417/60)/60)/24)+DATE(1970,1,1)</f>
        <v>42467.144166666665</v>
      </c>
      <c r="T3417" s="12">
        <f>(((I3417/60)/60)/24)+DATE(1970,1,1)</f>
        <v>42477.979166666672</v>
      </c>
    </row>
    <row r="3418" spans="1:20" ht="43.2" x14ac:dyDescent="0.3">
      <c r="A3418">
        <v>3416</v>
      </c>
      <c r="B3418" s="1" t="s">
        <v>3415</v>
      </c>
      <c r="C3418" s="1" t="s">
        <v>7526</v>
      </c>
      <c r="D3418" s="4">
        <v>4000</v>
      </c>
      <c r="E3418" s="4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3">
        <f>E3418/D3418</f>
        <v>1.196</v>
      </c>
      <c r="P3418" s="4">
        <f>E3418/L3418</f>
        <v>159.46666666666667</v>
      </c>
      <c r="Q3418" t="s">
        <v>8324</v>
      </c>
      <c r="R3418" t="s">
        <v>8326</v>
      </c>
      <c r="S3418" s="12">
        <f>(((J3418/60)/60)/24)+DATE(1970,1,1)</f>
        <v>42089.412557870368</v>
      </c>
      <c r="T3418" s="12">
        <f>(((I3418/60)/60)/24)+DATE(1970,1,1)</f>
        <v>42117.770833333328</v>
      </c>
    </row>
    <row r="3419" spans="1:20" ht="43.2" x14ac:dyDescent="0.3">
      <c r="A3419">
        <v>3417</v>
      </c>
      <c r="B3419" s="1" t="s">
        <v>3416</v>
      </c>
      <c r="C3419" s="1" t="s">
        <v>7527</v>
      </c>
      <c r="D3419" s="4">
        <v>1700</v>
      </c>
      <c r="E3419" s="4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3">
        <f>E3419/D3419</f>
        <v>1.0000058823529412</v>
      </c>
      <c r="P3419" s="4">
        <f>E3419/L3419</f>
        <v>37.777999999999999</v>
      </c>
      <c r="Q3419" t="s">
        <v>8324</v>
      </c>
      <c r="R3419" t="s">
        <v>8326</v>
      </c>
      <c r="S3419" s="12">
        <f>(((J3419/60)/60)/24)+DATE(1970,1,1)</f>
        <v>41894.91375</v>
      </c>
      <c r="T3419" s="12">
        <f>(((I3419/60)/60)/24)+DATE(1970,1,1)</f>
        <v>41938.029861111114</v>
      </c>
    </row>
    <row r="3420" spans="1:20" ht="43.2" x14ac:dyDescent="0.3">
      <c r="A3420">
        <v>3418</v>
      </c>
      <c r="B3420" s="1" t="s">
        <v>3417</v>
      </c>
      <c r="C3420" s="1" t="s">
        <v>7528</v>
      </c>
      <c r="D3420" s="4">
        <v>4000</v>
      </c>
      <c r="E3420" s="4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3">
        <f>E3420/D3420</f>
        <v>1.00875</v>
      </c>
      <c r="P3420" s="4">
        <f>E3420/L3420</f>
        <v>72.053571428571431</v>
      </c>
      <c r="Q3420" t="s">
        <v>8324</v>
      </c>
      <c r="R3420" t="s">
        <v>8326</v>
      </c>
      <c r="S3420" s="12">
        <f>(((J3420/60)/60)/24)+DATE(1970,1,1)</f>
        <v>41752.83457175926</v>
      </c>
      <c r="T3420" s="12">
        <f>(((I3420/60)/60)/24)+DATE(1970,1,1)</f>
        <v>41782.83457175926</v>
      </c>
    </row>
    <row r="3421" spans="1:20" ht="43.2" x14ac:dyDescent="0.3">
      <c r="A3421">
        <v>3419</v>
      </c>
      <c r="B3421" s="1" t="s">
        <v>3418</v>
      </c>
      <c r="C3421" s="1" t="s">
        <v>7529</v>
      </c>
      <c r="D3421" s="4">
        <v>2750</v>
      </c>
      <c r="E3421" s="4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3">
        <f>E3421/D3421</f>
        <v>1.0654545454545454</v>
      </c>
      <c r="P3421" s="4">
        <f>E3421/L3421</f>
        <v>63.695652173913047</v>
      </c>
      <c r="Q3421" t="s">
        <v>8324</v>
      </c>
      <c r="R3421" t="s">
        <v>8326</v>
      </c>
      <c r="S3421" s="12">
        <f>(((J3421/60)/60)/24)+DATE(1970,1,1)</f>
        <v>42448.821585648147</v>
      </c>
      <c r="T3421" s="12">
        <f>(((I3421/60)/60)/24)+DATE(1970,1,1)</f>
        <v>42466.895833333328</v>
      </c>
    </row>
    <row r="3422" spans="1:20" ht="28.8" x14ac:dyDescent="0.3">
      <c r="A3422">
        <v>3420</v>
      </c>
      <c r="B3422" s="1" t="s">
        <v>3419</v>
      </c>
      <c r="C3422" s="1" t="s">
        <v>7530</v>
      </c>
      <c r="D3422" s="4">
        <v>700</v>
      </c>
      <c r="E3422" s="4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3">
        <f>E3422/D3422</f>
        <v>1.38</v>
      </c>
      <c r="P3422" s="4">
        <f>E3422/L3422</f>
        <v>28.411764705882351</v>
      </c>
      <c r="Q3422" t="s">
        <v>8324</v>
      </c>
      <c r="R3422" t="s">
        <v>8326</v>
      </c>
      <c r="S3422" s="12">
        <f>(((J3422/60)/60)/24)+DATE(1970,1,1)</f>
        <v>42405.090300925927</v>
      </c>
      <c r="T3422" s="12">
        <f>(((I3422/60)/60)/24)+DATE(1970,1,1)</f>
        <v>42414</v>
      </c>
    </row>
    <row r="3423" spans="1:20" ht="43.2" x14ac:dyDescent="0.3">
      <c r="A3423">
        <v>3421</v>
      </c>
      <c r="B3423" s="1" t="s">
        <v>3420</v>
      </c>
      <c r="C3423" s="1" t="s">
        <v>7531</v>
      </c>
      <c r="D3423" s="4">
        <v>10000</v>
      </c>
      <c r="E3423" s="4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3">
        <f>E3423/D3423</f>
        <v>1.0115000000000001</v>
      </c>
      <c r="P3423" s="4">
        <f>E3423/L3423</f>
        <v>103.21428571428571</v>
      </c>
      <c r="Q3423" t="s">
        <v>8324</v>
      </c>
      <c r="R3423" t="s">
        <v>8326</v>
      </c>
      <c r="S3423" s="12">
        <f>(((J3423/60)/60)/24)+DATE(1970,1,1)</f>
        <v>42037.791238425925</v>
      </c>
      <c r="T3423" s="12">
        <f>(((I3423/60)/60)/24)+DATE(1970,1,1)</f>
        <v>42067.791238425925</v>
      </c>
    </row>
    <row r="3424" spans="1:20" ht="43.2" x14ac:dyDescent="0.3">
      <c r="A3424">
        <v>3422</v>
      </c>
      <c r="B3424" s="1" t="s">
        <v>3421</v>
      </c>
      <c r="C3424" s="1" t="s">
        <v>7532</v>
      </c>
      <c r="D3424" s="4">
        <v>3000</v>
      </c>
      <c r="E3424" s="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3">
        <f>E3424/D3424</f>
        <v>1.091</v>
      </c>
      <c r="P3424" s="4">
        <f>E3424/L3424</f>
        <v>71.152173913043484</v>
      </c>
      <c r="Q3424" t="s">
        <v>8324</v>
      </c>
      <c r="R3424" t="s">
        <v>8326</v>
      </c>
      <c r="S3424" s="12">
        <f>(((J3424/60)/60)/24)+DATE(1970,1,1)</f>
        <v>42323.562222222223</v>
      </c>
      <c r="T3424" s="12">
        <f>(((I3424/60)/60)/24)+DATE(1970,1,1)</f>
        <v>42352</v>
      </c>
    </row>
    <row r="3425" spans="1:20" ht="28.8" x14ac:dyDescent="0.3">
      <c r="A3425">
        <v>3423</v>
      </c>
      <c r="B3425" s="1" t="s">
        <v>3422</v>
      </c>
      <c r="C3425" s="1" t="s">
        <v>7533</v>
      </c>
      <c r="D3425" s="4">
        <v>250</v>
      </c>
      <c r="E3425" s="4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3">
        <f>E3425/D3425</f>
        <v>1.4</v>
      </c>
      <c r="P3425" s="4">
        <f>E3425/L3425</f>
        <v>35</v>
      </c>
      <c r="Q3425" t="s">
        <v>8324</v>
      </c>
      <c r="R3425" t="s">
        <v>8326</v>
      </c>
      <c r="S3425" s="12">
        <f>(((J3425/60)/60)/24)+DATE(1970,1,1)</f>
        <v>42088.911354166667</v>
      </c>
      <c r="T3425" s="12">
        <f>(((I3425/60)/60)/24)+DATE(1970,1,1)</f>
        <v>42118.911354166667</v>
      </c>
    </row>
    <row r="3426" spans="1:20" ht="43.2" x14ac:dyDescent="0.3">
      <c r="A3426">
        <v>3424</v>
      </c>
      <c r="B3426" s="1" t="s">
        <v>3423</v>
      </c>
      <c r="C3426" s="1" t="s">
        <v>7534</v>
      </c>
      <c r="D3426" s="4">
        <v>6000</v>
      </c>
      <c r="E3426" s="4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3">
        <f>E3426/D3426</f>
        <v>1.0358333333333334</v>
      </c>
      <c r="P3426" s="4">
        <f>E3426/L3426</f>
        <v>81.776315789473685</v>
      </c>
      <c r="Q3426" t="s">
        <v>8324</v>
      </c>
      <c r="R3426" t="s">
        <v>8326</v>
      </c>
      <c r="S3426" s="12">
        <f>(((J3426/60)/60)/24)+DATE(1970,1,1)</f>
        <v>42018.676898148144</v>
      </c>
      <c r="T3426" s="12">
        <f>(((I3426/60)/60)/24)+DATE(1970,1,1)</f>
        <v>42040.290972222225</v>
      </c>
    </row>
    <row r="3427" spans="1:20" ht="43.2" x14ac:dyDescent="0.3">
      <c r="A3427">
        <v>3425</v>
      </c>
      <c r="B3427" s="1" t="s">
        <v>3424</v>
      </c>
      <c r="C3427" s="1" t="s">
        <v>7535</v>
      </c>
      <c r="D3427" s="4">
        <v>30000</v>
      </c>
      <c r="E3427" s="4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3">
        <f>E3427/D3427</f>
        <v>1.0297033333333332</v>
      </c>
      <c r="P3427" s="4">
        <f>E3427/L3427</f>
        <v>297.02980769230766</v>
      </c>
      <c r="Q3427" t="s">
        <v>8324</v>
      </c>
      <c r="R3427" t="s">
        <v>8326</v>
      </c>
      <c r="S3427" s="12">
        <f>(((J3427/60)/60)/24)+DATE(1970,1,1)</f>
        <v>41884.617314814815</v>
      </c>
      <c r="T3427" s="12">
        <f>(((I3427/60)/60)/24)+DATE(1970,1,1)</f>
        <v>41916.617314814815</v>
      </c>
    </row>
    <row r="3428" spans="1:20" ht="28.8" x14ac:dyDescent="0.3">
      <c r="A3428">
        <v>3426</v>
      </c>
      <c r="B3428" s="1" t="s">
        <v>3425</v>
      </c>
      <c r="C3428" s="1" t="s">
        <v>7536</v>
      </c>
      <c r="D3428" s="4">
        <v>3750</v>
      </c>
      <c r="E3428" s="4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3">
        <f>E3428/D3428</f>
        <v>1.0813333333333333</v>
      </c>
      <c r="P3428" s="4">
        <f>E3428/L3428</f>
        <v>46.609195402298852</v>
      </c>
      <c r="Q3428" t="s">
        <v>8324</v>
      </c>
      <c r="R3428" t="s">
        <v>8326</v>
      </c>
      <c r="S3428" s="12">
        <f>(((J3428/60)/60)/24)+DATE(1970,1,1)</f>
        <v>41884.056747685187</v>
      </c>
      <c r="T3428" s="12">
        <f>(((I3428/60)/60)/24)+DATE(1970,1,1)</f>
        <v>41903.083333333336</v>
      </c>
    </row>
    <row r="3429" spans="1:20" ht="43.2" x14ac:dyDescent="0.3">
      <c r="A3429">
        <v>3427</v>
      </c>
      <c r="B3429" s="1" t="s">
        <v>3426</v>
      </c>
      <c r="C3429" s="1" t="s">
        <v>7537</v>
      </c>
      <c r="D3429" s="4">
        <v>1500</v>
      </c>
      <c r="E3429" s="4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3">
        <f>E3429/D3429</f>
        <v>1</v>
      </c>
      <c r="P3429" s="4">
        <f>E3429/L3429</f>
        <v>51.724137931034484</v>
      </c>
      <c r="Q3429" t="s">
        <v>8324</v>
      </c>
      <c r="R3429" t="s">
        <v>8326</v>
      </c>
      <c r="S3429" s="12">
        <f>(((J3429/60)/60)/24)+DATE(1970,1,1)</f>
        <v>41792.645277777774</v>
      </c>
      <c r="T3429" s="12">
        <f>(((I3429/60)/60)/24)+DATE(1970,1,1)</f>
        <v>41822.645277777774</v>
      </c>
    </row>
    <row r="3430" spans="1:20" ht="43.2" x14ac:dyDescent="0.3">
      <c r="A3430">
        <v>3428</v>
      </c>
      <c r="B3430" s="1" t="s">
        <v>3427</v>
      </c>
      <c r="C3430" s="1" t="s">
        <v>7538</v>
      </c>
      <c r="D3430" s="4">
        <v>2000</v>
      </c>
      <c r="E3430" s="4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3">
        <f>E3430/D3430</f>
        <v>1.0275000000000001</v>
      </c>
      <c r="P3430" s="4">
        <f>E3430/L3430</f>
        <v>40.294117647058826</v>
      </c>
      <c r="Q3430" t="s">
        <v>8324</v>
      </c>
      <c r="R3430" t="s">
        <v>8326</v>
      </c>
      <c r="S3430" s="12">
        <f>(((J3430/60)/60)/24)+DATE(1970,1,1)</f>
        <v>42038.720451388886</v>
      </c>
      <c r="T3430" s="12">
        <f>(((I3430/60)/60)/24)+DATE(1970,1,1)</f>
        <v>42063.708333333328</v>
      </c>
    </row>
    <row r="3431" spans="1:20" ht="43.2" x14ac:dyDescent="0.3">
      <c r="A3431">
        <v>3429</v>
      </c>
      <c r="B3431" s="1" t="s">
        <v>3428</v>
      </c>
      <c r="C3431" s="1" t="s">
        <v>7539</v>
      </c>
      <c r="D3431" s="4">
        <v>150</v>
      </c>
      <c r="E3431" s="4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3">
        <f>E3431/D3431</f>
        <v>1.3</v>
      </c>
      <c r="P3431" s="4">
        <f>E3431/L3431</f>
        <v>16.25</v>
      </c>
      <c r="Q3431" t="s">
        <v>8324</v>
      </c>
      <c r="R3431" t="s">
        <v>8326</v>
      </c>
      <c r="S3431" s="12">
        <f>(((J3431/60)/60)/24)+DATE(1970,1,1)</f>
        <v>42662.021539351852</v>
      </c>
      <c r="T3431" s="12">
        <f>(((I3431/60)/60)/24)+DATE(1970,1,1)</f>
        <v>42676.021539351852</v>
      </c>
    </row>
    <row r="3432" spans="1:20" ht="43.2" x14ac:dyDescent="0.3">
      <c r="A3432">
        <v>3430</v>
      </c>
      <c r="B3432" s="1" t="s">
        <v>3429</v>
      </c>
      <c r="C3432" s="1" t="s">
        <v>7540</v>
      </c>
      <c r="D3432" s="4">
        <v>2000</v>
      </c>
      <c r="E3432" s="4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3">
        <f>E3432/D3432</f>
        <v>1.0854949999999999</v>
      </c>
      <c r="P3432" s="4">
        <f>E3432/L3432</f>
        <v>30.152638888888887</v>
      </c>
      <c r="Q3432" t="s">
        <v>8324</v>
      </c>
      <c r="R3432" t="s">
        <v>8326</v>
      </c>
      <c r="S3432" s="12">
        <f>(((J3432/60)/60)/24)+DATE(1970,1,1)</f>
        <v>41820.945613425924</v>
      </c>
      <c r="T3432" s="12">
        <f>(((I3432/60)/60)/24)+DATE(1970,1,1)</f>
        <v>41850.945613425924</v>
      </c>
    </row>
    <row r="3433" spans="1:20" ht="43.2" x14ac:dyDescent="0.3">
      <c r="A3433">
        <v>3431</v>
      </c>
      <c r="B3433" s="1" t="s">
        <v>3430</v>
      </c>
      <c r="C3433" s="1" t="s">
        <v>7541</v>
      </c>
      <c r="D3433" s="4">
        <v>2000</v>
      </c>
      <c r="E3433" s="4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3">
        <f>E3433/D3433</f>
        <v>1</v>
      </c>
      <c r="P3433" s="4">
        <f>E3433/L3433</f>
        <v>95.238095238095241</v>
      </c>
      <c r="Q3433" t="s">
        <v>8324</v>
      </c>
      <c r="R3433" t="s">
        <v>8326</v>
      </c>
      <c r="S3433" s="12">
        <f>(((J3433/60)/60)/24)+DATE(1970,1,1)</f>
        <v>41839.730937500004</v>
      </c>
      <c r="T3433" s="12">
        <f>(((I3433/60)/60)/24)+DATE(1970,1,1)</f>
        <v>41869.730937500004</v>
      </c>
    </row>
    <row r="3434" spans="1:20" ht="28.8" x14ac:dyDescent="0.3">
      <c r="A3434">
        <v>3432</v>
      </c>
      <c r="B3434" s="1" t="s">
        <v>3431</v>
      </c>
      <c r="C3434" s="1" t="s">
        <v>7542</v>
      </c>
      <c r="D3434" s="4">
        <v>2000</v>
      </c>
      <c r="E3434" s="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3">
        <f>E3434/D3434</f>
        <v>1.0965</v>
      </c>
      <c r="P3434" s="4">
        <f>E3434/L3434</f>
        <v>52.214285714285715</v>
      </c>
      <c r="Q3434" t="s">
        <v>8324</v>
      </c>
      <c r="R3434" t="s">
        <v>8326</v>
      </c>
      <c r="S3434" s="12">
        <f>(((J3434/60)/60)/24)+DATE(1970,1,1)</f>
        <v>42380.581180555557</v>
      </c>
      <c r="T3434" s="12">
        <f>(((I3434/60)/60)/24)+DATE(1970,1,1)</f>
        <v>42405.916666666672</v>
      </c>
    </row>
    <row r="3435" spans="1:20" ht="28.8" x14ac:dyDescent="0.3">
      <c r="A3435">
        <v>3433</v>
      </c>
      <c r="B3435" s="1" t="s">
        <v>3432</v>
      </c>
      <c r="C3435" s="1" t="s">
        <v>7543</v>
      </c>
      <c r="D3435" s="4">
        <v>9500</v>
      </c>
      <c r="E3435" s="4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3">
        <f>E3435/D3435</f>
        <v>1.0026315789473683</v>
      </c>
      <c r="P3435" s="4">
        <f>E3435/L3435</f>
        <v>134.1549295774648</v>
      </c>
      <c r="Q3435" t="s">
        <v>8324</v>
      </c>
      <c r="R3435" t="s">
        <v>8326</v>
      </c>
      <c r="S3435" s="12">
        <f>(((J3435/60)/60)/24)+DATE(1970,1,1)</f>
        <v>41776.063136574077</v>
      </c>
      <c r="T3435" s="12">
        <f>(((I3435/60)/60)/24)+DATE(1970,1,1)</f>
        <v>41807.125</v>
      </c>
    </row>
    <row r="3436" spans="1:20" ht="43.2" x14ac:dyDescent="0.3">
      <c r="A3436">
        <v>3434</v>
      </c>
      <c r="B3436" s="1" t="s">
        <v>3433</v>
      </c>
      <c r="C3436" s="1" t="s">
        <v>7544</v>
      </c>
      <c r="D3436" s="4">
        <v>10000</v>
      </c>
      <c r="E3436" s="4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3">
        <f>E3436/D3436</f>
        <v>1.0555000000000001</v>
      </c>
      <c r="P3436" s="4">
        <f>E3436/L3436</f>
        <v>62.827380952380949</v>
      </c>
      <c r="Q3436" t="s">
        <v>8324</v>
      </c>
      <c r="R3436" t="s">
        <v>8326</v>
      </c>
      <c r="S3436" s="12">
        <f>(((J3436/60)/60)/24)+DATE(1970,1,1)</f>
        <v>41800.380428240744</v>
      </c>
      <c r="T3436" s="12">
        <f>(((I3436/60)/60)/24)+DATE(1970,1,1)</f>
        <v>41830.380428240744</v>
      </c>
    </row>
    <row r="3437" spans="1:20" ht="43.2" x14ac:dyDescent="0.3">
      <c r="A3437">
        <v>3435</v>
      </c>
      <c r="B3437" s="1" t="s">
        <v>3434</v>
      </c>
      <c r="C3437" s="1" t="s">
        <v>7545</v>
      </c>
      <c r="D3437" s="4">
        <v>1000</v>
      </c>
      <c r="E3437" s="4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3">
        <f>E3437/D3437</f>
        <v>1.1200000000000001</v>
      </c>
      <c r="P3437" s="4">
        <f>E3437/L3437</f>
        <v>58.94736842105263</v>
      </c>
      <c r="Q3437" t="s">
        <v>8324</v>
      </c>
      <c r="R3437" t="s">
        <v>8326</v>
      </c>
      <c r="S3437" s="12">
        <f>(((J3437/60)/60)/24)+DATE(1970,1,1)</f>
        <v>42572.61681712963</v>
      </c>
      <c r="T3437" s="12">
        <f>(((I3437/60)/60)/24)+DATE(1970,1,1)</f>
        <v>42589.125</v>
      </c>
    </row>
    <row r="3438" spans="1:20" ht="43.2" x14ac:dyDescent="0.3">
      <c r="A3438">
        <v>3436</v>
      </c>
      <c r="B3438" s="1" t="s">
        <v>3435</v>
      </c>
      <c r="C3438" s="1" t="s">
        <v>7546</v>
      </c>
      <c r="D3438" s="4">
        <v>5000</v>
      </c>
      <c r="E3438" s="4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3">
        <f>E3438/D3438</f>
        <v>1.0589999999999999</v>
      </c>
      <c r="P3438" s="4">
        <f>E3438/L3438</f>
        <v>143.1081081081081</v>
      </c>
      <c r="Q3438" t="s">
        <v>8324</v>
      </c>
      <c r="R3438" t="s">
        <v>8326</v>
      </c>
      <c r="S3438" s="12">
        <f>(((J3438/60)/60)/24)+DATE(1970,1,1)</f>
        <v>41851.541585648149</v>
      </c>
      <c r="T3438" s="12">
        <f>(((I3438/60)/60)/24)+DATE(1970,1,1)</f>
        <v>41872.686111111114</v>
      </c>
    </row>
    <row r="3439" spans="1:20" ht="43.2" x14ac:dyDescent="0.3">
      <c r="A3439">
        <v>3437</v>
      </c>
      <c r="B3439" s="1" t="s">
        <v>3436</v>
      </c>
      <c r="C3439" s="1" t="s">
        <v>7547</v>
      </c>
      <c r="D3439" s="4">
        <v>3000</v>
      </c>
      <c r="E3439" s="4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3">
        <f>E3439/D3439</f>
        <v>1.01</v>
      </c>
      <c r="P3439" s="4">
        <f>E3439/L3439</f>
        <v>84.166666666666671</v>
      </c>
      <c r="Q3439" t="s">
        <v>8324</v>
      </c>
      <c r="R3439" t="s">
        <v>8326</v>
      </c>
      <c r="S3439" s="12">
        <f>(((J3439/60)/60)/24)+DATE(1970,1,1)</f>
        <v>42205.710879629631</v>
      </c>
      <c r="T3439" s="12">
        <f>(((I3439/60)/60)/24)+DATE(1970,1,1)</f>
        <v>42235.710879629631</v>
      </c>
    </row>
    <row r="3440" spans="1:20" ht="43.2" x14ac:dyDescent="0.3">
      <c r="A3440">
        <v>3438</v>
      </c>
      <c r="B3440" s="1" t="s">
        <v>3437</v>
      </c>
      <c r="C3440" s="1" t="s">
        <v>7548</v>
      </c>
      <c r="D3440" s="4">
        <v>2500</v>
      </c>
      <c r="E3440" s="4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3">
        <f>E3440/D3440</f>
        <v>1.042</v>
      </c>
      <c r="P3440" s="4">
        <f>E3440/L3440</f>
        <v>186.07142857142858</v>
      </c>
      <c r="Q3440" t="s">
        <v>8324</v>
      </c>
      <c r="R3440" t="s">
        <v>8326</v>
      </c>
      <c r="S3440" s="12">
        <f>(((J3440/60)/60)/24)+DATE(1970,1,1)</f>
        <v>42100.927858796291</v>
      </c>
      <c r="T3440" s="12">
        <f>(((I3440/60)/60)/24)+DATE(1970,1,1)</f>
        <v>42126.875</v>
      </c>
    </row>
    <row r="3441" spans="1:20" ht="28.8" x14ac:dyDescent="0.3">
      <c r="A3441">
        <v>3439</v>
      </c>
      <c r="B3441" s="1" t="s">
        <v>3438</v>
      </c>
      <c r="C3441" s="1" t="s">
        <v>7549</v>
      </c>
      <c r="D3441" s="4">
        <v>1200</v>
      </c>
      <c r="E3441" s="4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3">
        <f>E3441/D3441</f>
        <v>1.3467833333333334</v>
      </c>
      <c r="P3441" s="4">
        <f>E3441/L3441</f>
        <v>89.785555555555561</v>
      </c>
      <c r="Q3441" t="s">
        <v>8324</v>
      </c>
      <c r="R3441" t="s">
        <v>8326</v>
      </c>
      <c r="S3441" s="12">
        <f>(((J3441/60)/60)/24)+DATE(1970,1,1)</f>
        <v>42374.911226851851</v>
      </c>
      <c r="T3441" s="12">
        <f>(((I3441/60)/60)/24)+DATE(1970,1,1)</f>
        <v>42388.207638888889</v>
      </c>
    </row>
    <row r="3442" spans="1:20" ht="43.2" x14ac:dyDescent="0.3">
      <c r="A3442">
        <v>3440</v>
      </c>
      <c r="B3442" s="1" t="s">
        <v>3439</v>
      </c>
      <c r="C3442" s="1" t="s">
        <v>7550</v>
      </c>
      <c r="D3442" s="4">
        <v>5000</v>
      </c>
      <c r="E3442" s="4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3">
        <f>E3442/D3442</f>
        <v>1.052184</v>
      </c>
      <c r="P3442" s="4">
        <f>E3442/L3442</f>
        <v>64.157560975609755</v>
      </c>
      <c r="Q3442" t="s">
        <v>8324</v>
      </c>
      <c r="R3442" t="s">
        <v>8326</v>
      </c>
      <c r="S3442" s="12">
        <f>(((J3442/60)/60)/24)+DATE(1970,1,1)</f>
        <v>41809.12300925926</v>
      </c>
      <c r="T3442" s="12">
        <f>(((I3442/60)/60)/24)+DATE(1970,1,1)</f>
        <v>41831.677083333336</v>
      </c>
    </row>
    <row r="3443" spans="1:20" ht="43.2" x14ac:dyDescent="0.3">
      <c r="A3443">
        <v>3441</v>
      </c>
      <c r="B3443" s="1" t="s">
        <v>3440</v>
      </c>
      <c r="C3443" s="1" t="s">
        <v>7551</v>
      </c>
      <c r="D3443" s="4">
        <v>2500</v>
      </c>
      <c r="E3443" s="4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3">
        <f>E3443/D3443</f>
        <v>1.026</v>
      </c>
      <c r="P3443" s="4">
        <f>E3443/L3443</f>
        <v>59.651162790697676</v>
      </c>
      <c r="Q3443" t="s">
        <v>8324</v>
      </c>
      <c r="R3443" t="s">
        <v>8326</v>
      </c>
      <c r="S3443" s="12">
        <f>(((J3443/60)/60)/24)+DATE(1970,1,1)</f>
        <v>42294.429641203707</v>
      </c>
      <c r="T3443" s="12">
        <f>(((I3443/60)/60)/24)+DATE(1970,1,1)</f>
        <v>42321.845138888893</v>
      </c>
    </row>
    <row r="3444" spans="1:20" ht="43.2" x14ac:dyDescent="0.3">
      <c r="A3444">
        <v>3442</v>
      </c>
      <c r="B3444" s="1" t="s">
        <v>3441</v>
      </c>
      <c r="C3444" s="1" t="s">
        <v>7552</v>
      </c>
      <c r="D3444" s="4">
        <v>250</v>
      </c>
      <c r="E3444" s="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3">
        <f>E3444/D3444</f>
        <v>1</v>
      </c>
      <c r="P3444" s="4">
        <f>E3444/L3444</f>
        <v>31.25</v>
      </c>
      <c r="Q3444" t="s">
        <v>8324</v>
      </c>
      <c r="R3444" t="s">
        <v>8326</v>
      </c>
      <c r="S3444" s="12">
        <f>(((J3444/60)/60)/24)+DATE(1970,1,1)</f>
        <v>42124.841111111105</v>
      </c>
      <c r="T3444" s="12">
        <f>(((I3444/60)/60)/24)+DATE(1970,1,1)</f>
        <v>42154.841111111105</v>
      </c>
    </row>
    <row r="3445" spans="1:20" ht="43.2" x14ac:dyDescent="0.3">
      <c r="A3445">
        <v>3443</v>
      </c>
      <c r="B3445" s="1" t="s">
        <v>3442</v>
      </c>
      <c r="C3445" s="1" t="s">
        <v>7553</v>
      </c>
      <c r="D3445" s="4">
        <v>1000</v>
      </c>
      <c r="E3445" s="4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3">
        <f>E3445/D3445</f>
        <v>1.855</v>
      </c>
      <c r="P3445" s="4">
        <f>E3445/L3445</f>
        <v>41.222222222222221</v>
      </c>
      <c r="Q3445" t="s">
        <v>8324</v>
      </c>
      <c r="R3445" t="s">
        <v>8326</v>
      </c>
      <c r="S3445" s="12">
        <f>(((J3445/60)/60)/24)+DATE(1970,1,1)</f>
        <v>41861.524837962963</v>
      </c>
      <c r="T3445" s="12">
        <f>(((I3445/60)/60)/24)+DATE(1970,1,1)</f>
        <v>41891.524837962963</v>
      </c>
    </row>
    <row r="3446" spans="1:20" ht="43.2" x14ac:dyDescent="0.3">
      <c r="A3446">
        <v>3444</v>
      </c>
      <c r="B3446" s="1" t="s">
        <v>3443</v>
      </c>
      <c r="C3446" s="1" t="s">
        <v>7554</v>
      </c>
      <c r="D3446" s="4">
        <v>300</v>
      </c>
      <c r="E3446" s="4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3">
        <f>E3446/D3446</f>
        <v>2.89</v>
      </c>
      <c r="P3446" s="4">
        <f>E3446/L3446</f>
        <v>43.35</v>
      </c>
      <c r="Q3446" t="s">
        <v>8324</v>
      </c>
      <c r="R3446" t="s">
        <v>8326</v>
      </c>
      <c r="S3446" s="12">
        <f>(((J3446/60)/60)/24)+DATE(1970,1,1)</f>
        <v>42521.291504629626</v>
      </c>
      <c r="T3446" s="12">
        <f>(((I3446/60)/60)/24)+DATE(1970,1,1)</f>
        <v>42529.582638888889</v>
      </c>
    </row>
    <row r="3447" spans="1:20" ht="28.8" x14ac:dyDescent="0.3">
      <c r="A3447">
        <v>3445</v>
      </c>
      <c r="B3447" s="1" t="s">
        <v>3444</v>
      </c>
      <c r="C3447" s="1" t="s">
        <v>7555</v>
      </c>
      <c r="D3447" s="4">
        <v>2000</v>
      </c>
      <c r="E3447" s="4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3">
        <f>E3447/D3447</f>
        <v>1</v>
      </c>
      <c r="P3447" s="4">
        <f>E3447/L3447</f>
        <v>64.516129032258064</v>
      </c>
      <c r="Q3447" t="s">
        <v>8324</v>
      </c>
      <c r="R3447" t="s">
        <v>8326</v>
      </c>
      <c r="S3447" s="12">
        <f>(((J3447/60)/60)/24)+DATE(1970,1,1)</f>
        <v>42272.530509259261</v>
      </c>
      <c r="T3447" s="12">
        <f>(((I3447/60)/60)/24)+DATE(1970,1,1)</f>
        <v>42300.530509259261</v>
      </c>
    </row>
    <row r="3448" spans="1:20" ht="43.2" x14ac:dyDescent="0.3">
      <c r="A3448">
        <v>3446</v>
      </c>
      <c r="B3448" s="1" t="s">
        <v>3445</v>
      </c>
      <c r="C3448" s="1" t="s">
        <v>7556</v>
      </c>
      <c r="D3448" s="4">
        <v>1000</v>
      </c>
      <c r="E3448" s="4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3">
        <f>E3448/D3448</f>
        <v>1.0820000000000001</v>
      </c>
      <c r="P3448" s="4">
        <f>E3448/L3448</f>
        <v>43.28</v>
      </c>
      <c r="Q3448" t="s">
        <v>8324</v>
      </c>
      <c r="R3448" t="s">
        <v>8326</v>
      </c>
      <c r="S3448" s="12">
        <f>(((J3448/60)/60)/24)+DATE(1970,1,1)</f>
        <v>42016.832465277781</v>
      </c>
      <c r="T3448" s="12">
        <f>(((I3448/60)/60)/24)+DATE(1970,1,1)</f>
        <v>42040.513888888891</v>
      </c>
    </row>
    <row r="3449" spans="1:20" ht="28.8" x14ac:dyDescent="0.3">
      <c r="A3449">
        <v>3447</v>
      </c>
      <c r="B3449" s="1" t="s">
        <v>3446</v>
      </c>
      <c r="C3449" s="1" t="s">
        <v>7557</v>
      </c>
      <c r="D3449" s="4">
        <v>1000</v>
      </c>
      <c r="E3449" s="4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3">
        <f>E3449/D3449</f>
        <v>1.0780000000000001</v>
      </c>
      <c r="P3449" s="4">
        <f>E3449/L3449</f>
        <v>77</v>
      </c>
      <c r="Q3449" t="s">
        <v>8324</v>
      </c>
      <c r="R3449" t="s">
        <v>8326</v>
      </c>
      <c r="S3449" s="12">
        <f>(((J3449/60)/60)/24)+DATE(1970,1,1)</f>
        <v>42402.889027777783</v>
      </c>
      <c r="T3449" s="12">
        <f>(((I3449/60)/60)/24)+DATE(1970,1,1)</f>
        <v>42447.847361111111</v>
      </c>
    </row>
    <row r="3450" spans="1:20" ht="43.2" x14ac:dyDescent="0.3">
      <c r="A3450">
        <v>3448</v>
      </c>
      <c r="B3450" s="1" t="s">
        <v>3447</v>
      </c>
      <c r="C3450" s="1" t="s">
        <v>7558</v>
      </c>
      <c r="D3450" s="4">
        <v>2100</v>
      </c>
      <c r="E3450" s="4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3">
        <f>E3450/D3450</f>
        <v>1.0976190476190477</v>
      </c>
      <c r="P3450" s="4">
        <f>E3450/L3450</f>
        <v>51.222222222222221</v>
      </c>
      <c r="Q3450" t="s">
        <v>8324</v>
      </c>
      <c r="R3450" t="s">
        <v>8326</v>
      </c>
      <c r="S3450" s="12">
        <f>(((J3450/60)/60)/24)+DATE(1970,1,1)</f>
        <v>41960.119085648148</v>
      </c>
      <c r="T3450" s="12">
        <f>(((I3450/60)/60)/24)+DATE(1970,1,1)</f>
        <v>41990.119085648148</v>
      </c>
    </row>
    <row r="3451" spans="1:20" ht="28.8" x14ac:dyDescent="0.3">
      <c r="A3451">
        <v>3449</v>
      </c>
      <c r="B3451" s="1" t="s">
        <v>3448</v>
      </c>
      <c r="C3451" s="1" t="s">
        <v>7559</v>
      </c>
      <c r="D3451" s="4">
        <v>800</v>
      </c>
      <c r="E3451" s="4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3">
        <f>E3451/D3451</f>
        <v>1.70625</v>
      </c>
      <c r="P3451" s="4">
        <f>E3451/L3451</f>
        <v>68.25</v>
      </c>
      <c r="Q3451" t="s">
        <v>8324</v>
      </c>
      <c r="R3451" t="s">
        <v>8326</v>
      </c>
      <c r="S3451" s="12">
        <f>(((J3451/60)/60)/24)+DATE(1970,1,1)</f>
        <v>42532.052523148144</v>
      </c>
      <c r="T3451" s="12">
        <f>(((I3451/60)/60)/24)+DATE(1970,1,1)</f>
        <v>42560.166666666672</v>
      </c>
    </row>
    <row r="3452" spans="1:20" ht="43.2" x14ac:dyDescent="0.3">
      <c r="A3452">
        <v>3450</v>
      </c>
      <c r="B3452" s="1" t="s">
        <v>3449</v>
      </c>
      <c r="C3452" s="1" t="s">
        <v>7560</v>
      </c>
      <c r="D3452" s="4">
        <v>500</v>
      </c>
      <c r="E3452" s="4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3">
        <f>E3452/D3452</f>
        <v>1.52</v>
      </c>
      <c r="P3452" s="4">
        <f>E3452/L3452</f>
        <v>19.487179487179485</v>
      </c>
      <c r="Q3452" t="s">
        <v>8324</v>
      </c>
      <c r="R3452" t="s">
        <v>8326</v>
      </c>
      <c r="S3452" s="12">
        <f>(((J3452/60)/60)/24)+DATE(1970,1,1)</f>
        <v>42036.704525462963</v>
      </c>
      <c r="T3452" s="12">
        <f>(((I3452/60)/60)/24)+DATE(1970,1,1)</f>
        <v>42096.662858796291</v>
      </c>
    </row>
    <row r="3453" spans="1:20" ht="43.2" x14ac:dyDescent="0.3">
      <c r="A3453">
        <v>3451</v>
      </c>
      <c r="B3453" s="1" t="s">
        <v>3450</v>
      </c>
      <c r="C3453" s="1" t="s">
        <v>7561</v>
      </c>
      <c r="D3453" s="4">
        <v>650</v>
      </c>
      <c r="E3453" s="4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3">
        <f>E3453/D3453</f>
        <v>1.0123076923076924</v>
      </c>
      <c r="P3453" s="4">
        <f>E3453/L3453</f>
        <v>41.125</v>
      </c>
      <c r="Q3453" t="s">
        <v>8324</v>
      </c>
      <c r="R3453" t="s">
        <v>8326</v>
      </c>
      <c r="S3453" s="12">
        <f>(((J3453/60)/60)/24)+DATE(1970,1,1)</f>
        <v>42088.723692129628</v>
      </c>
      <c r="T3453" s="12">
        <f>(((I3453/60)/60)/24)+DATE(1970,1,1)</f>
        <v>42115.723692129628</v>
      </c>
    </row>
    <row r="3454" spans="1:20" ht="43.2" x14ac:dyDescent="0.3">
      <c r="A3454">
        <v>3452</v>
      </c>
      <c r="B3454" s="1" t="s">
        <v>3451</v>
      </c>
      <c r="C3454" s="1" t="s">
        <v>7562</v>
      </c>
      <c r="D3454" s="4">
        <v>1000</v>
      </c>
      <c r="E3454" s="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3">
        <f>E3454/D3454</f>
        <v>1.532</v>
      </c>
      <c r="P3454" s="4">
        <f>E3454/L3454</f>
        <v>41.405405405405403</v>
      </c>
      <c r="Q3454" t="s">
        <v>8324</v>
      </c>
      <c r="R3454" t="s">
        <v>8326</v>
      </c>
      <c r="S3454" s="12">
        <f>(((J3454/60)/60)/24)+DATE(1970,1,1)</f>
        <v>41820.639189814814</v>
      </c>
      <c r="T3454" s="12">
        <f>(((I3454/60)/60)/24)+DATE(1970,1,1)</f>
        <v>41843.165972222225</v>
      </c>
    </row>
    <row r="3455" spans="1:20" ht="28.8" x14ac:dyDescent="0.3">
      <c r="A3455">
        <v>3453</v>
      </c>
      <c r="B3455" s="1" t="s">
        <v>3452</v>
      </c>
      <c r="C3455" s="1" t="s">
        <v>7563</v>
      </c>
      <c r="D3455" s="4">
        <v>300</v>
      </c>
      <c r="E3455" s="4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3">
        <f>E3455/D3455</f>
        <v>1.2833333333333334</v>
      </c>
      <c r="P3455" s="4">
        <f>E3455/L3455</f>
        <v>27.5</v>
      </c>
      <c r="Q3455" t="s">
        <v>8324</v>
      </c>
      <c r="R3455" t="s">
        <v>8326</v>
      </c>
      <c r="S3455" s="12">
        <f>(((J3455/60)/60)/24)+DATE(1970,1,1)</f>
        <v>42535.97865740741</v>
      </c>
      <c r="T3455" s="12">
        <f>(((I3455/60)/60)/24)+DATE(1970,1,1)</f>
        <v>42595.97865740741</v>
      </c>
    </row>
    <row r="3456" spans="1:20" ht="43.2" x14ac:dyDescent="0.3">
      <c r="A3456">
        <v>3454</v>
      </c>
      <c r="B3456" s="1" t="s">
        <v>3453</v>
      </c>
      <c r="C3456" s="1" t="s">
        <v>7564</v>
      </c>
      <c r="D3456" s="4">
        <v>700</v>
      </c>
      <c r="E3456" s="4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3">
        <f>E3456/D3456</f>
        <v>1.0071428571428571</v>
      </c>
      <c r="P3456" s="4">
        <f>E3456/L3456</f>
        <v>33.571428571428569</v>
      </c>
      <c r="Q3456" t="s">
        <v>8324</v>
      </c>
      <c r="R3456" t="s">
        <v>8326</v>
      </c>
      <c r="S3456" s="12">
        <f>(((J3456/60)/60)/24)+DATE(1970,1,1)</f>
        <v>41821.698599537034</v>
      </c>
      <c r="T3456" s="12">
        <f>(((I3456/60)/60)/24)+DATE(1970,1,1)</f>
        <v>41851.698599537034</v>
      </c>
    </row>
    <row r="3457" spans="1:20" ht="43.2" x14ac:dyDescent="0.3">
      <c r="A3457">
        <v>3455</v>
      </c>
      <c r="B3457" s="1" t="s">
        <v>3454</v>
      </c>
      <c r="C3457" s="1" t="s">
        <v>7565</v>
      </c>
      <c r="D3457" s="4">
        <v>10000</v>
      </c>
      <c r="E3457" s="4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3">
        <f>E3457/D3457</f>
        <v>1.0065</v>
      </c>
      <c r="P3457" s="4">
        <f>E3457/L3457</f>
        <v>145.86956521739131</v>
      </c>
      <c r="Q3457" t="s">
        <v>8324</v>
      </c>
      <c r="R3457" t="s">
        <v>8326</v>
      </c>
      <c r="S3457" s="12">
        <f>(((J3457/60)/60)/24)+DATE(1970,1,1)</f>
        <v>42626.7503125</v>
      </c>
      <c r="T3457" s="12">
        <f>(((I3457/60)/60)/24)+DATE(1970,1,1)</f>
        <v>42656.7503125</v>
      </c>
    </row>
    <row r="3458" spans="1:20" ht="43.2" x14ac:dyDescent="0.3">
      <c r="A3458">
        <v>3456</v>
      </c>
      <c r="B3458" s="1" t="s">
        <v>3455</v>
      </c>
      <c r="C3458" s="1" t="s">
        <v>7566</v>
      </c>
      <c r="D3458" s="4">
        <v>3000</v>
      </c>
      <c r="E3458" s="4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3">
        <f>E3458/D3458</f>
        <v>1.913</v>
      </c>
      <c r="P3458" s="4">
        <f>E3458/L3458</f>
        <v>358.6875</v>
      </c>
      <c r="Q3458" t="s">
        <v>8324</v>
      </c>
      <c r="R3458" t="s">
        <v>8326</v>
      </c>
      <c r="S3458" s="12">
        <f>(((J3458/60)/60)/24)+DATE(1970,1,1)</f>
        <v>41821.205636574072</v>
      </c>
      <c r="T3458" s="12">
        <f>(((I3458/60)/60)/24)+DATE(1970,1,1)</f>
        <v>41852.290972222225</v>
      </c>
    </row>
    <row r="3459" spans="1:20" ht="28.8" x14ac:dyDescent="0.3">
      <c r="A3459">
        <v>3457</v>
      </c>
      <c r="B3459" s="1" t="s">
        <v>3456</v>
      </c>
      <c r="C3459" s="1" t="s">
        <v>7567</v>
      </c>
      <c r="D3459" s="4">
        <v>2000</v>
      </c>
      <c r="E3459" s="4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3">
        <f>E3459/D3459</f>
        <v>1.4019999999999999</v>
      </c>
      <c r="P3459" s="4">
        <f>E3459/L3459</f>
        <v>50.981818181818184</v>
      </c>
      <c r="Q3459" t="s">
        <v>8324</v>
      </c>
      <c r="R3459" t="s">
        <v>8326</v>
      </c>
      <c r="S3459" s="12">
        <f>(((J3459/60)/60)/24)+DATE(1970,1,1)</f>
        <v>42016.706678240742</v>
      </c>
      <c r="T3459" s="12">
        <f>(((I3459/60)/60)/24)+DATE(1970,1,1)</f>
        <v>42047.249305555553</v>
      </c>
    </row>
    <row r="3460" spans="1:20" ht="43.2" x14ac:dyDescent="0.3">
      <c r="A3460">
        <v>3458</v>
      </c>
      <c r="B3460" s="1" t="s">
        <v>3457</v>
      </c>
      <c r="C3460" s="1" t="s">
        <v>7568</v>
      </c>
      <c r="D3460" s="4">
        <v>978</v>
      </c>
      <c r="E3460" s="4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3">
        <f>E3460/D3460</f>
        <v>1.2433537832310839</v>
      </c>
      <c r="P3460" s="4">
        <f>E3460/L3460</f>
        <v>45.037037037037038</v>
      </c>
      <c r="Q3460" t="s">
        <v>8324</v>
      </c>
      <c r="R3460" t="s">
        <v>8326</v>
      </c>
      <c r="S3460" s="12">
        <f>(((J3460/60)/60)/24)+DATE(1970,1,1)</f>
        <v>42011.202581018515</v>
      </c>
      <c r="T3460" s="12">
        <f>(((I3460/60)/60)/24)+DATE(1970,1,1)</f>
        <v>42038.185416666667</v>
      </c>
    </row>
    <row r="3461" spans="1:20" ht="43.2" x14ac:dyDescent="0.3">
      <c r="A3461">
        <v>3459</v>
      </c>
      <c r="B3461" s="1" t="s">
        <v>3458</v>
      </c>
      <c r="C3461" s="1" t="s">
        <v>7569</v>
      </c>
      <c r="D3461" s="4">
        <v>500</v>
      </c>
      <c r="E3461" s="4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3">
        <f>E3461/D3461</f>
        <v>1.262</v>
      </c>
      <c r="P3461" s="4">
        <f>E3461/L3461</f>
        <v>17.527777777777779</v>
      </c>
      <c r="Q3461" t="s">
        <v>8324</v>
      </c>
      <c r="R3461" t="s">
        <v>8326</v>
      </c>
      <c r="S3461" s="12">
        <f>(((J3461/60)/60)/24)+DATE(1970,1,1)</f>
        <v>42480.479861111111</v>
      </c>
      <c r="T3461" s="12">
        <f>(((I3461/60)/60)/24)+DATE(1970,1,1)</f>
        <v>42510.479861111111</v>
      </c>
    </row>
    <row r="3462" spans="1:20" ht="28.8" x14ac:dyDescent="0.3">
      <c r="A3462">
        <v>3460</v>
      </c>
      <c r="B3462" s="1" t="s">
        <v>3459</v>
      </c>
      <c r="C3462" s="1" t="s">
        <v>7570</v>
      </c>
      <c r="D3462" s="4">
        <v>500</v>
      </c>
      <c r="E3462" s="4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3">
        <f>E3462/D3462</f>
        <v>1.9</v>
      </c>
      <c r="P3462" s="4">
        <f>E3462/L3462</f>
        <v>50</v>
      </c>
      <c r="Q3462" t="s">
        <v>8324</v>
      </c>
      <c r="R3462" t="s">
        <v>8326</v>
      </c>
      <c r="S3462" s="12">
        <f>(((J3462/60)/60)/24)+DATE(1970,1,1)</f>
        <v>41852.527222222219</v>
      </c>
      <c r="T3462" s="12">
        <f>(((I3462/60)/60)/24)+DATE(1970,1,1)</f>
        <v>41866.527222222219</v>
      </c>
    </row>
    <row r="3463" spans="1:20" ht="43.2" x14ac:dyDescent="0.3">
      <c r="A3463">
        <v>3461</v>
      </c>
      <c r="B3463" s="1" t="s">
        <v>3460</v>
      </c>
      <c r="C3463" s="1" t="s">
        <v>7571</v>
      </c>
      <c r="D3463" s="4">
        <v>500</v>
      </c>
      <c r="E3463" s="4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3">
        <f>E3463/D3463</f>
        <v>1.39</v>
      </c>
      <c r="P3463" s="4">
        <f>E3463/L3463</f>
        <v>57.916666666666664</v>
      </c>
      <c r="Q3463" t="s">
        <v>8324</v>
      </c>
      <c r="R3463" t="s">
        <v>8326</v>
      </c>
      <c r="S3463" s="12">
        <f>(((J3463/60)/60)/24)+DATE(1970,1,1)</f>
        <v>42643.632858796293</v>
      </c>
      <c r="T3463" s="12">
        <f>(((I3463/60)/60)/24)+DATE(1970,1,1)</f>
        <v>42672.125</v>
      </c>
    </row>
    <row r="3464" spans="1:20" ht="28.8" x14ac:dyDescent="0.3">
      <c r="A3464">
        <v>3462</v>
      </c>
      <c r="B3464" s="1" t="s">
        <v>3461</v>
      </c>
      <c r="C3464" s="1" t="s">
        <v>7572</v>
      </c>
      <c r="D3464" s="4">
        <v>250</v>
      </c>
      <c r="E3464" s="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3">
        <f>E3464/D3464</f>
        <v>2.02</v>
      </c>
      <c r="P3464" s="4">
        <f>E3464/L3464</f>
        <v>29.705882352941178</v>
      </c>
      <c r="Q3464" t="s">
        <v>8324</v>
      </c>
      <c r="R3464" t="s">
        <v>8326</v>
      </c>
      <c r="S3464" s="12">
        <f>(((J3464/60)/60)/24)+DATE(1970,1,1)</f>
        <v>42179.898472222223</v>
      </c>
      <c r="T3464" s="12">
        <f>(((I3464/60)/60)/24)+DATE(1970,1,1)</f>
        <v>42195.75</v>
      </c>
    </row>
    <row r="3465" spans="1:20" ht="28.8" x14ac:dyDescent="0.3">
      <c r="A3465">
        <v>3463</v>
      </c>
      <c r="B3465" s="1" t="s">
        <v>3462</v>
      </c>
      <c r="C3465" s="1" t="s">
        <v>7573</v>
      </c>
      <c r="D3465" s="4">
        <v>10000</v>
      </c>
      <c r="E3465" s="4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3">
        <f>E3465/D3465</f>
        <v>1.0338000000000001</v>
      </c>
      <c r="P3465" s="4">
        <f>E3465/L3465</f>
        <v>90.684210526315795</v>
      </c>
      <c r="Q3465" t="s">
        <v>8324</v>
      </c>
      <c r="R3465" t="s">
        <v>8326</v>
      </c>
      <c r="S3465" s="12">
        <f>(((J3465/60)/60)/24)+DATE(1970,1,1)</f>
        <v>42612.918807870374</v>
      </c>
      <c r="T3465" s="12">
        <f>(((I3465/60)/60)/24)+DATE(1970,1,1)</f>
        <v>42654.165972222225</v>
      </c>
    </row>
    <row r="3466" spans="1:20" ht="43.2" x14ac:dyDescent="0.3">
      <c r="A3466">
        <v>3464</v>
      </c>
      <c r="B3466" s="1" t="s">
        <v>3463</v>
      </c>
      <c r="C3466" s="1" t="s">
        <v>7574</v>
      </c>
      <c r="D3466" s="4">
        <v>5000</v>
      </c>
      <c r="E3466" s="4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3">
        <f>E3466/D3466</f>
        <v>1.023236</v>
      </c>
      <c r="P3466" s="4">
        <f>E3466/L3466</f>
        <v>55.012688172043013</v>
      </c>
      <c r="Q3466" t="s">
        <v>8324</v>
      </c>
      <c r="R3466" t="s">
        <v>8326</v>
      </c>
      <c r="S3466" s="12">
        <f>(((J3466/60)/60)/24)+DATE(1970,1,1)</f>
        <v>42575.130057870367</v>
      </c>
      <c r="T3466" s="12">
        <f>(((I3466/60)/60)/24)+DATE(1970,1,1)</f>
        <v>42605.130057870367</v>
      </c>
    </row>
    <row r="3467" spans="1:20" ht="43.2" x14ac:dyDescent="0.3">
      <c r="A3467">
        <v>3465</v>
      </c>
      <c r="B3467" s="1" t="s">
        <v>3464</v>
      </c>
      <c r="C3467" s="1" t="s">
        <v>7575</v>
      </c>
      <c r="D3467" s="4">
        <v>2000</v>
      </c>
      <c r="E3467" s="4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3">
        <f>E3467/D3467</f>
        <v>1.03</v>
      </c>
      <c r="P3467" s="4">
        <f>E3467/L3467</f>
        <v>57.222222222222221</v>
      </c>
      <c r="Q3467" t="s">
        <v>8324</v>
      </c>
      <c r="R3467" t="s">
        <v>8326</v>
      </c>
      <c r="S3467" s="12">
        <f>(((J3467/60)/60)/24)+DATE(1970,1,1)</f>
        <v>42200.625833333332</v>
      </c>
      <c r="T3467" s="12">
        <f>(((I3467/60)/60)/24)+DATE(1970,1,1)</f>
        <v>42225.666666666672</v>
      </c>
    </row>
    <row r="3468" spans="1:20" ht="28.8" x14ac:dyDescent="0.3">
      <c r="A3468">
        <v>3466</v>
      </c>
      <c r="B3468" s="1" t="s">
        <v>3465</v>
      </c>
      <c r="C3468" s="1" t="s">
        <v>7576</v>
      </c>
      <c r="D3468" s="4">
        <v>3500</v>
      </c>
      <c r="E3468" s="4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3">
        <f>E3468/D3468</f>
        <v>1.2714285714285714</v>
      </c>
      <c r="P3468" s="4">
        <f>E3468/L3468</f>
        <v>72.950819672131146</v>
      </c>
      <c r="Q3468" t="s">
        <v>8324</v>
      </c>
      <c r="R3468" t="s">
        <v>8326</v>
      </c>
      <c r="S3468" s="12">
        <f>(((J3468/60)/60)/24)+DATE(1970,1,1)</f>
        <v>42420.019097222219</v>
      </c>
      <c r="T3468" s="12">
        <f>(((I3468/60)/60)/24)+DATE(1970,1,1)</f>
        <v>42479.977430555555</v>
      </c>
    </row>
    <row r="3469" spans="1:20" x14ac:dyDescent="0.3">
      <c r="A3469">
        <v>3467</v>
      </c>
      <c r="B3469" s="1" t="s">
        <v>3466</v>
      </c>
      <c r="C3469" s="1" t="s">
        <v>7577</v>
      </c>
      <c r="D3469" s="4">
        <v>3000</v>
      </c>
      <c r="E3469" s="4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3">
        <f>E3469/D3469</f>
        <v>1.01</v>
      </c>
      <c r="P3469" s="4">
        <f>E3469/L3469</f>
        <v>64.468085106382972</v>
      </c>
      <c r="Q3469" t="s">
        <v>8324</v>
      </c>
      <c r="R3469" t="s">
        <v>8326</v>
      </c>
      <c r="S3469" s="12">
        <f>(((J3469/60)/60)/24)+DATE(1970,1,1)</f>
        <v>42053.671666666662</v>
      </c>
      <c r="T3469" s="12">
        <f>(((I3469/60)/60)/24)+DATE(1970,1,1)</f>
        <v>42083.630000000005</v>
      </c>
    </row>
    <row r="3470" spans="1:20" ht="28.8" x14ac:dyDescent="0.3">
      <c r="A3470">
        <v>3468</v>
      </c>
      <c r="B3470" s="1" t="s">
        <v>3467</v>
      </c>
      <c r="C3470" s="1" t="s">
        <v>7578</v>
      </c>
      <c r="D3470" s="4">
        <v>10000</v>
      </c>
      <c r="E3470" s="4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3">
        <f>E3470/D3470</f>
        <v>1.2178</v>
      </c>
      <c r="P3470" s="4">
        <f>E3470/L3470</f>
        <v>716.35294117647061</v>
      </c>
      <c r="Q3470" t="s">
        <v>8324</v>
      </c>
      <c r="R3470" t="s">
        <v>8326</v>
      </c>
      <c r="S3470" s="12">
        <f>(((J3470/60)/60)/24)+DATE(1970,1,1)</f>
        <v>42605.765381944439</v>
      </c>
      <c r="T3470" s="12">
        <f>(((I3470/60)/60)/24)+DATE(1970,1,1)</f>
        <v>42634.125</v>
      </c>
    </row>
    <row r="3471" spans="1:20" ht="43.2" x14ac:dyDescent="0.3">
      <c r="A3471">
        <v>3469</v>
      </c>
      <c r="B3471" s="1" t="s">
        <v>3468</v>
      </c>
      <c r="C3471" s="1" t="s">
        <v>7579</v>
      </c>
      <c r="D3471" s="4">
        <v>2800</v>
      </c>
      <c r="E3471" s="4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3">
        <f>E3471/D3471</f>
        <v>1.1339285714285714</v>
      </c>
      <c r="P3471" s="4">
        <f>E3471/L3471</f>
        <v>50.396825396825399</v>
      </c>
      <c r="Q3471" t="s">
        <v>8324</v>
      </c>
      <c r="R3471" t="s">
        <v>8326</v>
      </c>
      <c r="S3471" s="12">
        <f>(((J3471/60)/60)/24)+DATE(1970,1,1)</f>
        <v>42458.641724537039</v>
      </c>
      <c r="T3471" s="12">
        <f>(((I3471/60)/60)/24)+DATE(1970,1,1)</f>
        <v>42488.641724537039</v>
      </c>
    </row>
    <row r="3472" spans="1:20" ht="28.8" x14ac:dyDescent="0.3">
      <c r="A3472">
        <v>3470</v>
      </c>
      <c r="B3472" s="1" t="s">
        <v>3469</v>
      </c>
      <c r="C3472" s="1" t="s">
        <v>7580</v>
      </c>
      <c r="D3472" s="4">
        <v>250</v>
      </c>
      <c r="E3472" s="4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3">
        <f>E3472/D3472</f>
        <v>1.5</v>
      </c>
      <c r="P3472" s="4">
        <f>E3472/L3472</f>
        <v>41.666666666666664</v>
      </c>
      <c r="Q3472" t="s">
        <v>8324</v>
      </c>
      <c r="R3472" t="s">
        <v>8326</v>
      </c>
      <c r="S3472" s="12">
        <f>(((J3472/60)/60)/24)+DATE(1970,1,1)</f>
        <v>42529.022013888884</v>
      </c>
      <c r="T3472" s="12">
        <f>(((I3472/60)/60)/24)+DATE(1970,1,1)</f>
        <v>42566.901388888888</v>
      </c>
    </row>
    <row r="3473" spans="1:20" ht="43.2" x14ac:dyDescent="0.3">
      <c r="A3473">
        <v>3471</v>
      </c>
      <c r="B3473" s="1" t="s">
        <v>3470</v>
      </c>
      <c r="C3473" s="1" t="s">
        <v>7581</v>
      </c>
      <c r="D3473" s="4">
        <v>500</v>
      </c>
      <c r="E3473" s="4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3">
        <f>E3473/D3473</f>
        <v>2.1459999999999999</v>
      </c>
      <c r="P3473" s="4">
        <f>E3473/L3473</f>
        <v>35.766666666666666</v>
      </c>
      <c r="Q3473" t="s">
        <v>8324</v>
      </c>
      <c r="R3473" t="s">
        <v>8326</v>
      </c>
      <c r="S3473" s="12">
        <f>(((J3473/60)/60)/24)+DATE(1970,1,1)</f>
        <v>41841.820486111108</v>
      </c>
      <c r="T3473" s="12">
        <f>(((I3473/60)/60)/24)+DATE(1970,1,1)</f>
        <v>41882.833333333336</v>
      </c>
    </row>
    <row r="3474" spans="1:20" ht="43.2" x14ac:dyDescent="0.3">
      <c r="A3474">
        <v>3472</v>
      </c>
      <c r="B3474" s="1" t="s">
        <v>3471</v>
      </c>
      <c r="C3474" s="1" t="s">
        <v>7582</v>
      </c>
      <c r="D3474" s="4">
        <v>2000</v>
      </c>
      <c r="E3474" s="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3">
        <f>E3474/D3474</f>
        <v>1.0205</v>
      </c>
      <c r="P3474" s="4">
        <f>E3474/L3474</f>
        <v>88.739130434782609</v>
      </c>
      <c r="Q3474" t="s">
        <v>8324</v>
      </c>
      <c r="R3474" t="s">
        <v>8326</v>
      </c>
      <c r="S3474" s="12">
        <f>(((J3474/60)/60)/24)+DATE(1970,1,1)</f>
        <v>41928.170497685183</v>
      </c>
      <c r="T3474" s="12">
        <f>(((I3474/60)/60)/24)+DATE(1970,1,1)</f>
        <v>41949.249305555553</v>
      </c>
    </row>
    <row r="3475" spans="1:20" ht="43.2" x14ac:dyDescent="0.3">
      <c r="A3475">
        <v>3473</v>
      </c>
      <c r="B3475" s="1" t="s">
        <v>3472</v>
      </c>
      <c r="C3475" s="1" t="s">
        <v>7583</v>
      </c>
      <c r="D3475" s="4">
        <v>4900</v>
      </c>
      <c r="E3475" s="4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3">
        <f>E3475/D3475</f>
        <v>1</v>
      </c>
      <c r="P3475" s="4">
        <f>E3475/L3475</f>
        <v>148.4848484848485</v>
      </c>
      <c r="Q3475" t="s">
        <v>8324</v>
      </c>
      <c r="R3475" t="s">
        <v>8326</v>
      </c>
      <c r="S3475" s="12">
        <f>(((J3475/60)/60)/24)+DATE(1970,1,1)</f>
        <v>42062.834444444445</v>
      </c>
      <c r="T3475" s="12">
        <f>(((I3475/60)/60)/24)+DATE(1970,1,1)</f>
        <v>42083.852083333331</v>
      </c>
    </row>
    <row r="3476" spans="1:20" ht="43.2" x14ac:dyDescent="0.3">
      <c r="A3476">
        <v>3474</v>
      </c>
      <c r="B3476" s="1" t="s">
        <v>3473</v>
      </c>
      <c r="C3476" s="1" t="s">
        <v>7584</v>
      </c>
      <c r="D3476" s="4">
        <v>2000</v>
      </c>
      <c r="E3476" s="4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3">
        <f>E3476/D3476</f>
        <v>1.01</v>
      </c>
      <c r="P3476" s="4">
        <f>E3476/L3476</f>
        <v>51.794871794871796</v>
      </c>
      <c r="Q3476" t="s">
        <v>8324</v>
      </c>
      <c r="R3476" t="s">
        <v>8326</v>
      </c>
      <c r="S3476" s="12">
        <f>(((J3476/60)/60)/24)+DATE(1970,1,1)</f>
        <v>42541.501516203702</v>
      </c>
      <c r="T3476" s="12">
        <f>(((I3476/60)/60)/24)+DATE(1970,1,1)</f>
        <v>42571.501516203702</v>
      </c>
    </row>
    <row r="3477" spans="1:20" ht="28.8" x14ac:dyDescent="0.3">
      <c r="A3477">
        <v>3475</v>
      </c>
      <c r="B3477" s="1" t="s">
        <v>3474</v>
      </c>
      <c r="C3477" s="1" t="s">
        <v>7585</v>
      </c>
      <c r="D3477" s="4">
        <v>300</v>
      </c>
      <c r="E3477" s="4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3">
        <f>E3477/D3477</f>
        <v>1.1333333333333333</v>
      </c>
      <c r="P3477" s="4">
        <f>E3477/L3477</f>
        <v>20</v>
      </c>
      <c r="Q3477" t="s">
        <v>8324</v>
      </c>
      <c r="R3477" t="s">
        <v>8326</v>
      </c>
      <c r="S3477" s="12">
        <f>(((J3477/60)/60)/24)+DATE(1970,1,1)</f>
        <v>41918.880833333329</v>
      </c>
      <c r="T3477" s="12">
        <f>(((I3477/60)/60)/24)+DATE(1970,1,1)</f>
        <v>41946</v>
      </c>
    </row>
    <row r="3478" spans="1:20" ht="43.2" x14ac:dyDescent="0.3">
      <c r="A3478">
        <v>3476</v>
      </c>
      <c r="B3478" s="1" t="s">
        <v>3475</v>
      </c>
      <c r="C3478" s="1" t="s">
        <v>7586</v>
      </c>
      <c r="D3478" s="4">
        <v>300</v>
      </c>
      <c r="E3478" s="4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3">
        <f>E3478/D3478</f>
        <v>1.04</v>
      </c>
      <c r="P3478" s="4">
        <f>E3478/L3478</f>
        <v>52</v>
      </c>
      <c r="Q3478" t="s">
        <v>8324</v>
      </c>
      <c r="R3478" t="s">
        <v>8326</v>
      </c>
      <c r="S3478" s="12">
        <f>(((J3478/60)/60)/24)+DATE(1970,1,1)</f>
        <v>41921.279976851853</v>
      </c>
      <c r="T3478" s="12">
        <f>(((I3478/60)/60)/24)+DATE(1970,1,1)</f>
        <v>41939.125</v>
      </c>
    </row>
    <row r="3479" spans="1:20" ht="28.8" x14ac:dyDescent="0.3">
      <c r="A3479">
        <v>3477</v>
      </c>
      <c r="B3479" s="1" t="s">
        <v>3476</v>
      </c>
      <c r="C3479" s="1" t="s">
        <v>7587</v>
      </c>
      <c r="D3479" s="4">
        <v>1800</v>
      </c>
      <c r="E3479" s="4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3">
        <f>E3479/D3479</f>
        <v>1.1533333333333333</v>
      </c>
      <c r="P3479" s="4">
        <f>E3479/L3479</f>
        <v>53.230769230769234</v>
      </c>
      <c r="Q3479" t="s">
        <v>8324</v>
      </c>
      <c r="R3479" t="s">
        <v>8326</v>
      </c>
      <c r="S3479" s="12">
        <f>(((J3479/60)/60)/24)+DATE(1970,1,1)</f>
        <v>42128.736608796295</v>
      </c>
      <c r="T3479" s="12">
        <f>(((I3479/60)/60)/24)+DATE(1970,1,1)</f>
        <v>42141.125</v>
      </c>
    </row>
    <row r="3480" spans="1:20" ht="43.2" x14ac:dyDescent="0.3">
      <c r="A3480">
        <v>3478</v>
      </c>
      <c r="B3480" s="1" t="s">
        <v>3477</v>
      </c>
      <c r="C3480" s="1" t="s">
        <v>7588</v>
      </c>
      <c r="D3480" s="4">
        <v>2000</v>
      </c>
      <c r="E3480" s="4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3">
        <f>E3480/D3480</f>
        <v>1.1285000000000001</v>
      </c>
      <c r="P3480" s="4">
        <f>E3480/L3480</f>
        <v>39.596491228070178</v>
      </c>
      <c r="Q3480" t="s">
        <v>8324</v>
      </c>
      <c r="R3480" t="s">
        <v>8326</v>
      </c>
      <c r="S3480" s="12">
        <f>(((J3480/60)/60)/24)+DATE(1970,1,1)</f>
        <v>42053.916921296302</v>
      </c>
      <c r="T3480" s="12">
        <f>(((I3480/60)/60)/24)+DATE(1970,1,1)</f>
        <v>42079.875</v>
      </c>
    </row>
    <row r="3481" spans="1:20" ht="28.8" x14ac:dyDescent="0.3">
      <c r="A3481">
        <v>3479</v>
      </c>
      <c r="B3481" s="1" t="s">
        <v>3478</v>
      </c>
      <c r="C3481" s="1" t="s">
        <v>7589</v>
      </c>
      <c r="D3481" s="4">
        <v>1500</v>
      </c>
      <c r="E3481" s="4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3">
        <f>E3481/D3481</f>
        <v>1.2786666666666666</v>
      </c>
      <c r="P3481" s="4">
        <f>E3481/L3481</f>
        <v>34.25</v>
      </c>
      <c r="Q3481" t="s">
        <v>8324</v>
      </c>
      <c r="R3481" t="s">
        <v>8326</v>
      </c>
      <c r="S3481" s="12">
        <f>(((J3481/60)/60)/24)+DATE(1970,1,1)</f>
        <v>41781.855092592588</v>
      </c>
      <c r="T3481" s="12">
        <f>(((I3481/60)/60)/24)+DATE(1970,1,1)</f>
        <v>41811.855092592588</v>
      </c>
    </row>
    <row r="3482" spans="1:20" ht="43.2" x14ac:dyDescent="0.3">
      <c r="A3482">
        <v>3480</v>
      </c>
      <c r="B3482" s="1" t="s">
        <v>3479</v>
      </c>
      <c r="C3482" s="1" t="s">
        <v>7590</v>
      </c>
      <c r="D3482" s="4">
        <v>1500</v>
      </c>
      <c r="E3482" s="4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3">
        <f>E3482/D3482</f>
        <v>1.4266666666666667</v>
      </c>
      <c r="P3482" s="4">
        <f>E3482/L3482</f>
        <v>164.61538461538461</v>
      </c>
      <c r="Q3482" t="s">
        <v>8324</v>
      </c>
      <c r="R3482" t="s">
        <v>8326</v>
      </c>
      <c r="S3482" s="12">
        <f>(((J3482/60)/60)/24)+DATE(1970,1,1)</f>
        <v>42171.317442129628</v>
      </c>
      <c r="T3482" s="12">
        <f>(((I3482/60)/60)/24)+DATE(1970,1,1)</f>
        <v>42195.875</v>
      </c>
    </row>
    <row r="3483" spans="1:20" ht="43.2" x14ac:dyDescent="0.3">
      <c r="A3483">
        <v>3481</v>
      </c>
      <c r="B3483" s="1" t="s">
        <v>3480</v>
      </c>
      <c r="C3483" s="1" t="s">
        <v>7591</v>
      </c>
      <c r="D3483" s="4">
        <v>10000</v>
      </c>
      <c r="E3483" s="4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3">
        <f>E3483/D3483</f>
        <v>1.1879999999999999</v>
      </c>
      <c r="P3483" s="4">
        <f>E3483/L3483</f>
        <v>125.05263157894737</v>
      </c>
      <c r="Q3483" t="s">
        <v>8324</v>
      </c>
      <c r="R3483" t="s">
        <v>8326</v>
      </c>
      <c r="S3483" s="12">
        <f>(((J3483/60)/60)/24)+DATE(1970,1,1)</f>
        <v>41989.24754629629</v>
      </c>
      <c r="T3483" s="12">
        <f>(((I3483/60)/60)/24)+DATE(1970,1,1)</f>
        <v>42006.24754629629</v>
      </c>
    </row>
    <row r="3484" spans="1:20" ht="43.2" x14ac:dyDescent="0.3">
      <c r="A3484">
        <v>3482</v>
      </c>
      <c r="B3484" s="1" t="s">
        <v>3481</v>
      </c>
      <c r="C3484" s="1" t="s">
        <v>7592</v>
      </c>
      <c r="D3484" s="4">
        <v>3000</v>
      </c>
      <c r="E3484" s="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3">
        <f>E3484/D3484</f>
        <v>1.3833333333333333</v>
      </c>
      <c r="P3484" s="4">
        <f>E3484/L3484</f>
        <v>51.875</v>
      </c>
      <c r="Q3484" t="s">
        <v>8324</v>
      </c>
      <c r="R3484" t="s">
        <v>8326</v>
      </c>
      <c r="S3484" s="12">
        <f>(((J3484/60)/60)/24)+DATE(1970,1,1)</f>
        <v>41796.771597222221</v>
      </c>
      <c r="T3484" s="12">
        <f>(((I3484/60)/60)/24)+DATE(1970,1,1)</f>
        <v>41826.771597222221</v>
      </c>
    </row>
    <row r="3485" spans="1:20" ht="28.8" x14ac:dyDescent="0.3">
      <c r="A3485">
        <v>3483</v>
      </c>
      <c r="B3485" s="1" t="s">
        <v>3482</v>
      </c>
      <c r="C3485" s="1" t="s">
        <v>7593</v>
      </c>
      <c r="D3485" s="4">
        <v>3350</v>
      </c>
      <c r="E3485" s="4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3">
        <f>E3485/D3485</f>
        <v>1.599402985074627</v>
      </c>
      <c r="P3485" s="4">
        <f>E3485/L3485</f>
        <v>40.285714285714285</v>
      </c>
      <c r="Q3485" t="s">
        <v>8324</v>
      </c>
      <c r="R3485" t="s">
        <v>8326</v>
      </c>
      <c r="S3485" s="12">
        <f>(((J3485/60)/60)/24)+DATE(1970,1,1)</f>
        <v>41793.668761574074</v>
      </c>
      <c r="T3485" s="12">
        <f>(((I3485/60)/60)/24)+DATE(1970,1,1)</f>
        <v>41823.668761574074</v>
      </c>
    </row>
    <row r="3486" spans="1:20" ht="43.2" x14ac:dyDescent="0.3">
      <c r="A3486">
        <v>3484</v>
      </c>
      <c r="B3486" s="1" t="s">
        <v>3483</v>
      </c>
      <c r="C3486" s="1" t="s">
        <v>7594</v>
      </c>
      <c r="D3486" s="4">
        <v>2500</v>
      </c>
      <c r="E3486" s="4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3">
        <f>E3486/D3486</f>
        <v>1.1424000000000001</v>
      </c>
      <c r="P3486" s="4">
        <f>E3486/L3486</f>
        <v>64.909090909090907</v>
      </c>
      <c r="Q3486" t="s">
        <v>8324</v>
      </c>
      <c r="R3486" t="s">
        <v>8326</v>
      </c>
      <c r="S3486" s="12">
        <f>(((J3486/60)/60)/24)+DATE(1970,1,1)</f>
        <v>42506.760405092587</v>
      </c>
      <c r="T3486" s="12">
        <f>(((I3486/60)/60)/24)+DATE(1970,1,1)</f>
        <v>42536.760405092587</v>
      </c>
    </row>
    <row r="3487" spans="1:20" ht="43.2" x14ac:dyDescent="0.3">
      <c r="A3487">
        <v>3485</v>
      </c>
      <c r="B3487" s="1" t="s">
        <v>3484</v>
      </c>
      <c r="C3487" s="1" t="s">
        <v>7595</v>
      </c>
      <c r="D3487" s="4">
        <v>1650</v>
      </c>
      <c r="E3487" s="4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3">
        <f>E3487/D3487</f>
        <v>1.0060606060606061</v>
      </c>
      <c r="P3487" s="4">
        <f>E3487/L3487</f>
        <v>55.333333333333336</v>
      </c>
      <c r="Q3487" t="s">
        <v>8324</v>
      </c>
      <c r="R3487" t="s">
        <v>8326</v>
      </c>
      <c r="S3487" s="12">
        <f>(((J3487/60)/60)/24)+DATE(1970,1,1)</f>
        <v>42372.693055555559</v>
      </c>
      <c r="T3487" s="12">
        <f>(((I3487/60)/60)/24)+DATE(1970,1,1)</f>
        <v>42402.693055555559</v>
      </c>
    </row>
    <row r="3488" spans="1:20" ht="43.2" x14ac:dyDescent="0.3">
      <c r="A3488">
        <v>3486</v>
      </c>
      <c r="B3488" s="1" t="s">
        <v>3485</v>
      </c>
      <c r="C3488" s="1" t="s">
        <v>7596</v>
      </c>
      <c r="D3488" s="4">
        <v>3000</v>
      </c>
      <c r="E3488" s="4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3">
        <f>E3488/D3488</f>
        <v>1.552</v>
      </c>
      <c r="P3488" s="4">
        <f>E3488/L3488</f>
        <v>83.142857142857139</v>
      </c>
      <c r="Q3488" t="s">
        <v>8324</v>
      </c>
      <c r="R3488" t="s">
        <v>8326</v>
      </c>
      <c r="S3488" s="12">
        <f>(((J3488/60)/60)/24)+DATE(1970,1,1)</f>
        <v>42126.87501157407</v>
      </c>
      <c r="T3488" s="12">
        <f>(((I3488/60)/60)/24)+DATE(1970,1,1)</f>
        <v>42158.290972222225</v>
      </c>
    </row>
    <row r="3489" spans="1:20" ht="43.2" x14ac:dyDescent="0.3">
      <c r="A3489">
        <v>3487</v>
      </c>
      <c r="B3489" s="1" t="s">
        <v>3486</v>
      </c>
      <c r="C3489" s="1" t="s">
        <v>7597</v>
      </c>
      <c r="D3489" s="4">
        <v>2000</v>
      </c>
      <c r="E3489" s="4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3">
        <f>E3489/D3489</f>
        <v>1.2775000000000001</v>
      </c>
      <c r="P3489" s="4">
        <f>E3489/L3489</f>
        <v>38.712121212121211</v>
      </c>
      <c r="Q3489" t="s">
        <v>8324</v>
      </c>
      <c r="R3489" t="s">
        <v>8326</v>
      </c>
      <c r="S3489" s="12">
        <f>(((J3489/60)/60)/24)+DATE(1970,1,1)</f>
        <v>42149.940416666665</v>
      </c>
      <c r="T3489" s="12">
        <f>(((I3489/60)/60)/24)+DATE(1970,1,1)</f>
        <v>42179.940416666665</v>
      </c>
    </row>
    <row r="3490" spans="1:20" ht="43.2" x14ac:dyDescent="0.3">
      <c r="A3490">
        <v>3488</v>
      </c>
      <c r="B3490" s="1" t="s">
        <v>3487</v>
      </c>
      <c r="C3490" s="1" t="s">
        <v>7598</v>
      </c>
      <c r="D3490" s="4">
        <v>3000</v>
      </c>
      <c r="E3490" s="4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3">
        <f>E3490/D3490</f>
        <v>1.212</v>
      </c>
      <c r="P3490" s="4">
        <f>E3490/L3490</f>
        <v>125.37931034482759</v>
      </c>
      <c r="Q3490" t="s">
        <v>8324</v>
      </c>
      <c r="R3490" t="s">
        <v>8326</v>
      </c>
      <c r="S3490" s="12">
        <f>(((J3490/60)/60)/24)+DATE(1970,1,1)</f>
        <v>42087.768055555556</v>
      </c>
      <c r="T3490" s="12">
        <f>(((I3490/60)/60)/24)+DATE(1970,1,1)</f>
        <v>42111.666666666672</v>
      </c>
    </row>
    <row r="3491" spans="1:20" ht="43.2" x14ac:dyDescent="0.3">
      <c r="A3491">
        <v>3489</v>
      </c>
      <c r="B3491" s="1" t="s">
        <v>3488</v>
      </c>
      <c r="C3491" s="1" t="s">
        <v>7599</v>
      </c>
      <c r="D3491" s="4">
        <v>5000</v>
      </c>
      <c r="E3491" s="4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3">
        <f>E3491/D3491</f>
        <v>1.127</v>
      </c>
      <c r="P3491" s="4">
        <f>E3491/L3491</f>
        <v>78.263888888888886</v>
      </c>
      <c r="Q3491" t="s">
        <v>8324</v>
      </c>
      <c r="R3491" t="s">
        <v>8326</v>
      </c>
      <c r="S3491" s="12">
        <f>(((J3491/60)/60)/24)+DATE(1970,1,1)</f>
        <v>41753.635775462964</v>
      </c>
      <c r="T3491" s="12">
        <f>(((I3491/60)/60)/24)+DATE(1970,1,1)</f>
        <v>41783.875</v>
      </c>
    </row>
    <row r="3492" spans="1:20" ht="43.2" x14ac:dyDescent="0.3">
      <c r="A3492">
        <v>3490</v>
      </c>
      <c r="B3492" s="1" t="s">
        <v>3489</v>
      </c>
      <c r="C3492" s="1" t="s">
        <v>7600</v>
      </c>
      <c r="D3492" s="4">
        <v>1000</v>
      </c>
      <c r="E3492" s="4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3">
        <f>E3492/D3492</f>
        <v>1.2749999999999999</v>
      </c>
      <c r="P3492" s="4">
        <f>E3492/L3492</f>
        <v>47.222222222222221</v>
      </c>
      <c r="Q3492" t="s">
        <v>8324</v>
      </c>
      <c r="R3492" t="s">
        <v>8326</v>
      </c>
      <c r="S3492" s="12">
        <f>(((J3492/60)/60)/24)+DATE(1970,1,1)</f>
        <v>42443.802361111113</v>
      </c>
      <c r="T3492" s="12">
        <f>(((I3492/60)/60)/24)+DATE(1970,1,1)</f>
        <v>42473.802361111113</v>
      </c>
    </row>
    <row r="3493" spans="1:20" ht="43.2" x14ac:dyDescent="0.3">
      <c r="A3493">
        <v>3491</v>
      </c>
      <c r="B3493" s="1" t="s">
        <v>3490</v>
      </c>
      <c r="C3493" s="1" t="s">
        <v>7601</v>
      </c>
      <c r="D3493" s="4">
        <v>500</v>
      </c>
      <c r="E3493" s="4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3">
        <f>E3493/D3493</f>
        <v>1.5820000000000001</v>
      </c>
      <c r="P3493" s="4">
        <f>E3493/L3493</f>
        <v>79.099999999999994</v>
      </c>
      <c r="Q3493" t="s">
        <v>8324</v>
      </c>
      <c r="R3493" t="s">
        <v>8326</v>
      </c>
      <c r="S3493" s="12">
        <f>(((J3493/60)/60)/24)+DATE(1970,1,1)</f>
        <v>42121.249814814815</v>
      </c>
      <c r="T3493" s="12">
        <f>(((I3493/60)/60)/24)+DATE(1970,1,1)</f>
        <v>42142.249814814815</v>
      </c>
    </row>
    <row r="3494" spans="1:20" ht="43.2" x14ac:dyDescent="0.3">
      <c r="A3494">
        <v>3492</v>
      </c>
      <c r="B3494" s="1" t="s">
        <v>3491</v>
      </c>
      <c r="C3494" s="1" t="s">
        <v>7602</v>
      </c>
      <c r="D3494" s="4">
        <v>3800</v>
      </c>
      <c r="E3494" s="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3">
        <f>E3494/D3494</f>
        <v>1.0526894736842105</v>
      </c>
      <c r="P3494" s="4">
        <f>E3494/L3494</f>
        <v>114.29199999999999</v>
      </c>
      <c r="Q3494" t="s">
        <v>8324</v>
      </c>
      <c r="R3494" t="s">
        <v>8326</v>
      </c>
      <c r="S3494" s="12">
        <f>(((J3494/60)/60)/24)+DATE(1970,1,1)</f>
        <v>42268.009224537032</v>
      </c>
      <c r="T3494" s="12">
        <f>(((I3494/60)/60)/24)+DATE(1970,1,1)</f>
        <v>42303.009224537032</v>
      </c>
    </row>
    <row r="3495" spans="1:20" ht="43.2" x14ac:dyDescent="0.3">
      <c r="A3495">
        <v>3493</v>
      </c>
      <c r="B3495" s="1" t="s">
        <v>3492</v>
      </c>
      <c r="C3495" s="1" t="s">
        <v>7603</v>
      </c>
      <c r="D3495" s="4">
        <v>1500</v>
      </c>
      <c r="E3495" s="4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3">
        <f>E3495/D3495</f>
        <v>1</v>
      </c>
      <c r="P3495" s="4">
        <f>E3495/L3495</f>
        <v>51.724137931034484</v>
      </c>
      <c r="Q3495" t="s">
        <v>8324</v>
      </c>
      <c r="R3495" t="s">
        <v>8326</v>
      </c>
      <c r="S3495" s="12">
        <f>(((J3495/60)/60)/24)+DATE(1970,1,1)</f>
        <v>41848.866157407407</v>
      </c>
      <c r="T3495" s="12">
        <f>(((I3495/60)/60)/24)+DATE(1970,1,1)</f>
        <v>41868.21597222222</v>
      </c>
    </row>
    <row r="3496" spans="1:20" ht="43.2" x14ac:dyDescent="0.3">
      <c r="A3496">
        <v>3494</v>
      </c>
      <c r="B3496" s="1" t="s">
        <v>3493</v>
      </c>
      <c r="C3496" s="1" t="s">
        <v>7604</v>
      </c>
      <c r="D3496" s="4">
        <v>400</v>
      </c>
      <c r="E3496" s="4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3">
        <f>E3496/D3496</f>
        <v>1</v>
      </c>
      <c r="P3496" s="4">
        <f>E3496/L3496</f>
        <v>30.76923076923077</v>
      </c>
      <c r="Q3496" t="s">
        <v>8324</v>
      </c>
      <c r="R3496" t="s">
        <v>8326</v>
      </c>
      <c r="S3496" s="12">
        <f>(((J3496/60)/60)/24)+DATE(1970,1,1)</f>
        <v>42689.214988425927</v>
      </c>
      <c r="T3496" s="12">
        <f>(((I3496/60)/60)/24)+DATE(1970,1,1)</f>
        <v>42700.25</v>
      </c>
    </row>
    <row r="3497" spans="1:20" ht="43.2" x14ac:dyDescent="0.3">
      <c r="A3497">
        <v>3495</v>
      </c>
      <c r="B3497" s="1" t="s">
        <v>3494</v>
      </c>
      <c r="C3497" s="1" t="s">
        <v>7605</v>
      </c>
      <c r="D3497" s="4">
        <v>5000</v>
      </c>
      <c r="E3497" s="4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3">
        <f>E3497/D3497</f>
        <v>1.0686</v>
      </c>
      <c r="P3497" s="4">
        <f>E3497/L3497</f>
        <v>74.208333333333329</v>
      </c>
      <c r="Q3497" t="s">
        <v>8324</v>
      </c>
      <c r="R3497" t="s">
        <v>8326</v>
      </c>
      <c r="S3497" s="12">
        <f>(((J3497/60)/60)/24)+DATE(1970,1,1)</f>
        <v>41915.762835648151</v>
      </c>
      <c r="T3497" s="12">
        <f>(((I3497/60)/60)/24)+DATE(1970,1,1)</f>
        <v>41944.720833333333</v>
      </c>
    </row>
    <row r="3498" spans="1:20" ht="43.2" x14ac:dyDescent="0.3">
      <c r="A3498">
        <v>3496</v>
      </c>
      <c r="B3498" s="1" t="s">
        <v>3495</v>
      </c>
      <c r="C3498" s="1" t="s">
        <v>7606</v>
      </c>
      <c r="D3498" s="4">
        <v>3000</v>
      </c>
      <c r="E3498" s="4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3">
        <f>E3498/D3498</f>
        <v>1.244</v>
      </c>
      <c r="P3498" s="4">
        <f>E3498/L3498</f>
        <v>47.846153846153847</v>
      </c>
      <c r="Q3498" t="s">
        <v>8324</v>
      </c>
      <c r="R3498" t="s">
        <v>8326</v>
      </c>
      <c r="S3498" s="12">
        <f>(((J3498/60)/60)/24)+DATE(1970,1,1)</f>
        <v>42584.846828703703</v>
      </c>
      <c r="T3498" s="12">
        <f>(((I3498/60)/60)/24)+DATE(1970,1,1)</f>
        <v>42624.846828703703</v>
      </c>
    </row>
    <row r="3499" spans="1:20" ht="43.2" x14ac:dyDescent="0.3">
      <c r="A3499">
        <v>3497</v>
      </c>
      <c r="B3499" s="1" t="s">
        <v>3496</v>
      </c>
      <c r="C3499" s="1" t="s">
        <v>7607</v>
      </c>
      <c r="D3499" s="4">
        <v>1551</v>
      </c>
      <c r="E3499" s="4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3">
        <f>E3499/D3499</f>
        <v>1.0870406189555126</v>
      </c>
      <c r="P3499" s="4">
        <f>E3499/L3499</f>
        <v>34.408163265306122</v>
      </c>
      <c r="Q3499" t="s">
        <v>8324</v>
      </c>
      <c r="R3499" t="s">
        <v>8326</v>
      </c>
      <c r="S3499" s="12">
        <f>(((J3499/60)/60)/24)+DATE(1970,1,1)</f>
        <v>42511.741944444439</v>
      </c>
      <c r="T3499" s="12">
        <f>(((I3499/60)/60)/24)+DATE(1970,1,1)</f>
        <v>42523.916666666672</v>
      </c>
    </row>
    <row r="3500" spans="1:20" ht="43.2" x14ac:dyDescent="0.3">
      <c r="A3500">
        <v>3498</v>
      </c>
      <c r="B3500" s="1" t="s">
        <v>3497</v>
      </c>
      <c r="C3500" s="1" t="s">
        <v>7608</v>
      </c>
      <c r="D3500" s="4">
        <v>1650</v>
      </c>
      <c r="E3500" s="4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3">
        <f>E3500/D3500</f>
        <v>1.0242424242424242</v>
      </c>
      <c r="P3500" s="4">
        <f>E3500/L3500</f>
        <v>40.238095238095241</v>
      </c>
      <c r="Q3500" t="s">
        <v>8324</v>
      </c>
      <c r="R3500" t="s">
        <v>8326</v>
      </c>
      <c r="S3500" s="12">
        <f>(((J3500/60)/60)/24)+DATE(1970,1,1)</f>
        <v>42459.15861111111</v>
      </c>
      <c r="T3500" s="12">
        <f>(((I3500/60)/60)/24)+DATE(1970,1,1)</f>
        <v>42518.905555555553</v>
      </c>
    </row>
    <row r="3501" spans="1:20" ht="43.2" x14ac:dyDescent="0.3">
      <c r="A3501">
        <v>3499</v>
      </c>
      <c r="B3501" s="1" t="s">
        <v>3498</v>
      </c>
      <c r="C3501" s="1" t="s">
        <v>7609</v>
      </c>
      <c r="D3501" s="4">
        <v>2000</v>
      </c>
      <c r="E3501" s="4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3">
        <f>E3501/D3501</f>
        <v>1.0549999999999999</v>
      </c>
      <c r="P3501" s="4">
        <f>E3501/L3501</f>
        <v>60.285714285714285</v>
      </c>
      <c r="Q3501" t="s">
        <v>8324</v>
      </c>
      <c r="R3501" t="s">
        <v>8326</v>
      </c>
      <c r="S3501" s="12">
        <f>(((J3501/60)/60)/24)+DATE(1970,1,1)</f>
        <v>42132.036168981482</v>
      </c>
      <c r="T3501" s="12">
        <f>(((I3501/60)/60)/24)+DATE(1970,1,1)</f>
        <v>42186.290972222225</v>
      </c>
    </row>
    <row r="3502" spans="1:20" ht="43.2" x14ac:dyDescent="0.3">
      <c r="A3502">
        <v>3500</v>
      </c>
      <c r="B3502" s="1" t="s">
        <v>3499</v>
      </c>
      <c r="C3502" s="1" t="s">
        <v>7610</v>
      </c>
      <c r="D3502" s="4">
        <v>1000</v>
      </c>
      <c r="E3502" s="4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3">
        <f>E3502/D3502</f>
        <v>1.0629999999999999</v>
      </c>
      <c r="P3502" s="4">
        <f>E3502/L3502</f>
        <v>25.30952380952381</v>
      </c>
      <c r="Q3502" t="s">
        <v>8324</v>
      </c>
      <c r="R3502" t="s">
        <v>8326</v>
      </c>
      <c r="S3502" s="12">
        <f>(((J3502/60)/60)/24)+DATE(1970,1,1)</f>
        <v>42419.91942129629</v>
      </c>
      <c r="T3502" s="12">
        <f>(((I3502/60)/60)/24)+DATE(1970,1,1)</f>
        <v>42436.207638888889</v>
      </c>
    </row>
    <row r="3503" spans="1:20" ht="43.2" x14ac:dyDescent="0.3">
      <c r="A3503">
        <v>3501</v>
      </c>
      <c r="B3503" s="1" t="s">
        <v>3500</v>
      </c>
      <c r="C3503" s="1" t="s">
        <v>7611</v>
      </c>
      <c r="D3503" s="4">
        <v>1500</v>
      </c>
      <c r="E3503" s="4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3">
        <f>E3503/D3503</f>
        <v>1.0066666666666666</v>
      </c>
      <c r="P3503" s="4">
        <f>E3503/L3503</f>
        <v>35.952380952380949</v>
      </c>
      <c r="Q3503" t="s">
        <v>8324</v>
      </c>
      <c r="R3503" t="s">
        <v>8326</v>
      </c>
      <c r="S3503" s="12">
        <f>(((J3503/60)/60)/24)+DATE(1970,1,1)</f>
        <v>42233.763831018514</v>
      </c>
      <c r="T3503" s="12">
        <f>(((I3503/60)/60)/24)+DATE(1970,1,1)</f>
        <v>42258.763831018514</v>
      </c>
    </row>
    <row r="3504" spans="1:20" ht="43.2" x14ac:dyDescent="0.3">
      <c r="A3504">
        <v>3502</v>
      </c>
      <c r="B3504" s="1" t="s">
        <v>3501</v>
      </c>
      <c r="C3504" s="1" t="s">
        <v>7612</v>
      </c>
      <c r="D3504" s="4">
        <v>4000</v>
      </c>
      <c r="E3504" s="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3">
        <f>E3504/D3504</f>
        <v>1.054</v>
      </c>
      <c r="P3504" s="4">
        <f>E3504/L3504</f>
        <v>136</v>
      </c>
      <c r="Q3504" t="s">
        <v>8324</v>
      </c>
      <c r="R3504" t="s">
        <v>8326</v>
      </c>
      <c r="S3504" s="12">
        <f>(((J3504/60)/60)/24)+DATE(1970,1,1)</f>
        <v>42430.839398148149</v>
      </c>
      <c r="T3504" s="12">
        <f>(((I3504/60)/60)/24)+DATE(1970,1,1)</f>
        <v>42445.165972222225</v>
      </c>
    </row>
    <row r="3505" spans="1:20" ht="28.8" x14ac:dyDescent="0.3">
      <c r="A3505">
        <v>3503</v>
      </c>
      <c r="B3505" s="1" t="s">
        <v>3502</v>
      </c>
      <c r="C3505" s="1" t="s">
        <v>7613</v>
      </c>
      <c r="D3505" s="4">
        <v>2500</v>
      </c>
      <c r="E3505" s="4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3">
        <f>E3505/D3505</f>
        <v>1.0755999999999999</v>
      </c>
      <c r="P3505" s="4">
        <f>E3505/L3505</f>
        <v>70.763157894736835</v>
      </c>
      <c r="Q3505" t="s">
        <v>8324</v>
      </c>
      <c r="R3505" t="s">
        <v>8326</v>
      </c>
      <c r="S3505" s="12">
        <f>(((J3505/60)/60)/24)+DATE(1970,1,1)</f>
        <v>42545.478333333333</v>
      </c>
      <c r="T3505" s="12">
        <f>(((I3505/60)/60)/24)+DATE(1970,1,1)</f>
        <v>42575.478333333333</v>
      </c>
    </row>
    <row r="3506" spans="1:20" ht="43.2" x14ac:dyDescent="0.3">
      <c r="A3506">
        <v>3504</v>
      </c>
      <c r="B3506" s="1" t="s">
        <v>3503</v>
      </c>
      <c r="C3506" s="1" t="s">
        <v>7614</v>
      </c>
      <c r="D3506" s="4">
        <v>1000</v>
      </c>
      <c r="E3506" s="4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3">
        <f>E3506/D3506</f>
        <v>1</v>
      </c>
      <c r="P3506" s="4">
        <f>E3506/L3506</f>
        <v>125</v>
      </c>
      <c r="Q3506" t="s">
        <v>8324</v>
      </c>
      <c r="R3506" t="s">
        <v>8326</v>
      </c>
      <c r="S3506" s="12">
        <f>(((J3506/60)/60)/24)+DATE(1970,1,1)</f>
        <v>42297.748738425929</v>
      </c>
      <c r="T3506" s="12">
        <f>(((I3506/60)/60)/24)+DATE(1970,1,1)</f>
        <v>42327.790405092594</v>
      </c>
    </row>
    <row r="3507" spans="1:20" ht="86.4" x14ac:dyDescent="0.3">
      <c r="A3507">
        <v>3505</v>
      </c>
      <c r="B3507" s="1" t="s">
        <v>3504</v>
      </c>
      <c r="C3507" s="1" t="s">
        <v>7615</v>
      </c>
      <c r="D3507" s="4">
        <v>2500</v>
      </c>
      <c r="E3507" s="4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3">
        <f>E3507/D3507</f>
        <v>1.0376000000000001</v>
      </c>
      <c r="P3507" s="4">
        <f>E3507/L3507</f>
        <v>66.512820512820511</v>
      </c>
      <c r="Q3507" t="s">
        <v>8324</v>
      </c>
      <c r="R3507" t="s">
        <v>8326</v>
      </c>
      <c r="S3507" s="12">
        <f>(((J3507/60)/60)/24)+DATE(1970,1,1)</f>
        <v>41760.935706018521</v>
      </c>
      <c r="T3507" s="12">
        <f>(((I3507/60)/60)/24)+DATE(1970,1,1)</f>
        <v>41772.166666666664</v>
      </c>
    </row>
    <row r="3508" spans="1:20" ht="43.2" x14ac:dyDescent="0.3">
      <c r="A3508">
        <v>3506</v>
      </c>
      <c r="B3508" s="1" t="s">
        <v>3505</v>
      </c>
      <c r="C3508" s="1" t="s">
        <v>7616</v>
      </c>
      <c r="D3508" s="4">
        <v>3000</v>
      </c>
      <c r="E3508" s="4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3">
        <f>E3508/D3508</f>
        <v>1.0149999999999999</v>
      </c>
      <c r="P3508" s="4">
        <f>E3508/L3508</f>
        <v>105</v>
      </c>
      <c r="Q3508" t="s">
        <v>8324</v>
      </c>
      <c r="R3508" t="s">
        <v>8326</v>
      </c>
      <c r="S3508" s="12">
        <f>(((J3508/60)/60)/24)+DATE(1970,1,1)</f>
        <v>41829.734259259261</v>
      </c>
      <c r="T3508" s="12">
        <f>(((I3508/60)/60)/24)+DATE(1970,1,1)</f>
        <v>41874.734259259261</v>
      </c>
    </row>
    <row r="3509" spans="1:20" ht="28.8" x14ac:dyDescent="0.3">
      <c r="A3509">
        <v>3507</v>
      </c>
      <c r="B3509" s="1" t="s">
        <v>3506</v>
      </c>
      <c r="C3509" s="1" t="s">
        <v>7617</v>
      </c>
      <c r="D3509" s="4">
        <v>10000</v>
      </c>
      <c r="E3509" s="4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3">
        <f>E3509/D3509</f>
        <v>1.044</v>
      </c>
      <c r="P3509" s="4">
        <f>E3509/L3509</f>
        <v>145</v>
      </c>
      <c r="Q3509" t="s">
        <v>8324</v>
      </c>
      <c r="R3509" t="s">
        <v>8326</v>
      </c>
      <c r="S3509" s="12">
        <f>(((J3509/60)/60)/24)+DATE(1970,1,1)</f>
        <v>42491.92288194444</v>
      </c>
      <c r="T3509" s="12">
        <f>(((I3509/60)/60)/24)+DATE(1970,1,1)</f>
        <v>42521.92288194444</v>
      </c>
    </row>
    <row r="3510" spans="1:20" ht="43.2" x14ac:dyDescent="0.3">
      <c r="A3510">
        <v>3508</v>
      </c>
      <c r="B3510" s="1" t="s">
        <v>3507</v>
      </c>
      <c r="C3510" s="1" t="s">
        <v>7618</v>
      </c>
      <c r="D3510" s="4">
        <v>100</v>
      </c>
      <c r="E3510" s="4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3">
        <f>E3510/D3510</f>
        <v>1.8</v>
      </c>
      <c r="P3510" s="4">
        <f>E3510/L3510</f>
        <v>12</v>
      </c>
      <c r="Q3510" t="s">
        <v>8324</v>
      </c>
      <c r="R3510" t="s">
        <v>8326</v>
      </c>
      <c r="S3510" s="12">
        <f>(((J3510/60)/60)/24)+DATE(1970,1,1)</f>
        <v>42477.729780092588</v>
      </c>
      <c r="T3510" s="12">
        <f>(((I3510/60)/60)/24)+DATE(1970,1,1)</f>
        <v>42500.875</v>
      </c>
    </row>
    <row r="3511" spans="1:20" ht="43.2" x14ac:dyDescent="0.3">
      <c r="A3511">
        <v>3509</v>
      </c>
      <c r="B3511" s="1" t="s">
        <v>3508</v>
      </c>
      <c r="C3511" s="1" t="s">
        <v>7619</v>
      </c>
      <c r="D3511" s="4">
        <v>3000</v>
      </c>
      <c r="E3511" s="4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3">
        <f>E3511/D3511</f>
        <v>1.0633333333333332</v>
      </c>
      <c r="P3511" s="4">
        <f>E3511/L3511</f>
        <v>96.666666666666671</v>
      </c>
      <c r="Q3511" t="s">
        <v>8324</v>
      </c>
      <c r="R3511" t="s">
        <v>8326</v>
      </c>
      <c r="S3511" s="12">
        <f>(((J3511/60)/60)/24)+DATE(1970,1,1)</f>
        <v>41950.859560185185</v>
      </c>
      <c r="T3511" s="12">
        <f>(((I3511/60)/60)/24)+DATE(1970,1,1)</f>
        <v>41964.204861111109</v>
      </c>
    </row>
    <row r="3512" spans="1:20" ht="43.2" x14ac:dyDescent="0.3">
      <c r="A3512">
        <v>3510</v>
      </c>
      <c r="B3512" s="1" t="s">
        <v>3509</v>
      </c>
      <c r="C3512" s="1" t="s">
        <v>7620</v>
      </c>
      <c r="D3512" s="4">
        <v>900</v>
      </c>
      <c r="E3512" s="4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3">
        <f>E3512/D3512</f>
        <v>1.0055555555555555</v>
      </c>
      <c r="P3512" s="4">
        <f>E3512/L3512</f>
        <v>60.333333333333336</v>
      </c>
      <c r="Q3512" t="s">
        <v>8324</v>
      </c>
      <c r="R3512" t="s">
        <v>8326</v>
      </c>
      <c r="S3512" s="12">
        <f>(((J3512/60)/60)/24)+DATE(1970,1,1)</f>
        <v>41802.62090277778</v>
      </c>
      <c r="T3512" s="12">
        <f>(((I3512/60)/60)/24)+DATE(1970,1,1)</f>
        <v>41822.62090277778</v>
      </c>
    </row>
    <row r="3513" spans="1:20" ht="28.8" x14ac:dyDescent="0.3">
      <c r="A3513">
        <v>3511</v>
      </c>
      <c r="B3513" s="1" t="s">
        <v>3510</v>
      </c>
      <c r="C3513" s="1" t="s">
        <v>7621</v>
      </c>
      <c r="D3513" s="4">
        <v>1500</v>
      </c>
      <c r="E3513" s="4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3">
        <f>E3513/D3513</f>
        <v>1.012</v>
      </c>
      <c r="P3513" s="4">
        <f>E3513/L3513</f>
        <v>79.89473684210526</v>
      </c>
      <c r="Q3513" t="s">
        <v>8324</v>
      </c>
      <c r="R3513" t="s">
        <v>8326</v>
      </c>
      <c r="S3513" s="12">
        <f>(((J3513/60)/60)/24)+DATE(1970,1,1)</f>
        <v>41927.873784722222</v>
      </c>
      <c r="T3513" s="12">
        <f>(((I3513/60)/60)/24)+DATE(1970,1,1)</f>
        <v>41950.770833333336</v>
      </c>
    </row>
    <row r="3514" spans="1:20" ht="43.2" x14ac:dyDescent="0.3">
      <c r="A3514">
        <v>3512</v>
      </c>
      <c r="B3514" s="1" t="s">
        <v>3511</v>
      </c>
      <c r="C3514" s="1" t="s">
        <v>7622</v>
      </c>
      <c r="D3514" s="4">
        <v>1000</v>
      </c>
      <c r="E3514" s="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3">
        <f>E3514/D3514</f>
        <v>1</v>
      </c>
      <c r="P3514" s="4">
        <f>E3514/L3514</f>
        <v>58.823529411764703</v>
      </c>
      <c r="Q3514" t="s">
        <v>8324</v>
      </c>
      <c r="R3514" t="s">
        <v>8326</v>
      </c>
      <c r="S3514" s="12">
        <f>(((J3514/60)/60)/24)+DATE(1970,1,1)</f>
        <v>42057.536944444444</v>
      </c>
      <c r="T3514" s="12">
        <f>(((I3514/60)/60)/24)+DATE(1970,1,1)</f>
        <v>42117.49527777778</v>
      </c>
    </row>
    <row r="3515" spans="1:20" ht="43.2" x14ac:dyDescent="0.3">
      <c r="A3515">
        <v>3513</v>
      </c>
      <c r="B3515" s="1" t="s">
        <v>3512</v>
      </c>
      <c r="C3515" s="1" t="s">
        <v>7623</v>
      </c>
      <c r="D3515" s="4">
        <v>2800</v>
      </c>
      <c r="E3515" s="4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3">
        <f>E3515/D3515</f>
        <v>1.1839285714285714</v>
      </c>
      <c r="P3515" s="4">
        <f>E3515/L3515</f>
        <v>75.340909090909093</v>
      </c>
      <c r="Q3515" t="s">
        <v>8324</v>
      </c>
      <c r="R3515" t="s">
        <v>8326</v>
      </c>
      <c r="S3515" s="12">
        <f>(((J3515/60)/60)/24)+DATE(1970,1,1)</f>
        <v>41781.096203703702</v>
      </c>
      <c r="T3515" s="12">
        <f>(((I3515/60)/60)/24)+DATE(1970,1,1)</f>
        <v>41794.207638888889</v>
      </c>
    </row>
    <row r="3516" spans="1:20" ht="43.2" x14ac:dyDescent="0.3">
      <c r="A3516">
        <v>3514</v>
      </c>
      <c r="B3516" s="1" t="s">
        <v>3513</v>
      </c>
      <c r="C3516" s="1" t="s">
        <v>7624</v>
      </c>
      <c r="D3516" s="4">
        <v>500</v>
      </c>
      <c r="E3516" s="4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3">
        <f>E3516/D3516</f>
        <v>1.1000000000000001</v>
      </c>
      <c r="P3516" s="4">
        <f>E3516/L3516</f>
        <v>55</v>
      </c>
      <c r="Q3516" t="s">
        <v>8324</v>
      </c>
      <c r="R3516" t="s">
        <v>8326</v>
      </c>
      <c r="S3516" s="12">
        <f>(((J3516/60)/60)/24)+DATE(1970,1,1)</f>
        <v>42020.846666666665</v>
      </c>
      <c r="T3516" s="12">
        <f>(((I3516/60)/60)/24)+DATE(1970,1,1)</f>
        <v>42037.207638888889</v>
      </c>
    </row>
    <row r="3517" spans="1:20" ht="28.8" x14ac:dyDescent="0.3">
      <c r="A3517">
        <v>3515</v>
      </c>
      <c r="B3517" s="1" t="s">
        <v>3514</v>
      </c>
      <c r="C3517" s="1" t="s">
        <v>7625</v>
      </c>
      <c r="D3517" s="4">
        <v>3000</v>
      </c>
      <c r="E3517" s="4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3">
        <f>E3517/D3517</f>
        <v>1.0266666666666666</v>
      </c>
      <c r="P3517" s="4">
        <f>E3517/L3517</f>
        <v>66.956521739130437</v>
      </c>
      <c r="Q3517" t="s">
        <v>8324</v>
      </c>
      <c r="R3517" t="s">
        <v>8326</v>
      </c>
      <c r="S3517" s="12">
        <f>(((J3517/60)/60)/24)+DATE(1970,1,1)</f>
        <v>42125.772812499999</v>
      </c>
      <c r="T3517" s="12">
        <f>(((I3517/60)/60)/24)+DATE(1970,1,1)</f>
        <v>42155.772812499999</v>
      </c>
    </row>
    <row r="3518" spans="1:20" ht="43.2" x14ac:dyDescent="0.3">
      <c r="A3518">
        <v>3516</v>
      </c>
      <c r="B3518" s="1" t="s">
        <v>3515</v>
      </c>
      <c r="C3518" s="1" t="s">
        <v>7626</v>
      </c>
      <c r="D3518" s="4">
        <v>2500</v>
      </c>
      <c r="E3518" s="4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3">
        <f>E3518/D3518</f>
        <v>1</v>
      </c>
      <c r="P3518" s="4">
        <f>E3518/L3518</f>
        <v>227.27272727272728</v>
      </c>
      <c r="Q3518" t="s">
        <v>8324</v>
      </c>
      <c r="R3518" t="s">
        <v>8326</v>
      </c>
      <c r="S3518" s="12">
        <f>(((J3518/60)/60)/24)+DATE(1970,1,1)</f>
        <v>41856.010069444441</v>
      </c>
      <c r="T3518" s="12">
        <f>(((I3518/60)/60)/24)+DATE(1970,1,1)</f>
        <v>41890.125</v>
      </c>
    </row>
    <row r="3519" spans="1:20" ht="28.8" x14ac:dyDescent="0.3">
      <c r="A3519">
        <v>3517</v>
      </c>
      <c r="B3519" s="1" t="s">
        <v>3516</v>
      </c>
      <c r="C3519" s="1" t="s">
        <v>7627</v>
      </c>
      <c r="D3519" s="4">
        <v>4000</v>
      </c>
      <c r="E3519" s="4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3">
        <f>E3519/D3519</f>
        <v>1</v>
      </c>
      <c r="P3519" s="4">
        <f>E3519/L3519</f>
        <v>307.69230769230768</v>
      </c>
      <c r="Q3519" t="s">
        <v>8324</v>
      </c>
      <c r="R3519" t="s">
        <v>8326</v>
      </c>
      <c r="S3519" s="12">
        <f>(((J3519/60)/60)/24)+DATE(1970,1,1)</f>
        <v>41794.817523148151</v>
      </c>
      <c r="T3519" s="12">
        <f>(((I3519/60)/60)/24)+DATE(1970,1,1)</f>
        <v>41824.458333333336</v>
      </c>
    </row>
    <row r="3520" spans="1:20" ht="43.2" x14ac:dyDescent="0.3">
      <c r="A3520">
        <v>3518</v>
      </c>
      <c r="B3520" s="1" t="s">
        <v>3517</v>
      </c>
      <c r="C3520" s="1" t="s">
        <v>7628</v>
      </c>
      <c r="D3520" s="4">
        <v>1500</v>
      </c>
      <c r="E3520" s="4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3">
        <f>E3520/D3520</f>
        <v>1.10046</v>
      </c>
      <c r="P3520" s="4">
        <f>E3520/L3520</f>
        <v>50.020909090909093</v>
      </c>
      <c r="Q3520" t="s">
        <v>8324</v>
      </c>
      <c r="R3520" t="s">
        <v>8326</v>
      </c>
      <c r="S3520" s="12">
        <f>(((J3520/60)/60)/24)+DATE(1970,1,1)</f>
        <v>41893.783553240741</v>
      </c>
      <c r="T3520" s="12">
        <f>(((I3520/60)/60)/24)+DATE(1970,1,1)</f>
        <v>41914.597916666666</v>
      </c>
    </row>
    <row r="3521" spans="1:20" ht="28.8" x14ac:dyDescent="0.3">
      <c r="A3521">
        <v>3519</v>
      </c>
      <c r="B3521" s="1" t="s">
        <v>3518</v>
      </c>
      <c r="C3521" s="1" t="s">
        <v>7629</v>
      </c>
      <c r="D3521" s="4">
        <v>2000</v>
      </c>
      <c r="E3521" s="4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3">
        <f>E3521/D3521</f>
        <v>1.0135000000000001</v>
      </c>
      <c r="P3521" s="4">
        <f>E3521/L3521</f>
        <v>72.392857142857139</v>
      </c>
      <c r="Q3521" t="s">
        <v>8324</v>
      </c>
      <c r="R3521" t="s">
        <v>8326</v>
      </c>
      <c r="S3521" s="12">
        <f>(((J3521/60)/60)/24)+DATE(1970,1,1)</f>
        <v>42037.598958333328</v>
      </c>
      <c r="T3521" s="12">
        <f>(((I3521/60)/60)/24)+DATE(1970,1,1)</f>
        <v>42067.598958333328</v>
      </c>
    </row>
    <row r="3522" spans="1:20" ht="28.8" x14ac:dyDescent="0.3">
      <c r="A3522">
        <v>3520</v>
      </c>
      <c r="B3522" s="1" t="s">
        <v>3519</v>
      </c>
      <c r="C3522" s="1" t="s">
        <v>7630</v>
      </c>
      <c r="D3522" s="4">
        <v>2000</v>
      </c>
      <c r="E3522" s="4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3">
        <f>E3522/D3522</f>
        <v>1.0075000000000001</v>
      </c>
      <c r="P3522" s="4">
        <f>E3522/L3522</f>
        <v>95.952380952380949</v>
      </c>
      <c r="Q3522" t="s">
        <v>8324</v>
      </c>
      <c r="R3522" t="s">
        <v>8326</v>
      </c>
      <c r="S3522" s="12">
        <f>(((J3522/60)/60)/24)+DATE(1970,1,1)</f>
        <v>42227.824212962965</v>
      </c>
      <c r="T3522" s="12">
        <f>(((I3522/60)/60)/24)+DATE(1970,1,1)</f>
        <v>42253.57430555555</v>
      </c>
    </row>
    <row r="3523" spans="1:20" ht="43.2" x14ac:dyDescent="0.3">
      <c r="A3523">
        <v>3521</v>
      </c>
      <c r="B3523" s="1" t="s">
        <v>3520</v>
      </c>
      <c r="C3523" s="1" t="s">
        <v>7631</v>
      </c>
      <c r="D3523" s="4">
        <v>350</v>
      </c>
      <c r="E3523" s="4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3">
        <f>E3523/D3523</f>
        <v>1.6942857142857144</v>
      </c>
      <c r="P3523" s="4">
        <f>E3523/L3523</f>
        <v>45.615384615384613</v>
      </c>
      <c r="Q3523" t="s">
        <v>8324</v>
      </c>
      <c r="R3523" t="s">
        <v>8326</v>
      </c>
      <c r="S3523" s="12">
        <f>(((J3523/60)/60)/24)+DATE(1970,1,1)</f>
        <v>41881.361342592594</v>
      </c>
      <c r="T3523" s="12">
        <f>(((I3523/60)/60)/24)+DATE(1970,1,1)</f>
        <v>41911.361342592594</v>
      </c>
    </row>
    <row r="3524" spans="1:20" ht="43.2" x14ac:dyDescent="0.3">
      <c r="A3524">
        <v>3522</v>
      </c>
      <c r="B3524" s="1" t="s">
        <v>3521</v>
      </c>
      <c r="C3524" s="1" t="s">
        <v>7632</v>
      </c>
      <c r="D3524" s="4">
        <v>1395</v>
      </c>
      <c r="E3524" s="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3">
        <f>E3524/D3524</f>
        <v>1</v>
      </c>
      <c r="P3524" s="4">
        <f>E3524/L3524</f>
        <v>41.029411764705884</v>
      </c>
      <c r="Q3524" t="s">
        <v>8324</v>
      </c>
      <c r="R3524" t="s">
        <v>8326</v>
      </c>
      <c r="S3524" s="12">
        <f>(((J3524/60)/60)/24)+DATE(1970,1,1)</f>
        <v>42234.789884259255</v>
      </c>
      <c r="T3524" s="12">
        <f>(((I3524/60)/60)/24)+DATE(1970,1,1)</f>
        <v>42262.420833333337</v>
      </c>
    </row>
    <row r="3525" spans="1:20" ht="43.2" x14ac:dyDescent="0.3">
      <c r="A3525">
        <v>3523</v>
      </c>
      <c r="B3525" s="1" t="s">
        <v>3522</v>
      </c>
      <c r="C3525" s="1" t="s">
        <v>7633</v>
      </c>
      <c r="D3525" s="4">
        <v>4000</v>
      </c>
      <c r="E3525" s="4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3">
        <f>E3525/D3525</f>
        <v>1.1365000000000001</v>
      </c>
      <c r="P3525" s="4">
        <f>E3525/L3525</f>
        <v>56.825000000000003</v>
      </c>
      <c r="Q3525" t="s">
        <v>8324</v>
      </c>
      <c r="R3525" t="s">
        <v>8326</v>
      </c>
      <c r="S3525" s="12">
        <f>(((J3525/60)/60)/24)+DATE(1970,1,1)</f>
        <v>42581.397546296299</v>
      </c>
      <c r="T3525" s="12">
        <f>(((I3525/60)/60)/24)+DATE(1970,1,1)</f>
        <v>42638.958333333328</v>
      </c>
    </row>
    <row r="3526" spans="1:20" ht="43.2" x14ac:dyDescent="0.3">
      <c r="A3526">
        <v>3524</v>
      </c>
      <c r="B3526" s="1" t="s">
        <v>3523</v>
      </c>
      <c r="C3526" s="1" t="s">
        <v>7634</v>
      </c>
      <c r="D3526" s="4">
        <v>10000</v>
      </c>
      <c r="E3526" s="4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3">
        <f>E3526/D3526</f>
        <v>1.0156000000000001</v>
      </c>
      <c r="P3526" s="4">
        <f>E3526/L3526</f>
        <v>137.24324324324326</v>
      </c>
      <c r="Q3526" t="s">
        <v>8324</v>
      </c>
      <c r="R3526" t="s">
        <v>8326</v>
      </c>
      <c r="S3526" s="12">
        <f>(((J3526/60)/60)/24)+DATE(1970,1,1)</f>
        <v>41880.76357638889</v>
      </c>
      <c r="T3526" s="12">
        <f>(((I3526/60)/60)/24)+DATE(1970,1,1)</f>
        <v>41895.166666666664</v>
      </c>
    </row>
    <row r="3527" spans="1:20" ht="43.2" x14ac:dyDescent="0.3">
      <c r="A3527">
        <v>3525</v>
      </c>
      <c r="B3527" s="1" t="s">
        <v>3524</v>
      </c>
      <c r="C3527" s="1" t="s">
        <v>7635</v>
      </c>
      <c r="D3527" s="4">
        <v>500</v>
      </c>
      <c r="E3527" s="4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3">
        <f>E3527/D3527</f>
        <v>1.06</v>
      </c>
      <c r="P3527" s="4">
        <f>E3527/L3527</f>
        <v>75.714285714285708</v>
      </c>
      <c r="Q3527" t="s">
        <v>8324</v>
      </c>
      <c r="R3527" t="s">
        <v>8326</v>
      </c>
      <c r="S3527" s="12">
        <f>(((J3527/60)/60)/24)+DATE(1970,1,1)</f>
        <v>42214.6956712963</v>
      </c>
      <c r="T3527" s="12">
        <f>(((I3527/60)/60)/24)+DATE(1970,1,1)</f>
        <v>42225.666666666672</v>
      </c>
    </row>
    <row r="3528" spans="1:20" ht="43.2" x14ac:dyDescent="0.3">
      <c r="A3528">
        <v>3526</v>
      </c>
      <c r="B3528" s="1" t="s">
        <v>3525</v>
      </c>
      <c r="C3528" s="1" t="s">
        <v>7636</v>
      </c>
      <c r="D3528" s="4">
        <v>3300</v>
      </c>
      <c r="E3528" s="4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3">
        <f>E3528/D3528</f>
        <v>1.02</v>
      </c>
      <c r="P3528" s="4">
        <f>E3528/L3528</f>
        <v>99</v>
      </c>
      <c r="Q3528" t="s">
        <v>8324</v>
      </c>
      <c r="R3528" t="s">
        <v>8326</v>
      </c>
      <c r="S3528" s="12">
        <f>(((J3528/60)/60)/24)+DATE(1970,1,1)</f>
        <v>42460.335312499999</v>
      </c>
      <c r="T3528" s="12">
        <f>(((I3528/60)/60)/24)+DATE(1970,1,1)</f>
        <v>42488.249305555553</v>
      </c>
    </row>
    <row r="3529" spans="1:20" ht="43.2" x14ac:dyDescent="0.3">
      <c r="A3529">
        <v>3527</v>
      </c>
      <c r="B3529" s="1" t="s">
        <v>3526</v>
      </c>
      <c r="C3529" s="1" t="s">
        <v>7637</v>
      </c>
      <c r="D3529" s="4">
        <v>6000</v>
      </c>
      <c r="E3529" s="4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3">
        <f>E3529/D3529</f>
        <v>1.1691666666666667</v>
      </c>
      <c r="P3529" s="4">
        <f>E3529/L3529</f>
        <v>81.569767441860463</v>
      </c>
      <c r="Q3529" t="s">
        <v>8324</v>
      </c>
      <c r="R3529" t="s">
        <v>8326</v>
      </c>
      <c r="S3529" s="12">
        <f>(((J3529/60)/60)/24)+DATE(1970,1,1)</f>
        <v>42167.023206018523</v>
      </c>
      <c r="T3529" s="12">
        <f>(((I3529/60)/60)/24)+DATE(1970,1,1)</f>
        <v>42196.165972222225</v>
      </c>
    </row>
    <row r="3530" spans="1:20" ht="43.2" x14ac:dyDescent="0.3">
      <c r="A3530">
        <v>3528</v>
      </c>
      <c r="B3530" s="1" t="s">
        <v>3527</v>
      </c>
      <c r="C3530" s="1" t="s">
        <v>7638</v>
      </c>
      <c r="D3530" s="4">
        <v>1650</v>
      </c>
      <c r="E3530" s="4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3">
        <f>E3530/D3530</f>
        <v>1.0115151515151515</v>
      </c>
      <c r="P3530" s="4">
        <f>E3530/L3530</f>
        <v>45.108108108108105</v>
      </c>
      <c r="Q3530" t="s">
        <v>8324</v>
      </c>
      <c r="R3530" t="s">
        <v>8326</v>
      </c>
      <c r="S3530" s="12">
        <f>(((J3530/60)/60)/24)+DATE(1970,1,1)</f>
        <v>42733.50136574074</v>
      </c>
      <c r="T3530" s="12">
        <f>(((I3530/60)/60)/24)+DATE(1970,1,1)</f>
        <v>42753.50136574074</v>
      </c>
    </row>
    <row r="3531" spans="1:20" ht="43.2" x14ac:dyDescent="0.3">
      <c r="A3531">
        <v>3529</v>
      </c>
      <c r="B3531" s="1" t="s">
        <v>3528</v>
      </c>
      <c r="C3531" s="1" t="s">
        <v>7639</v>
      </c>
      <c r="D3531" s="4">
        <v>500</v>
      </c>
      <c r="E3531" s="4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3">
        <f>E3531/D3531</f>
        <v>1.32</v>
      </c>
      <c r="P3531" s="4">
        <f>E3531/L3531</f>
        <v>36.666666666666664</v>
      </c>
      <c r="Q3531" t="s">
        <v>8324</v>
      </c>
      <c r="R3531" t="s">
        <v>8326</v>
      </c>
      <c r="S3531" s="12">
        <f>(((J3531/60)/60)/24)+DATE(1970,1,1)</f>
        <v>42177.761782407411</v>
      </c>
      <c r="T3531" s="12">
        <f>(((I3531/60)/60)/24)+DATE(1970,1,1)</f>
        <v>42198.041666666672</v>
      </c>
    </row>
    <row r="3532" spans="1:20" ht="43.2" x14ac:dyDescent="0.3">
      <c r="A3532">
        <v>3530</v>
      </c>
      <c r="B3532" s="1" t="s">
        <v>3529</v>
      </c>
      <c r="C3532" s="1" t="s">
        <v>7640</v>
      </c>
      <c r="D3532" s="4">
        <v>2750</v>
      </c>
      <c r="E3532" s="4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3">
        <f>E3532/D3532</f>
        <v>1</v>
      </c>
      <c r="P3532" s="4">
        <f>E3532/L3532</f>
        <v>125</v>
      </c>
      <c r="Q3532" t="s">
        <v>8324</v>
      </c>
      <c r="R3532" t="s">
        <v>8326</v>
      </c>
      <c r="S3532" s="12">
        <f>(((J3532/60)/60)/24)+DATE(1970,1,1)</f>
        <v>42442.623344907406</v>
      </c>
      <c r="T3532" s="12">
        <f>(((I3532/60)/60)/24)+DATE(1970,1,1)</f>
        <v>42470.833333333328</v>
      </c>
    </row>
    <row r="3533" spans="1:20" x14ac:dyDescent="0.3">
      <c r="A3533">
        <v>3531</v>
      </c>
      <c r="B3533" s="1" t="s">
        <v>3530</v>
      </c>
      <c r="C3533" s="1" t="s">
        <v>7641</v>
      </c>
      <c r="D3533" s="4">
        <v>1000</v>
      </c>
      <c r="E3533" s="4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3">
        <f>E3533/D3533</f>
        <v>1.28</v>
      </c>
      <c r="P3533" s="4">
        <f>E3533/L3533</f>
        <v>49.230769230769234</v>
      </c>
      <c r="Q3533" t="s">
        <v>8324</v>
      </c>
      <c r="R3533" t="s">
        <v>8326</v>
      </c>
      <c r="S3533" s="12">
        <f>(((J3533/60)/60)/24)+DATE(1970,1,1)</f>
        <v>42521.654328703706</v>
      </c>
      <c r="T3533" s="12">
        <f>(((I3533/60)/60)/24)+DATE(1970,1,1)</f>
        <v>42551.654328703706</v>
      </c>
    </row>
    <row r="3534" spans="1:20" ht="43.2" x14ac:dyDescent="0.3">
      <c r="A3534">
        <v>3532</v>
      </c>
      <c r="B3534" s="1" t="s">
        <v>3531</v>
      </c>
      <c r="C3534" s="1" t="s">
        <v>7642</v>
      </c>
      <c r="D3534" s="4">
        <v>960</v>
      </c>
      <c r="E3534" s="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3">
        <f>E3534/D3534</f>
        <v>1.1895833333333334</v>
      </c>
      <c r="P3534" s="4">
        <f>E3534/L3534</f>
        <v>42.296296296296298</v>
      </c>
      <c r="Q3534" t="s">
        <v>8324</v>
      </c>
      <c r="R3534" t="s">
        <v>8326</v>
      </c>
      <c r="S3534" s="12">
        <f>(((J3534/60)/60)/24)+DATE(1970,1,1)</f>
        <v>41884.599849537037</v>
      </c>
      <c r="T3534" s="12">
        <f>(((I3534/60)/60)/24)+DATE(1970,1,1)</f>
        <v>41900.165972222225</v>
      </c>
    </row>
    <row r="3535" spans="1:20" ht="43.2" x14ac:dyDescent="0.3">
      <c r="A3535">
        <v>3533</v>
      </c>
      <c r="B3535" s="1" t="s">
        <v>3532</v>
      </c>
      <c r="C3535" s="1" t="s">
        <v>7643</v>
      </c>
      <c r="D3535" s="4">
        <v>500</v>
      </c>
      <c r="E3535" s="4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3">
        <f>E3535/D3535</f>
        <v>1.262</v>
      </c>
      <c r="P3535" s="4">
        <f>E3535/L3535</f>
        <v>78.875</v>
      </c>
      <c r="Q3535" t="s">
        <v>8324</v>
      </c>
      <c r="R3535" t="s">
        <v>8326</v>
      </c>
      <c r="S3535" s="12">
        <f>(((J3535/60)/60)/24)+DATE(1970,1,1)</f>
        <v>42289.761192129634</v>
      </c>
      <c r="T3535" s="12">
        <f>(((I3535/60)/60)/24)+DATE(1970,1,1)</f>
        <v>42319.802858796291</v>
      </c>
    </row>
    <row r="3536" spans="1:20" ht="28.8" x14ac:dyDescent="0.3">
      <c r="A3536">
        <v>3534</v>
      </c>
      <c r="B3536" s="1" t="s">
        <v>3533</v>
      </c>
      <c r="C3536" s="1" t="s">
        <v>7644</v>
      </c>
      <c r="D3536" s="4">
        <v>5000</v>
      </c>
      <c r="E3536" s="4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3">
        <f>E3536/D3536</f>
        <v>1.5620000000000001</v>
      </c>
      <c r="P3536" s="4">
        <f>E3536/L3536</f>
        <v>38.284313725490193</v>
      </c>
      <c r="Q3536" t="s">
        <v>8324</v>
      </c>
      <c r="R3536" t="s">
        <v>8326</v>
      </c>
      <c r="S3536" s="12">
        <f>(((J3536/60)/60)/24)+DATE(1970,1,1)</f>
        <v>42243.6252662037</v>
      </c>
      <c r="T3536" s="12">
        <f>(((I3536/60)/60)/24)+DATE(1970,1,1)</f>
        <v>42278.6252662037</v>
      </c>
    </row>
    <row r="3537" spans="1:20" ht="28.8" x14ac:dyDescent="0.3">
      <c r="A3537">
        <v>3535</v>
      </c>
      <c r="B3537" s="1" t="s">
        <v>3534</v>
      </c>
      <c r="C3537" s="1" t="s">
        <v>7645</v>
      </c>
      <c r="D3537" s="4">
        <v>2000</v>
      </c>
      <c r="E3537" s="4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3">
        <f>E3537/D3537</f>
        <v>1.0315000000000001</v>
      </c>
      <c r="P3537" s="4">
        <f>E3537/L3537</f>
        <v>44.847826086956523</v>
      </c>
      <c r="Q3537" t="s">
        <v>8324</v>
      </c>
      <c r="R3537" t="s">
        <v>8326</v>
      </c>
      <c r="S3537" s="12">
        <f>(((J3537/60)/60)/24)+DATE(1970,1,1)</f>
        <v>42248.640162037031</v>
      </c>
      <c r="T3537" s="12">
        <f>(((I3537/60)/60)/24)+DATE(1970,1,1)</f>
        <v>42279.75</v>
      </c>
    </row>
    <row r="3538" spans="1:20" ht="43.2" x14ac:dyDescent="0.3">
      <c r="A3538">
        <v>3536</v>
      </c>
      <c r="B3538" s="1" t="s">
        <v>3535</v>
      </c>
      <c r="C3538" s="1" t="s">
        <v>7646</v>
      </c>
      <c r="D3538" s="4">
        <v>150</v>
      </c>
      <c r="E3538" s="4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3">
        <f>E3538/D3538</f>
        <v>1.5333333333333334</v>
      </c>
      <c r="P3538" s="4">
        <f>E3538/L3538</f>
        <v>13.529411764705882</v>
      </c>
      <c r="Q3538" t="s">
        <v>8324</v>
      </c>
      <c r="R3538" t="s">
        <v>8326</v>
      </c>
      <c r="S3538" s="12">
        <f>(((J3538/60)/60)/24)+DATE(1970,1,1)</f>
        <v>42328.727141203708</v>
      </c>
      <c r="T3538" s="12">
        <f>(((I3538/60)/60)/24)+DATE(1970,1,1)</f>
        <v>42358.499305555553</v>
      </c>
    </row>
    <row r="3539" spans="1:20" ht="43.2" x14ac:dyDescent="0.3">
      <c r="A3539">
        <v>3537</v>
      </c>
      <c r="B3539" s="1" t="s">
        <v>3536</v>
      </c>
      <c r="C3539" s="1" t="s">
        <v>7647</v>
      </c>
      <c r="D3539" s="4">
        <v>675</v>
      </c>
      <c r="E3539" s="4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3">
        <f>E3539/D3539</f>
        <v>1.8044444444444445</v>
      </c>
      <c r="P3539" s="4">
        <f>E3539/L3539</f>
        <v>43.5</v>
      </c>
      <c r="Q3539" t="s">
        <v>8324</v>
      </c>
      <c r="R3539" t="s">
        <v>8326</v>
      </c>
      <c r="S3539" s="12">
        <f>(((J3539/60)/60)/24)+DATE(1970,1,1)</f>
        <v>41923.354351851849</v>
      </c>
      <c r="T3539" s="12">
        <f>(((I3539/60)/60)/24)+DATE(1970,1,1)</f>
        <v>41960.332638888889</v>
      </c>
    </row>
    <row r="3540" spans="1:20" ht="43.2" x14ac:dyDescent="0.3">
      <c r="A3540">
        <v>3538</v>
      </c>
      <c r="B3540" s="1" t="s">
        <v>3537</v>
      </c>
      <c r="C3540" s="1" t="s">
        <v>7648</v>
      </c>
      <c r="D3540" s="4">
        <v>2000</v>
      </c>
      <c r="E3540" s="4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3">
        <f>E3540/D3540</f>
        <v>1.2845</v>
      </c>
      <c r="P3540" s="4">
        <f>E3540/L3540</f>
        <v>30.951807228915662</v>
      </c>
      <c r="Q3540" t="s">
        <v>8324</v>
      </c>
      <c r="R3540" t="s">
        <v>8326</v>
      </c>
      <c r="S3540" s="12">
        <f>(((J3540/60)/60)/24)+DATE(1970,1,1)</f>
        <v>42571.420601851853</v>
      </c>
      <c r="T3540" s="12">
        <f>(((I3540/60)/60)/24)+DATE(1970,1,1)</f>
        <v>42599.420601851853</v>
      </c>
    </row>
    <row r="3541" spans="1:20" ht="43.2" x14ac:dyDescent="0.3">
      <c r="A3541">
        <v>3539</v>
      </c>
      <c r="B3541" s="1" t="s">
        <v>3538</v>
      </c>
      <c r="C3541" s="1" t="s">
        <v>7649</v>
      </c>
      <c r="D3541" s="4">
        <v>600</v>
      </c>
      <c r="E3541" s="4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3">
        <f>E3541/D3541</f>
        <v>1.1966666666666668</v>
      </c>
      <c r="P3541" s="4">
        <f>E3541/L3541</f>
        <v>55.230769230769234</v>
      </c>
      <c r="Q3541" t="s">
        <v>8324</v>
      </c>
      <c r="R3541" t="s">
        <v>8326</v>
      </c>
      <c r="S3541" s="12">
        <f>(((J3541/60)/60)/24)+DATE(1970,1,1)</f>
        <v>42600.756041666667</v>
      </c>
      <c r="T3541" s="12">
        <f>(((I3541/60)/60)/24)+DATE(1970,1,1)</f>
        <v>42621.756041666667</v>
      </c>
    </row>
    <row r="3542" spans="1:20" ht="43.2" x14ac:dyDescent="0.3">
      <c r="A3542">
        <v>3540</v>
      </c>
      <c r="B3542" s="1" t="s">
        <v>3539</v>
      </c>
      <c r="C3542" s="1" t="s">
        <v>7650</v>
      </c>
      <c r="D3542" s="4">
        <v>300</v>
      </c>
      <c r="E3542" s="4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3">
        <f>E3542/D3542</f>
        <v>1.23</v>
      </c>
      <c r="P3542" s="4">
        <f>E3542/L3542</f>
        <v>46.125</v>
      </c>
      <c r="Q3542" t="s">
        <v>8324</v>
      </c>
      <c r="R3542" t="s">
        <v>8326</v>
      </c>
      <c r="S3542" s="12">
        <f>(((J3542/60)/60)/24)+DATE(1970,1,1)</f>
        <v>42517.003368055557</v>
      </c>
      <c r="T3542" s="12">
        <f>(((I3542/60)/60)/24)+DATE(1970,1,1)</f>
        <v>42547.003368055557</v>
      </c>
    </row>
    <row r="3543" spans="1:20" ht="43.2" x14ac:dyDescent="0.3">
      <c r="A3543">
        <v>3541</v>
      </c>
      <c r="B3543" s="1" t="s">
        <v>3540</v>
      </c>
      <c r="C3543" s="1" t="s">
        <v>7651</v>
      </c>
      <c r="D3543" s="4">
        <v>1200</v>
      </c>
      <c r="E3543" s="4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3">
        <f>E3543/D3543</f>
        <v>1.05</v>
      </c>
      <c r="P3543" s="4">
        <f>E3543/L3543</f>
        <v>39.375</v>
      </c>
      <c r="Q3543" t="s">
        <v>8324</v>
      </c>
      <c r="R3543" t="s">
        <v>8326</v>
      </c>
      <c r="S3543" s="12">
        <f>(((J3543/60)/60)/24)+DATE(1970,1,1)</f>
        <v>42222.730034722219</v>
      </c>
      <c r="T3543" s="12">
        <f>(((I3543/60)/60)/24)+DATE(1970,1,1)</f>
        <v>42247.730034722219</v>
      </c>
    </row>
    <row r="3544" spans="1:20" ht="43.2" x14ac:dyDescent="0.3">
      <c r="A3544">
        <v>3542</v>
      </c>
      <c r="B3544" s="1" t="s">
        <v>3541</v>
      </c>
      <c r="C3544" s="1" t="s">
        <v>7652</v>
      </c>
      <c r="D3544" s="4">
        <v>5500</v>
      </c>
      <c r="E3544" s="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3">
        <f>E3544/D3544</f>
        <v>1.0223636363636364</v>
      </c>
      <c r="P3544" s="4">
        <f>E3544/L3544</f>
        <v>66.152941176470591</v>
      </c>
      <c r="Q3544" t="s">
        <v>8324</v>
      </c>
      <c r="R3544" t="s">
        <v>8326</v>
      </c>
      <c r="S3544" s="12">
        <f>(((J3544/60)/60)/24)+DATE(1970,1,1)</f>
        <v>41829.599791666667</v>
      </c>
      <c r="T3544" s="12">
        <f>(((I3544/60)/60)/24)+DATE(1970,1,1)</f>
        <v>41889.599791666667</v>
      </c>
    </row>
    <row r="3545" spans="1:20" ht="28.8" x14ac:dyDescent="0.3">
      <c r="A3545">
        <v>3543</v>
      </c>
      <c r="B3545" s="1" t="s">
        <v>3542</v>
      </c>
      <c r="C3545" s="1" t="s">
        <v>7653</v>
      </c>
      <c r="D3545" s="4">
        <v>1500</v>
      </c>
      <c r="E3545" s="4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3">
        <f>E3545/D3545</f>
        <v>1.0466666666666666</v>
      </c>
      <c r="P3545" s="4">
        <f>E3545/L3545</f>
        <v>54.137931034482762</v>
      </c>
      <c r="Q3545" t="s">
        <v>8324</v>
      </c>
      <c r="R3545" t="s">
        <v>8326</v>
      </c>
      <c r="S3545" s="12">
        <f>(((J3545/60)/60)/24)+DATE(1970,1,1)</f>
        <v>42150.755312499998</v>
      </c>
      <c r="T3545" s="12">
        <f>(((I3545/60)/60)/24)+DATE(1970,1,1)</f>
        <v>42180.755312499998</v>
      </c>
    </row>
    <row r="3546" spans="1:20" ht="28.8" x14ac:dyDescent="0.3">
      <c r="A3546">
        <v>3544</v>
      </c>
      <c r="B3546" s="1" t="s">
        <v>3543</v>
      </c>
      <c r="C3546" s="1" t="s">
        <v>7654</v>
      </c>
      <c r="D3546" s="4">
        <v>2500</v>
      </c>
      <c r="E3546" s="4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3">
        <f>E3546/D3546</f>
        <v>1</v>
      </c>
      <c r="P3546" s="4">
        <f>E3546/L3546</f>
        <v>104.16666666666667</v>
      </c>
      <c r="Q3546" t="s">
        <v>8324</v>
      </c>
      <c r="R3546" t="s">
        <v>8326</v>
      </c>
      <c r="S3546" s="12">
        <f>(((J3546/60)/60)/24)+DATE(1970,1,1)</f>
        <v>42040.831678240742</v>
      </c>
      <c r="T3546" s="12">
        <f>(((I3546/60)/60)/24)+DATE(1970,1,1)</f>
        <v>42070.831678240742</v>
      </c>
    </row>
    <row r="3547" spans="1:20" ht="43.2" x14ac:dyDescent="0.3">
      <c r="A3547">
        <v>3545</v>
      </c>
      <c r="B3547" s="1" t="s">
        <v>3544</v>
      </c>
      <c r="C3547" s="1" t="s">
        <v>7655</v>
      </c>
      <c r="D3547" s="4">
        <v>250</v>
      </c>
      <c r="E3547" s="4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3">
        <f>E3547/D3547</f>
        <v>1.004</v>
      </c>
      <c r="P3547" s="4">
        <f>E3547/L3547</f>
        <v>31.375</v>
      </c>
      <c r="Q3547" t="s">
        <v>8324</v>
      </c>
      <c r="R3547" t="s">
        <v>8326</v>
      </c>
      <c r="S3547" s="12">
        <f>(((J3547/60)/60)/24)+DATE(1970,1,1)</f>
        <v>42075.807395833333</v>
      </c>
      <c r="T3547" s="12">
        <f>(((I3547/60)/60)/24)+DATE(1970,1,1)</f>
        <v>42105.807395833333</v>
      </c>
    </row>
    <row r="3548" spans="1:20" ht="43.2" x14ac:dyDescent="0.3">
      <c r="A3548">
        <v>3546</v>
      </c>
      <c r="B3548" s="1" t="s">
        <v>3545</v>
      </c>
      <c r="C3548" s="1" t="s">
        <v>7656</v>
      </c>
      <c r="D3548" s="4">
        <v>1100</v>
      </c>
      <c r="E3548" s="4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3">
        <f>E3548/D3548</f>
        <v>1.0227272727272727</v>
      </c>
      <c r="P3548" s="4">
        <f>E3548/L3548</f>
        <v>59.210526315789473</v>
      </c>
      <c r="Q3548" t="s">
        <v>8324</v>
      </c>
      <c r="R3548" t="s">
        <v>8326</v>
      </c>
      <c r="S3548" s="12">
        <f>(((J3548/60)/60)/24)+DATE(1970,1,1)</f>
        <v>42073.660694444443</v>
      </c>
      <c r="T3548" s="12">
        <f>(((I3548/60)/60)/24)+DATE(1970,1,1)</f>
        <v>42095.165972222225</v>
      </c>
    </row>
    <row r="3549" spans="1:20" ht="28.8" x14ac:dyDescent="0.3">
      <c r="A3549">
        <v>3547</v>
      </c>
      <c r="B3549" s="1" t="s">
        <v>3546</v>
      </c>
      <c r="C3549" s="1" t="s">
        <v>7657</v>
      </c>
      <c r="D3549" s="4">
        <v>35000</v>
      </c>
      <c r="E3549" s="4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3">
        <f>E3549/D3549</f>
        <v>1.1440928571428572</v>
      </c>
      <c r="P3549" s="4">
        <f>E3549/L3549</f>
        <v>119.17633928571429</v>
      </c>
      <c r="Q3549" t="s">
        <v>8324</v>
      </c>
      <c r="R3549" t="s">
        <v>8326</v>
      </c>
      <c r="S3549" s="12">
        <f>(((J3549/60)/60)/24)+DATE(1970,1,1)</f>
        <v>42480.078715277778</v>
      </c>
      <c r="T3549" s="12">
        <f>(((I3549/60)/60)/24)+DATE(1970,1,1)</f>
        <v>42504.165972222225</v>
      </c>
    </row>
    <row r="3550" spans="1:20" ht="28.8" x14ac:dyDescent="0.3">
      <c r="A3550">
        <v>3548</v>
      </c>
      <c r="B3550" s="1" t="s">
        <v>3547</v>
      </c>
      <c r="C3550" s="1" t="s">
        <v>7658</v>
      </c>
      <c r="D3550" s="4">
        <v>2100</v>
      </c>
      <c r="E3550" s="4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3">
        <f>E3550/D3550</f>
        <v>1.019047619047619</v>
      </c>
      <c r="P3550" s="4">
        <f>E3550/L3550</f>
        <v>164.61538461538461</v>
      </c>
      <c r="Q3550" t="s">
        <v>8324</v>
      </c>
      <c r="R3550" t="s">
        <v>8326</v>
      </c>
      <c r="S3550" s="12">
        <f>(((J3550/60)/60)/24)+DATE(1970,1,1)</f>
        <v>42411.942291666666</v>
      </c>
      <c r="T3550" s="12">
        <f>(((I3550/60)/60)/24)+DATE(1970,1,1)</f>
        <v>42434.041666666672</v>
      </c>
    </row>
    <row r="3551" spans="1:20" ht="43.2" x14ac:dyDescent="0.3">
      <c r="A3551">
        <v>3549</v>
      </c>
      <c r="B3551" s="1" t="s">
        <v>3548</v>
      </c>
      <c r="C3551" s="1" t="s">
        <v>7659</v>
      </c>
      <c r="D3551" s="4">
        <v>1000</v>
      </c>
      <c r="E3551" s="4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3">
        <f>E3551/D3551</f>
        <v>1.02</v>
      </c>
      <c r="P3551" s="4">
        <f>E3551/L3551</f>
        <v>24.285714285714285</v>
      </c>
      <c r="Q3551" t="s">
        <v>8324</v>
      </c>
      <c r="R3551" t="s">
        <v>8326</v>
      </c>
      <c r="S3551" s="12">
        <f>(((J3551/60)/60)/24)+DATE(1970,1,1)</f>
        <v>42223.394363425927</v>
      </c>
      <c r="T3551" s="12">
        <f>(((I3551/60)/60)/24)+DATE(1970,1,1)</f>
        <v>42251.394363425927</v>
      </c>
    </row>
    <row r="3552" spans="1:20" ht="43.2" x14ac:dyDescent="0.3">
      <c r="A3552">
        <v>3550</v>
      </c>
      <c r="B3552" s="1" t="s">
        <v>3549</v>
      </c>
      <c r="C3552" s="1" t="s">
        <v>7660</v>
      </c>
      <c r="D3552" s="4">
        <v>2500</v>
      </c>
      <c r="E3552" s="4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3">
        <f>E3552/D3552</f>
        <v>1.048</v>
      </c>
      <c r="P3552" s="4">
        <f>E3552/L3552</f>
        <v>40.9375</v>
      </c>
      <c r="Q3552" t="s">
        <v>8324</v>
      </c>
      <c r="R3552" t="s">
        <v>8326</v>
      </c>
      <c r="S3552" s="12">
        <f>(((J3552/60)/60)/24)+DATE(1970,1,1)</f>
        <v>42462.893495370372</v>
      </c>
      <c r="T3552" s="12">
        <f>(((I3552/60)/60)/24)+DATE(1970,1,1)</f>
        <v>42492.893495370372</v>
      </c>
    </row>
    <row r="3553" spans="1:20" ht="43.2" x14ac:dyDescent="0.3">
      <c r="A3553">
        <v>3551</v>
      </c>
      <c r="B3553" s="1" t="s">
        <v>3550</v>
      </c>
      <c r="C3553" s="1" t="s">
        <v>7661</v>
      </c>
      <c r="D3553" s="4">
        <v>1500</v>
      </c>
      <c r="E3553" s="4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3">
        <f>E3553/D3553</f>
        <v>1.0183333333333333</v>
      </c>
      <c r="P3553" s="4">
        <f>E3553/L3553</f>
        <v>61.1</v>
      </c>
      <c r="Q3553" t="s">
        <v>8324</v>
      </c>
      <c r="R3553" t="s">
        <v>8326</v>
      </c>
      <c r="S3553" s="12">
        <f>(((J3553/60)/60)/24)+DATE(1970,1,1)</f>
        <v>41753.515856481477</v>
      </c>
      <c r="T3553" s="12">
        <f>(((I3553/60)/60)/24)+DATE(1970,1,1)</f>
        <v>41781.921527777777</v>
      </c>
    </row>
    <row r="3554" spans="1:20" ht="43.2" x14ac:dyDescent="0.3">
      <c r="A3554">
        <v>3552</v>
      </c>
      <c r="B3554" s="1" t="s">
        <v>3551</v>
      </c>
      <c r="C3554" s="1" t="s">
        <v>7662</v>
      </c>
      <c r="D3554" s="4">
        <v>773</v>
      </c>
      <c r="E3554" s="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3">
        <f>E3554/D3554</f>
        <v>1</v>
      </c>
      <c r="P3554" s="4">
        <f>E3554/L3554</f>
        <v>38.65</v>
      </c>
      <c r="Q3554" t="s">
        <v>8324</v>
      </c>
      <c r="R3554" t="s">
        <v>8326</v>
      </c>
      <c r="S3554" s="12">
        <f>(((J3554/60)/60)/24)+DATE(1970,1,1)</f>
        <v>41788.587083333332</v>
      </c>
      <c r="T3554" s="12">
        <f>(((I3554/60)/60)/24)+DATE(1970,1,1)</f>
        <v>41818.587083333332</v>
      </c>
    </row>
    <row r="3555" spans="1:20" ht="43.2" x14ac:dyDescent="0.3">
      <c r="A3555">
        <v>3553</v>
      </c>
      <c r="B3555" s="1" t="s">
        <v>3552</v>
      </c>
      <c r="C3555" s="1" t="s">
        <v>7663</v>
      </c>
      <c r="D3555" s="4">
        <v>5500</v>
      </c>
      <c r="E3555" s="4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3">
        <f>E3555/D3555</f>
        <v>1.0627272727272727</v>
      </c>
      <c r="P3555" s="4">
        <f>E3555/L3555</f>
        <v>56.20192307692308</v>
      </c>
      <c r="Q3555" t="s">
        <v>8324</v>
      </c>
      <c r="R3555" t="s">
        <v>8326</v>
      </c>
      <c r="S3555" s="12">
        <f>(((J3555/60)/60)/24)+DATE(1970,1,1)</f>
        <v>42196.028703703705</v>
      </c>
      <c r="T3555" s="12">
        <f>(((I3555/60)/60)/24)+DATE(1970,1,1)</f>
        <v>42228</v>
      </c>
    </row>
    <row r="3556" spans="1:20" ht="28.8" x14ac:dyDescent="0.3">
      <c r="A3556">
        <v>3554</v>
      </c>
      <c r="B3556" s="1" t="s">
        <v>3553</v>
      </c>
      <c r="C3556" s="1" t="s">
        <v>7664</v>
      </c>
      <c r="D3556" s="4">
        <v>5000</v>
      </c>
      <c r="E3556" s="4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3">
        <f>E3556/D3556</f>
        <v>1.1342219999999998</v>
      </c>
      <c r="P3556" s="4">
        <f>E3556/L3556</f>
        <v>107.00207547169811</v>
      </c>
      <c r="Q3556" t="s">
        <v>8324</v>
      </c>
      <c r="R3556" t="s">
        <v>8326</v>
      </c>
      <c r="S3556" s="12">
        <f>(((J3556/60)/60)/24)+DATE(1970,1,1)</f>
        <v>42016.050451388888</v>
      </c>
      <c r="T3556" s="12">
        <f>(((I3556/60)/60)/24)+DATE(1970,1,1)</f>
        <v>42046.708333333328</v>
      </c>
    </row>
    <row r="3557" spans="1:20" ht="43.2" x14ac:dyDescent="0.3">
      <c r="A3557">
        <v>3555</v>
      </c>
      <c r="B3557" s="1" t="s">
        <v>3554</v>
      </c>
      <c r="C3557" s="1" t="s">
        <v>7665</v>
      </c>
      <c r="D3557" s="4">
        <v>2400</v>
      </c>
      <c r="E3557" s="4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3">
        <f>E3557/D3557</f>
        <v>1</v>
      </c>
      <c r="P3557" s="4">
        <f>E3557/L3557</f>
        <v>171.42857142857142</v>
      </c>
      <c r="Q3557" t="s">
        <v>8324</v>
      </c>
      <c r="R3557" t="s">
        <v>8326</v>
      </c>
      <c r="S3557" s="12">
        <f>(((J3557/60)/60)/24)+DATE(1970,1,1)</f>
        <v>42661.442060185189</v>
      </c>
      <c r="T3557" s="12">
        <f>(((I3557/60)/60)/24)+DATE(1970,1,1)</f>
        <v>42691.483726851846</v>
      </c>
    </row>
    <row r="3558" spans="1:20" ht="43.2" x14ac:dyDescent="0.3">
      <c r="A3558">
        <v>3556</v>
      </c>
      <c r="B3558" s="1" t="s">
        <v>3555</v>
      </c>
      <c r="C3558" s="1" t="s">
        <v>7666</v>
      </c>
      <c r="D3558" s="4">
        <v>2200</v>
      </c>
      <c r="E3558" s="4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3">
        <f>E3558/D3558</f>
        <v>1.0045454545454546</v>
      </c>
      <c r="P3558" s="4">
        <f>E3558/L3558</f>
        <v>110.5</v>
      </c>
      <c r="Q3558" t="s">
        <v>8324</v>
      </c>
      <c r="R3558" t="s">
        <v>8326</v>
      </c>
      <c r="S3558" s="12">
        <f>(((J3558/60)/60)/24)+DATE(1970,1,1)</f>
        <v>41808.649583333332</v>
      </c>
      <c r="T3558" s="12">
        <f>(((I3558/60)/60)/24)+DATE(1970,1,1)</f>
        <v>41868.649583333332</v>
      </c>
    </row>
    <row r="3559" spans="1:20" ht="43.2" x14ac:dyDescent="0.3">
      <c r="A3559">
        <v>3557</v>
      </c>
      <c r="B3559" s="1" t="s">
        <v>3556</v>
      </c>
      <c r="C3559" s="1" t="s">
        <v>7667</v>
      </c>
      <c r="D3559" s="4">
        <v>100000</v>
      </c>
      <c r="E3559" s="4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3">
        <f>E3559/D3559</f>
        <v>1.0003599999999999</v>
      </c>
      <c r="P3559" s="4">
        <f>E3559/L3559</f>
        <v>179.27598566308242</v>
      </c>
      <c r="Q3559" t="s">
        <v>8324</v>
      </c>
      <c r="R3559" t="s">
        <v>8326</v>
      </c>
      <c r="S3559" s="12">
        <f>(((J3559/60)/60)/24)+DATE(1970,1,1)</f>
        <v>41730.276747685188</v>
      </c>
      <c r="T3559" s="12">
        <f>(((I3559/60)/60)/24)+DATE(1970,1,1)</f>
        <v>41764.276747685188</v>
      </c>
    </row>
    <row r="3560" spans="1:20" ht="43.2" x14ac:dyDescent="0.3">
      <c r="A3560">
        <v>3558</v>
      </c>
      <c r="B3560" s="1" t="s">
        <v>3557</v>
      </c>
      <c r="C3560" s="1" t="s">
        <v>7668</v>
      </c>
      <c r="D3560" s="4">
        <v>350</v>
      </c>
      <c r="E3560" s="4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3">
        <f>E3560/D3560</f>
        <v>1.44</v>
      </c>
      <c r="P3560" s="4">
        <f>E3560/L3560</f>
        <v>22.90909090909091</v>
      </c>
      <c r="Q3560" t="s">
        <v>8324</v>
      </c>
      <c r="R3560" t="s">
        <v>8326</v>
      </c>
      <c r="S3560" s="12">
        <f>(((J3560/60)/60)/24)+DATE(1970,1,1)</f>
        <v>42139.816840277781</v>
      </c>
      <c r="T3560" s="12">
        <f>(((I3560/60)/60)/24)+DATE(1970,1,1)</f>
        <v>42181.875</v>
      </c>
    </row>
    <row r="3561" spans="1:20" ht="43.2" x14ac:dyDescent="0.3">
      <c r="A3561">
        <v>3559</v>
      </c>
      <c r="B3561" s="1" t="s">
        <v>3558</v>
      </c>
      <c r="C3561" s="1" t="s">
        <v>7669</v>
      </c>
      <c r="D3561" s="4">
        <v>1000</v>
      </c>
      <c r="E3561" s="4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3">
        <f>E3561/D3561</f>
        <v>1.0349999999999999</v>
      </c>
      <c r="P3561" s="4">
        <f>E3561/L3561</f>
        <v>43.125</v>
      </c>
      <c r="Q3561" t="s">
        <v>8324</v>
      </c>
      <c r="R3561" t="s">
        <v>8326</v>
      </c>
      <c r="S3561" s="12">
        <f>(((J3561/60)/60)/24)+DATE(1970,1,1)</f>
        <v>42194.096157407403</v>
      </c>
      <c r="T3561" s="12">
        <f>(((I3561/60)/60)/24)+DATE(1970,1,1)</f>
        <v>42216.373611111107</v>
      </c>
    </row>
    <row r="3562" spans="1:20" ht="43.2" x14ac:dyDescent="0.3">
      <c r="A3562">
        <v>3560</v>
      </c>
      <c r="B3562" s="1" t="s">
        <v>3559</v>
      </c>
      <c r="C3562" s="1" t="s">
        <v>7670</v>
      </c>
      <c r="D3562" s="4">
        <v>3200</v>
      </c>
      <c r="E3562" s="4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3">
        <f>E3562/D3562</f>
        <v>1.0843750000000001</v>
      </c>
      <c r="P3562" s="4">
        <f>E3562/L3562</f>
        <v>46.891891891891895</v>
      </c>
      <c r="Q3562" t="s">
        <v>8324</v>
      </c>
      <c r="R3562" t="s">
        <v>8326</v>
      </c>
      <c r="S3562" s="12">
        <f>(((J3562/60)/60)/24)+DATE(1970,1,1)</f>
        <v>42115.889652777783</v>
      </c>
      <c r="T3562" s="12">
        <f>(((I3562/60)/60)/24)+DATE(1970,1,1)</f>
        <v>42151.114583333328</v>
      </c>
    </row>
    <row r="3563" spans="1:20" ht="100.8" x14ac:dyDescent="0.3">
      <c r="A3563">
        <v>3561</v>
      </c>
      <c r="B3563" s="1" t="s">
        <v>3560</v>
      </c>
      <c r="C3563" s="1" t="s">
        <v>7671</v>
      </c>
      <c r="D3563" s="4">
        <v>2500</v>
      </c>
      <c r="E3563" s="4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3">
        <f>E3563/D3563</f>
        <v>1.024</v>
      </c>
      <c r="P3563" s="4">
        <f>E3563/L3563</f>
        <v>47.407407407407405</v>
      </c>
      <c r="Q3563" t="s">
        <v>8324</v>
      </c>
      <c r="R3563" t="s">
        <v>8326</v>
      </c>
      <c r="S3563" s="12">
        <f>(((J3563/60)/60)/24)+DATE(1970,1,1)</f>
        <v>42203.680300925931</v>
      </c>
      <c r="T3563" s="12">
        <f>(((I3563/60)/60)/24)+DATE(1970,1,1)</f>
        <v>42221.774999999994</v>
      </c>
    </row>
    <row r="3564" spans="1:20" ht="43.2" x14ac:dyDescent="0.3">
      <c r="A3564">
        <v>3562</v>
      </c>
      <c r="B3564" s="1" t="s">
        <v>3561</v>
      </c>
      <c r="C3564" s="1" t="s">
        <v>7672</v>
      </c>
      <c r="D3564" s="4">
        <v>315</v>
      </c>
      <c r="E3564" s="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3">
        <f>E3564/D3564</f>
        <v>1.4888888888888889</v>
      </c>
      <c r="P3564" s="4">
        <f>E3564/L3564</f>
        <v>15.129032258064516</v>
      </c>
      <c r="Q3564" t="s">
        <v>8324</v>
      </c>
      <c r="R3564" t="s">
        <v>8326</v>
      </c>
      <c r="S3564" s="12">
        <f>(((J3564/60)/60)/24)+DATE(1970,1,1)</f>
        <v>42433.761886574073</v>
      </c>
      <c r="T3564" s="12">
        <f>(((I3564/60)/60)/24)+DATE(1970,1,1)</f>
        <v>42442.916666666672</v>
      </c>
    </row>
    <row r="3565" spans="1:20" ht="43.2" x14ac:dyDescent="0.3">
      <c r="A3565">
        <v>3563</v>
      </c>
      <c r="B3565" s="1" t="s">
        <v>3562</v>
      </c>
      <c r="C3565" s="1" t="s">
        <v>7673</v>
      </c>
      <c r="D3565" s="4">
        <v>500</v>
      </c>
      <c r="E3565" s="4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3">
        <f>E3565/D3565</f>
        <v>1.0549000000000002</v>
      </c>
      <c r="P3565" s="4">
        <f>E3565/L3565</f>
        <v>21.098000000000003</v>
      </c>
      <c r="Q3565" t="s">
        <v>8324</v>
      </c>
      <c r="R3565" t="s">
        <v>8326</v>
      </c>
      <c r="S3565" s="12">
        <f>(((J3565/60)/60)/24)+DATE(1970,1,1)</f>
        <v>42555.671944444446</v>
      </c>
      <c r="T3565" s="12">
        <f>(((I3565/60)/60)/24)+DATE(1970,1,1)</f>
        <v>42583.791666666672</v>
      </c>
    </row>
    <row r="3566" spans="1:20" ht="28.8" x14ac:dyDescent="0.3">
      <c r="A3566">
        <v>3564</v>
      </c>
      <c r="B3566" s="1" t="s">
        <v>3563</v>
      </c>
      <c r="C3566" s="1" t="s">
        <v>7674</v>
      </c>
      <c r="D3566" s="4">
        <v>1000</v>
      </c>
      <c r="E3566" s="4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3">
        <f>E3566/D3566</f>
        <v>1.0049999999999999</v>
      </c>
      <c r="P3566" s="4">
        <f>E3566/L3566</f>
        <v>59.117647058823529</v>
      </c>
      <c r="Q3566" t="s">
        <v>8324</v>
      </c>
      <c r="R3566" t="s">
        <v>8326</v>
      </c>
      <c r="S3566" s="12">
        <f>(((J3566/60)/60)/24)+DATE(1970,1,1)</f>
        <v>42236.623252314821</v>
      </c>
      <c r="T3566" s="12">
        <f>(((I3566/60)/60)/24)+DATE(1970,1,1)</f>
        <v>42282.666666666672</v>
      </c>
    </row>
    <row r="3567" spans="1:20" ht="43.2" x14ac:dyDescent="0.3">
      <c r="A3567">
        <v>3565</v>
      </c>
      <c r="B3567" s="1" t="s">
        <v>3564</v>
      </c>
      <c r="C3567" s="1" t="s">
        <v>7675</v>
      </c>
      <c r="D3567" s="4">
        <v>900</v>
      </c>
      <c r="E3567" s="4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3">
        <f>E3567/D3567</f>
        <v>1.3055555555555556</v>
      </c>
      <c r="P3567" s="4">
        <f>E3567/L3567</f>
        <v>97.916666666666671</v>
      </c>
      <c r="Q3567" t="s">
        <v>8324</v>
      </c>
      <c r="R3567" t="s">
        <v>8326</v>
      </c>
      <c r="S3567" s="12">
        <f>(((J3567/60)/60)/24)+DATE(1970,1,1)</f>
        <v>41974.743148148147</v>
      </c>
      <c r="T3567" s="12">
        <f>(((I3567/60)/60)/24)+DATE(1970,1,1)</f>
        <v>42004.743148148147</v>
      </c>
    </row>
    <row r="3568" spans="1:20" ht="43.2" x14ac:dyDescent="0.3">
      <c r="A3568">
        <v>3566</v>
      </c>
      <c r="B3568" s="1" t="s">
        <v>3565</v>
      </c>
      <c r="C3568" s="1" t="s">
        <v>7676</v>
      </c>
      <c r="D3568" s="4">
        <v>2000</v>
      </c>
      <c r="E3568" s="4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3">
        <f>E3568/D3568</f>
        <v>1.0475000000000001</v>
      </c>
      <c r="P3568" s="4">
        <f>E3568/L3568</f>
        <v>55.131578947368418</v>
      </c>
      <c r="Q3568" t="s">
        <v>8324</v>
      </c>
      <c r="R3568" t="s">
        <v>8326</v>
      </c>
      <c r="S3568" s="12">
        <f>(((J3568/60)/60)/24)+DATE(1970,1,1)</f>
        <v>41997.507905092592</v>
      </c>
      <c r="T3568" s="12">
        <f>(((I3568/60)/60)/24)+DATE(1970,1,1)</f>
        <v>42027.507905092592</v>
      </c>
    </row>
    <row r="3569" spans="1:20" ht="28.8" x14ac:dyDescent="0.3">
      <c r="A3569">
        <v>3567</v>
      </c>
      <c r="B3569" s="1" t="s">
        <v>3566</v>
      </c>
      <c r="C3569" s="1" t="s">
        <v>7677</v>
      </c>
      <c r="D3569" s="4">
        <v>1000</v>
      </c>
      <c r="E3569" s="4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3">
        <f>E3569/D3569</f>
        <v>1.0880000000000001</v>
      </c>
      <c r="P3569" s="4">
        <f>E3569/L3569</f>
        <v>26.536585365853657</v>
      </c>
      <c r="Q3569" t="s">
        <v>8324</v>
      </c>
      <c r="R3569" t="s">
        <v>8326</v>
      </c>
      <c r="S3569" s="12">
        <f>(((J3569/60)/60)/24)+DATE(1970,1,1)</f>
        <v>42135.810694444444</v>
      </c>
      <c r="T3569" s="12">
        <f>(((I3569/60)/60)/24)+DATE(1970,1,1)</f>
        <v>42165.810694444444</v>
      </c>
    </row>
    <row r="3570" spans="1:20" ht="43.2" x14ac:dyDescent="0.3">
      <c r="A3570">
        <v>3568</v>
      </c>
      <c r="B3570" s="1" t="s">
        <v>3567</v>
      </c>
      <c r="C3570" s="1" t="s">
        <v>7678</v>
      </c>
      <c r="D3570" s="4">
        <v>1000</v>
      </c>
      <c r="E3570" s="4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3">
        <f>E3570/D3570</f>
        <v>1.1100000000000001</v>
      </c>
      <c r="P3570" s="4">
        <f>E3570/L3570</f>
        <v>58.421052631578945</v>
      </c>
      <c r="Q3570" t="s">
        <v>8324</v>
      </c>
      <c r="R3570" t="s">
        <v>8326</v>
      </c>
      <c r="S3570" s="12">
        <f>(((J3570/60)/60)/24)+DATE(1970,1,1)</f>
        <v>41869.740671296298</v>
      </c>
      <c r="T3570" s="12">
        <f>(((I3570/60)/60)/24)+DATE(1970,1,1)</f>
        <v>41899.740671296298</v>
      </c>
    </row>
    <row r="3571" spans="1:20" ht="43.2" x14ac:dyDescent="0.3">
      <c r="A3571">
        <v>3569</v>
      </c>
      <c r="B3571" s="1" t="s">
        <v>3568</v>
      </c>
      <c r="C3571" s="1" t="s">
        <v>7679</v>
      </c>
      <c r="D3571" s="4">
        <v>5000</v>
      </c>
      <c r="E3571" s="4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3">
        <f>E3571/D3571</f>
        <v>1.0047999999999999</v>
      </c>
      <c r="P3571" s="4">
        <f>E3571/L3571</f>
        <v>122.53658536585365</v>
      </c>
      <c r="Q3571" t="s">
        <v>8324</v>
      </c>
      <c r="R3571" t="s">
        <v>8326</v>
      </c>
      <c r="S3571" s="12">
        <f>(((J3571/60)/60)/24)+DATE(1970,1,1)</f>
        <v>41982.688611111109</v>
      </c>
      <c r="T3571" s="12">
        <f>(((I3571/60)/60)/24)+DATE(1970,1,1)</f>
        <v>42012.688611111109</v>
      </c>
    </row>
    <row r="3572" spans="1:20" ht="28.8" x14ac:dyDescent="0.3">
      <c r="A3572">
        <v>3570</v>
      </c>
      <c r="B3572" s="1" t="s">
        <v>3569</v>
      </c>
      <c r="C3572" s="1" t="s">
        <v>7680</v>
      </c>
      <c r="D3572" s="4">
        <v>2000</v>
      </c>
      <c r="E3572" s="4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3">
        <f>E3572/D3572</f>
        <v>1.1435</v>
      </c>
      <c r="P3572" s="4">
        <f>E3572/L3572</f>
        <v>87.961538461538467</v>
      </c>
      <c r="Q3572" t="s">
        <v>8324</v>
      </c>
      <c r="R3572" t="s">
        <v>8326</v>
      </c>
      <c r="S3572" s="12">
        <f>(((J3572/60)/60)/24)+DATE(1970,1,1)</f>
        <v>41976.331979166673</v>
      </c>
      <c r="T3572" s="12">
        <f>(((I3572/60)/60)/24)+DATE(1970,1,1)</f>
        <v>42004.291666666672</v>
      </c>
    </row>
    <row r="3573" spans="1:20" ht="28.8" x14ac:dyDescent="0.3">
      <c r="A3573">
        <v>3571</v>
      </c>
      <c r="B3573" s="1" t="s">
        <v>3570</v>
      </c>
      <c r="C3573" s="1" t="s">
        <v>7681</v>
      </c>
      <c r="D3573" s="4">
        <v>1500</v>
      </c>
      <c r="E3573" s="4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3">
        <f>E3573/D3573</f>
        <v>1.2206666666666666</v>
      </c>
      <c r="P3573" s="4">
        <f>E3573/L3573</f>
        <v>73.239999999999995</v>
      </c>
      <c r="Q3573" t="s">
        <v>8324</v>
      </c>
      <c r="R3573" t="s">
        <v>8326</v>
      </c>
      <c r="S3573" s="12">
        <f>(((J3573/60)/60)/24)+DATE(1970,1,1)</f>
        <v>41912.858946759261</v>
      </c>
      <c r="T3573" s="12">
        <f>(((I3573/60)/60)/24)+DATE(1970,1,1)</f>
        <v>41942.858946759261</v>
      </c>
    </row>
    <row r="3574" spans="1:20" ht="28.8" x14ac:dyDescent="0.3">
      <c r="A3574">
        <v>3572</v>
      </c>
      <c r="B3574" s="1" t="s">
        <v>3571</v>
      </c>
      <c r="C3574" s="1" t="s">
        <v>7682</v>
      </c>
      <c r="D3574" s="4">
        <v>500</v>
      </c>
      <c r="E3574" s="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3">
        <f>E3574/D3574</f>
        <v>1</v>
      </c>
      <c r="P3574" s="4">
        <f>E3574/L3574</f>
        <v>55.555555555555557</v>
      </c>
      <c r="Q3574" t="s">
        <v>8324</v>
      </c>
      <c r="R3574" t="s">
        <v>8326</v>
      </c>
      <c r="S3574" s="12">
        <f>(((J3574/60)/60)/24)+DATE(1970,1,1)</f>
        <v>42146.570393518516</v>
      </c>
      <c r="T3574" s="12">
        <f>(((I3574/60)/60)/24)+DATE(1970,1,1)</f>
        <v>42176.570393518516</v>
      </c>
    </row>
    <row r="3575" spans="1:20" ht="28.8" x14ac:dyDescent="0.3">
      <c r="A3575">
        <v>3573</v>
      </c>
      <c r="B3575" s="1" t="s">
        <v>3572</v>
      </c>
      <c r="C3575" s="1" t="s">
        <v>7683</v>
      </c>
      <c r="D3575" s="4">
        <v>3000</v>
      </c>
      <c r="E3575" s="4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3">
        <f>E3575/D3575</f>
        <v>1.028</v>
      </c>
      <c r="P3575" s="4">
        <f>E3575/L3575</f>
        <v>39.53846153846154</v>
      </c>
      <c r="Q3575" t="s">
        <v>8324</v>
      </c>
      <c r="R3575" t="s">
        <v>8326</v>
      </c>
      <c r="S3575" s="12">
        <f>(((J3575/60)/60)/24)+DATE(1970,1,1)</f>
        <v>41921.375532407408</v>
      </c>
      <c r="T3575" s="12">
        <f>(((I3575/60)/60)/24)+DATE(1970,1,1)</f>
        <v>41951.417199074072</v>
      </c>
    </row>
    <row r="3576" spans="1:20" ht="43.2" x14ac:dyDescent="0.3">
      <c r="A3576">
        <v>3574</v>
      </c>
      <c r="B3576" s="1" t="s">
        <v>3573</v>
      </c>
      <c r="C3576" s="1" t="s">
        <v>7684</v>
      </c>
      <c r="D3576" s="4">
        <v>5800</v>
      </c>
      <c r="E3576" s="4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3">
        <f>E3576/D3576</f>
        <v>1.0612068965517241</v>
      </c>
      <c r="P3576" s="4">
        <f>E3576/L3576</f>
        <v>136.77777777777777</v>
      </c>
      <c r="Q3576" t="s">
        <v>8324</v>
      </c>
      <c r="R3576" t="s">
        <v>8326</v>
      </c>
      <c r="S3576" s="12">
        <f>(((J3576/60)/60)/24)+DATE(1970,1,1)</f>
        <v>41926.942685185182</v>
      </c>
      <c r="T3576" s="12">
        <f>(((I3576/60)/60)/24)+DATE(1970,1,1)</f>
        <v>41956.984351851846</v>
      </c>
    </row>
    <row r="3577" spans="1:20" ht="43.2" x14ac:dyDescent="0.3">
      <c r="A3577">
        <v>3575</v>
      </c>
      <c r="B3577" s="1" t="s">
        <v>3574</v>
      </c>
      <c r="C3577" s="1" t="s">
        <v>7685</v>
      </c>
      <c r="D3577" s="4">
        <v>10000</v>
      </c>
      <c r="E3577" s="4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3">
        <f>E3577/D3577</f>
        <v>1.0133000000000001</v>
      </c>
      <c r="P3577" s="4">
        <f>E3577/L3577</f>
        <v>99.343137254901961</v>
      </c>
      <c r="Q3577" t="s">
        <v>8324</v>
      </c>
      <c r="R3577" t="s">
        <v>8326</v>
      </c>
      <c r="S3577" s="12">
        <f>(((J3577/60)/60)/24)+DATE(1970,1,1)</f>
        <v>42561.783877314811</v>
      </c>
      <c r="T3577" s="12">
        <f>(((I3577/60)/60)/24)+DATE(1970,1,1)</f>
        <v>42593.165972222225</v>
      </c>
    </row>
    <row r="3578" spans="1:20" ht="28.8" x14ac:dyDescent="0.3">
      <c r="A3578">
        <v>3576</v>
      </c>
      <c r="B3578" s="1" t="s">
        <v>3575</v>
      </c>
      <c r="C3578" s="1" t="s">
        <v>7686</v>
      </c>
      <c r="D3578" s="4">
        <v>100</v>
      </c>
      <c r="E3578" s="4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3">
        <f>E3578/D3578</f>
        <v>1</v>
      </c>
      <c r="P3578" s="4">
        <f>E3578/L3578</f>
        <v>20</v>
      </c>
      <c r="Q3578" t="s">
        <v>8324</v>
      </c>
      <c r="R3578" t="s">
        <v>8326</v>
      </c>
      <c r="S3578" s="12">
        <f>(((J3578/60)/60)/24)+DATE(1970,1,1)</f>
        <v>42649.54923611111</v>
      </c>
      <c r="T3578" s="12">
        <f>(((I3578/60)/60)/24)+DATE(1970,1,1)</f>
        <v>42709.590902777782</v>
      </c>
    </row>
    <row r="3579" spans="1:20" ht="28.8" x14ac:dyDescent="0.3">
      <c r="A3579">
        <v>3577</v>
      </c>
      <c r="B3579" s="1" t="s">
        <v>3576</v>
      </c>
      <c r="C3579" s="1" t="s">
        <v>7687</v>
      </c>
      <c r="D3579" s="4">
        <v>600</v>
      </c>
      <c r="E3579" s="4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3">
        <f>E3579/D3579</f>
        <v>1.3</v>
      </c>
      <c r="P3579" s="4">
        <f>E3579/L3579</f>
        <v>28.888888888888889</v>
      </c>
      <c r="Q3579" t="s">
        <v>8324</v>
      </c>
      <c r="R3579" t="s">
        <v>8326</v>
      </c>
      <c r="S3579" s="12">
        <f>(((J3579/60)/60)/24)+DATE(1970,1,1)</f>
        <v>42093.786840277782</v>
      </c>
      <c r="T3579" s="12">
        <f>(((I3579/60)/60)/24)+DATE(1970,1,1)</f>
        <v>42120.26944444445</v>
      </c>
    </row>
    <row r="3580" spans="1:20" ht="28.8" x14ac:dyDescent="0.3">
      <c r="A3580">
        <v>3578</v>
      </c>
      <c r="B3580" s="1" t="s">
        <v>3577</v>
      </c>
      <c r="C3580" s="1" t="s">
        <v>7688</v>
      </c>
      <c r="D3580" s="4">
        <v>1500</v>
      </c>
      <c r="E3580" s="4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3">
        <f>E3580/D3580</f>
        <v>1.0001333333333333</v>
      </c>
      <c r="P3580" s="4">
        <f>E3580/L3580</f>
        <v>40.545945945945945</v>
      </c>
      <c r="Q3580" t="s">
        <v>8324</v>
      </c>
      <c r="R3580" t="s">
        <v>8326</v>
      </c>
      <c r="S3580" s="12">
        <f>(((J3580/60)/60)/24)+DATE(1970,1,1)</f>
        <v>42460.733530092592</v>
      </c>
      <c r="T3580" s="12">
        <f>(((I3580/60)/60)/24)+DATE(1970,1,1)</f>
        <v>42490.733530092592</v>
      </c>
    </row>
    <row r="3581" spans="1:20" ht="43.2" x14ac:dyDescent="0.3">
      <c r="A3581">
        <v>3579</v>
      </c>
      <c r="B3581" s="1" t="s">
        <v>3578</v>
      </c>
      <c r="C3581" s="1" t="s">
        <v>7689</v>
      </c>
      <c r="D3581" s="4">
        <v>500</v>
      </c>
      <c r="E3581" s="4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3">
        <f>E3581/D3581</f>
        <v>1</v>
      </c>
      <c r="P3581" s="4">
        <f>E3581/L3581</f>
        <v>35.714285714285715</v>
      </c>
      <c r="Q3581" t="s">
        <v>8324</v>
      </c>
      <c r="R3581" t="s">
        <v>8326</v>
      </c>
      <c r="S3581" s="12">
        <f>(((J3581/60)/60)/24)+DATE(1970,1,1)</f>
        <v>42430.762222222227</v>
      </c>
      <c r="T3581" s="12">
        <f>(((I3581/60)/60)/24)+DATE(1970,1,1)</f>
        <v>42460.720555555556</v>
      </c>
    </row>
    <row r="3582" spans="1:20" ht="28.8" x14ac:dyDescent="0.3">
      <c r="A3582">
        <v>3580</v>
      </c>
      <c r="B3582" s="1" t="s">
        <v>3579</v>
      </c>
      <c r="C3582" s="1" t="s">
        <v>7690</v>
      </c>
      <c r="D3582" s="4">
        <v>900</v>
      </c>
      <c r="E3582" s="4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3">
        <f>E3582/D3582</f>
        <v>1.1388888888888888</v>
      </c>
      <c r="P3582" s="4">
        <f>E3582/L3582</f>
        <v>37.962962962962962</v>
      </c>
      <c r="Q3582" t="s">
        <v>8324</v>
      </c>
      <c r="R3582" t="s">
        <v>8326</v>
      </c>
      <c r="S3582" s="12">
        <f>(((J3582/60)/60)/24)+DATE(1970,1,1)</f>
        <v>42026.176180555558</v>
      </c>
      <c r="T3582" s="12">
        <f>(((I3582/60)/60)/24)+DATE(1970,1,1)</f>
        <v>42064.207638888889</v>
      </c>
    </row>
    <row r="3583" spans="1:20" ht="43.2" x14ac:dyDescent="0.3">
      <c r="A3583">
        <v>3581</v>
      </c>
      <c r="B3583" s="1" t="s">
        <v>3580</v>
      </c>
      <c r="C3583" s="1" t="s">
        <v>7691</v>
      </c>
      <c r="D3583" s="4">
        <v>1500</v>
      </c>
      <c r="E3583" s="4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3">
        <f>E3583/D3583</f>
        <v>1</v>
      </c>
      <c r="P3583" s="4">
        <f>E3583/L3583</f>
        <v>33.333333333333336</v>
      </c>
      <c r="Q3583" t="s">
        <v>8324</v>
      </c>
      <c r="R3583" t="s">
        <v>8326</v>
      </c>
      <c r="S3583" s="12">
        <f>(((J3583/60)/60)/24)+DATE(1970,1,1)</f>
        <v>41836.471180555556</v>
      </c>
      <c r="T3583" s="12">
        <f>(((I3583/60)/60)/24)+DATE(1970,1,1)</f>
        <v>41850.471180555556</v>
      </c>
    </row>
    <row r="3584" spans="1:20" ht="28.8" x14ac:dyDescent="0.3">
      <c r="A3584">
        <v>3582</v>
      </c>
      <c r="B3584" s="1" t="s">
        <v>3581</v>
      </c>
      <c r="C3584" s="1" t="s">
        <v>7692</v>
      </c>
      <c r="D3584" s="4">
        <v>1000</v>
      </c>
      <c r="E3584" s="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3">
        <f>E3584/D3584</f>
        <v>2.87</v>
      </c>
      <c r="P3584" s="4">
        <f>E3584/L3584</f>
        <v>58.571428571428569</v>
      </c>
      <c r="Q3584" t="s">
        <v>8324</v>
      </c>
      <c r="R3584" t="s">
        <v>8326</v>
      </c>
      <c r="S3584" s="12">
        <f>(((J3584/60)/60)/24)+DATE(1970,1,1)</f>
        <v>42451.095856481479</v>
      </c>
      <c r="T3584" s="12">
        <f>(((I3584/60)/60)/24)+DATE(1970,1,1)</f>
        <v>42465.095856481479</v>
      </c>
    </row>
    <row r="3585" spans="1:20" ht="43.2" x14ac:dyDescent="0.3">
      <c r="A3585">
        <v>3583</v>
      </c>
      <c r="B3585" s="1" t="s">
        <v>3582</v>
      </c>
      <c r="C3585" s="1" t="s">
        <v>7693</v>
      </c>
      <c r="D3585" s="4">
        <v>3000</v>
      </c>
      <c r="E3585" s="4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3">
        <f>E3585/D3585</f>
        <v>1.085</v>
      </c>
      <c r="P3585" s="4">
        <f>E3585/L3585</f>
        <v>135.625</v>
      </c>
      <c r="Q3585" t="s">
        <v>8324</v>
      </c>
      <c r="R3585" t="s">
        <v>8326</v>
      </c>
      <c r="S3585" s="12">
        <f>(((J3585/60)/60)/24)+DATE(1970,1,1)</f>
        <v>42418.425983796296</v>
      </c>
      <c r="T3585" s="12">
        <f>(((I3585/60)/60)/24)+DATE(1970,1,1)</f>
        <v>42478.384317129632</v>
      </c>
    </row>
    <row r="3586" spans="1:20" ht="57.6" x14ac:dyDescent="0.3">
      <c r="A3586">
        <v>3584</v>
      </c>
      <c r="B3586" s="1" t="s">
        <v>3583</v>
      </c>
      <c r="C3586" s="1" t="s">
        <v>7694</v>
      </c>
      <c r="D3586" s="4">
        <v>3000</v>
      </c>
      <c r="E3586" s="4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3">
        <f>E3586/D3586</f>
        <v>1.155</v>
      </c>
      <c r="P3586" s="4">
        <f>E3586/L3586</f>
        <v>30.9375</v>
      </c>
      <c r="Q3586" t="s">
        <v>8324</v>
      </c>
      <c r="R3586" t="s">
        <v>8326</v>
      </c>
      <c r="S3586" s="12">
        <f>(((J3586/60)/60)/24)+DATE(1970,1,1)</f>
        <v>42168.316481481481</v>
      </c>
      <c r="T3586" s="12">
        <f>(((I3586/60)/60)/24)+DATE(1970,1,1)</f>
        <v>42198.316481481481</v>
      </c>
    </row>
    <row r="3587" spans="1:20" ht="43.2" x14ac:dyDescent="0.3">
      <c r="A3587">
        <v>3585</v>
      </c>
      <c r="B3587" s="1" t="s">
        <v>3584</v>
      </c>
      <c r="C3587" s="1" t="s">
        <v>7695</v>
      </c>
      <c r="D3587" s="4">
        <v>3400</v>
      </c>
      <c r="E3587" s="4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3">
        <f>E3587/D3587</f>
        <v>1.1911764705882353</v>
      </c>
      <c r="P3587" s="4">
        <f>E3587/L3587</f>
        <v>176.08695652173913</v>
      </c>
      <c r="Q3587" t="s">
        <v>8324</v>
      </c>
      <c r="R3587" t="s">
        <v>8326</v>
      </c>
      <c r="S3587" s="12">
        <f>(((J3587/60)/60)/24)+DATE(1970,1,1)</f>
        <v>41964.716319444444</v>
      </c>
      <c r="T3587" s="12">
        <f>(((I3587/60)/60)/24)+DATE(1970,1,1)</f>
        <v>41994.716319444444</v>
      </c>
    </row>
    <row r="3588" spans="1:20" x14ac:dyDescent="0.3">
      <c r="A3588">
        <v>3586</v>
      </c>
      <c r="B3588" s="1" t="s">
        <v>3585</v>
      </c>
      <c r="C3588" s="1" t="s">
        <v>7696</v>
      </c>
      <c r="D3588" s="4">
        <v>7500</v>
      </c>
      <c r="E3588" s="4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3">
        <f>E3588/D3588</f>
        <v>1.0942666666666667</v>
      </c>
      <c r="P3588" s="4">
        <f>E3588/L3588</f>
        <v>151.9814814814815</v>
      </c>
      <c r="Q3588" t="s">
        <v>8324</v>
      </c>
      <c r="R3588" t="s">
        <v>8326</v>
      </c>
      <c r="S3588" s="12">
        <f>(((J3588/60)/60)/24)+DATE(1970,1,1)</f>
        <v>42576.697569444441</v>
      </c>
      <c r="T3588" s="12">
        <f>(((I3588/60)/60)/24)+DATE(1970,1,1)</f>
        <v>42636.697569444441</v>
      </c>
    </row>
    <row r="3589" spans="1:20" ht="28.8" x14ac:dyDescent="0.3">
      <c r="A3589">
        <v>3587</v>
      </c>
      <c r="B3589" s="1" t="s">
        <v>3586</v>
      </c>
      <c r="C3589" s="1" t="s">
        <v>7697</v>
      </c>
      <c r="D3589" s="4">
        <v>500</v>
      </c>
      <c r="E3589" s="4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3">
        <f>E3589/D3589</f>
        <v>1.266</v>
      </c>
      <c r="P3589" s="4">
        <f>E3589/L3589</f>
        <v>22.607142857142858</v>
      </c>
      <c r="Q3589" t="s">
        <v>8324</v>
      </c>
      <c r="R3589" t="s">
        <v>8326</v>
      </c>
      <c r="S3589" s="12">
        <f>(((J3589/60)/60)/24)+DATE(1970,1,1)</f>
        <v>42503.539976851855</v>
      </c>
      <c r="T3589" s="12">
        <f>(((I3589/60)/60)/24)+DATE(1970,1,1)</f>
        <v>42548.791666666672</v>
      </c>
    </row>
    <row r="3590" spans="1:20" ht="28.8" x14ac:dyDescent="0.3">
      <c r="A3590">
        <v>3588</v>
      </c>
      <c r="B3590" s="1" t="s">
        <v>3587</v>
      </c>
      <c r="C3590" s="1" t="s">
        <v>7698</v>
      </c>
      <c r="D3590" s="4">
        <v>200</v>
      </c>
      <c r="E3590" s="4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3">
        <f>E3590/D3590</f>
        <v>1.0049999999999999</v>
      </c>
      <c r="P3590" s="4">
        <f>E3590/L3590</f>
        <v>18.272727272727273</v>
      </c>
      <c r="Q3590" t="s">
        <v>8324</v>
      </c>
      <c r="R3590" t="s">
        <v>8326</v>
      </c>
      <c r="S3590" s="12">
        <f>(((J3590/60)/60)/24)+DATE(1970,1,1)</f>
        <v>42101.828819444447</v>
      </c>
      <c r="T3590" s="12">
        <f>(((I3590/60)/60)/24)+DATE(1970,1,1)</f>
        <v>42123.958333333328</v>
      </c>
    </row>
    <row r="3591" spans="1:20" ht="43.2" x14ac:dyDescent="0.3">
      <c r="A3591">
        <v>3589</v>
      </c>
      <c r="B3591" s="1" t="s">
        <v>3588</v>
      </c>
      <c r="C3591" s="1" t="s">
        <v>7699</v>
      </c>
      <c r="D3591" s="4">
        <v>4000</v>
      </c>
      <c r="E3591" s="4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3">
        <f>E3591/D3591</f>
        <v>1.2749999999999999</v>
      </c>
      <c r="P3591" s="4">
        <f>E3591/L3591</f>
        <v>82.258064516129039</v>
      </c>
      <c r="Q3591" t="s">
        <v>8324</v>
      </c>
      <c r="R3591" t="s">
        <v>8326</v>
      </c>
      <c r="S3591" s="12">
        <f>(((J3591/60)/60)/24)+DATE(1970,1,1)</f>
        <v>42125.647534722222</v>
      </c>
      <c r="T3591" s="12">
        <f>(((I3591/60)/60)/24)+DATE(1970,1,1)</f>
        <v>42150.647534722222</v>
      </c>
    </row>
    <row r="3592" spans="1:20" ht="43.2" x14ac:dyDescent="0.3">
      <c r="A3592">
        <v>3590</v>
      </c>
      <c r="B3592" s="1" t="s">
        <v>3589</v>
      </c>
      <c r="C3592" s="1" t="s">
        <v>7700</v>
      </c>
      <c r="D3592" s="4">
        <v>5000</v>
      </c>
      <c r="E3592" s="4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3">
        <f>E3592/D3592</f>
        <v>1.0005999999999999</v>
      </c>
      <c r="P3592" s="4">
        <f>E3592/L3592</f>
        <v>68.534246575342465</v>
      </c>
      <c r="Q3592" t="s">
        <v>8324</v>
      </c>
      <c r="R3592" t="s">
        <v>8326</v>
      </c>
      <c r="S3592" s="12">
        <f>(((J3592/60)/60)/24)+DATE(1970,1,1)</f>
        <v>41902.333726851852</v>
      </c>
      <c r="T3592" s="12">
        <f>(((I3592/60)/60)/24)+DATE(1970,1,1)</f>
        <v>41932.333726851852</v>
      </c>
    </row>
    <row r="3593" spans="1:20" ht="43.2" x14ac:dyDescent="0.3">
      <c r="A3593">
        <v>3591</v>
      </c>
      <c r="B3593" s="1" t="s">
        <v>3590</v>
      </c>
      <c r="C3593" s="1" t="s">
        <v>7701</v>
      </c>
      <c r="D3593" s="4">
        <v>700</v>
      </c>
      <c r="E3593" s="4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3">
        <f>E3593/D3593</f>
        <v>1.75</v>
      </c>
      <c r="P3593" s="4">
        <f>E3593/L3593</f>
        <v>68.055555555555557</v>
      </c>
      <c r="Q3593" t="s">
        <v>8324</v>
      </c>
      <c r="R3593" t="s">
        <v>8326</v>
      </c>
      <c r="S3593" s="12">
        <f>(((J3593/60)/60)/24)+DATE(1970,1,1)</f>
        <v>42003.948425925926</v>
      </c>
      <c r="T3593" s="12">
        <f>(((I3593/60)/60)/24)+DATE(1970,1,1)</f>
        <v>42028.207638888889</v>
      </c>
    </row>
    <row r="3594" spans="1:20" ht="28.8" x14ac:dyDescent="0.3">
      <c r="A3594">
        <v>3592</v>
      </c>
      <c r="B3594" s="1" t="s">
        <v>3591</v>
      </c>
      <c r="C3594" s="1" t="s">
        <v>7702</v>
      </c>
      <c r="D3594" s="4">
        <v>2000</v>
      </c>
      <c r="E3594" s="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3">
        <f>E3594/D3594</f>
        <v>1.2725</v>
      </c>
      <c r="P3594" s="4">
        <f>E3594/L3594</f>
        <v>72.714285714285708</v>
      </c>
      <c r="Q3594" t="s">
        <v>8324</v>
      </c>
      <c r="R3594" t="s">
        <v>8326</v>
      </c>
      <c r="S3594" s="12">
        <f>(((J3594/60)/60)/24)+DATE(1970,1,1)</f>
        <v>41988.829942129625</v>
      </c>
      <c r="T3594" s="12">
        <f>(((I3594/60)/60)/24)+DATE(1970,1,1)</f>
        <v>42046.207638888889</v>
      </c>
    </row>
    <row r="3595" spans="1:20" ht="28.8" x14ac:dyDescent="0.3">
      <c r="A3595">
        <v>3593</v>
      </c>
      <c r="B3595" s="1" t="s">
        <v>3592</v>
      </c>
      <c r="C3595" s="1" t="s">
        <v>7703</v>
      </c>
      <c r="D3595" s="4">
        <v>3000</v>
      </c>
      <c r="E3595" s="4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3">
        <f>E3595/D3595</f>
        <v>1.1063333333333334</v>
      </c>
      <c r="P3595" s="4">
        <f>E3595/L3595</f>
        <v>77.186046511627907</v>
      </c>
      <c r="Q3595" t="s">
        <v>8324</v>
      </c>
      <c r="R3595" t="s">
        <v>8326</v>
      </c>
      <c r="S3595" s="12">
        <f>(((J3595/60)/60)/24)+DATE(1970,1,1)</f>
        <v>41974.898599537039</v>
      </c>
      <c r="T3595" s="12">
        <f>(((I3595/60)/60)/24)+DATE(1970,1,1)</f>
        <v>42009.851388888885</v>
      </c>
    </row>
    <row r="3596" spans="1:20" ht="43.2" x14ac:dyDescent="0.3">
      <c r="A3596">
        <v>3594</v>
      </c>
      <c r="B3596" s="1" t="s">
        <v>3593</v>
      </c>
      <c r="C3596" s="1" t="s">
        <v>7704</v>
      </c>
      <c r="D3596" s="4">
        <v>1600</v>
      </c>
      <c r="E3596" s="4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3">
        <f>E3596/D3596</f>
        <v>1.2593749999999999</v>
      </c>
      <c r="P3596" s="4">
        <f>E3596/L3596</f>
        <v>55.972222222222221</v>
      </c>
      <c r="Q3596" t="s">
        <v>8324</v>
      </c>
      <c r="R3596" t="s">
        <v>8326</v>
      </c>
      <c r="S3596" s="12">
        <f>(((J3596/60)/60)/24)+DATE(1970,1,1)</f>
        <v>42592.066921296297</v>
      </c>
      <c r="T3596" s="12">
        <f>(((I3596/60)/60)/24)+DATE(1970,1,1)</f>
        <v>42617.066921296297</v>
      </c>
    </row>
    <row r="3597" spans="1:20" ht="28.8" x14ac:dyDescent="0.3">
      <c r="A3597">
        <v>3595</v>
      </c>
      <c r="B3597" s="1" t="s">
        <v>3594</v>
      </c>
      <c r="C3597" s="1" t="s">
        <v>7705</v>
      </c>
      <c r="D3597" s="4">
        <v>2600</v>
      </c>
      <c r="E3597" s="4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3">
        <f>E3597/D3597</f>
        <v>1.1850000000000001</v>
      </c>
      <c r="P3597" s="4">
        <f>E3597/L3597</f>
        <v>49.693548387096776</v>
      </c>
      <c r="Q3597" t="s">
        <v>8324</v>
      </c>
      <c r="R3597" t="s">
        <v>8326</v>
      </c>
      <c r="S3597" s="12">
        <f>(((J3597/60)/60)/24)+DATE(1970,1,1)</f>
        <v>42050.008368055554</v>
      </c>
      <c r="T3597" s="12">
        <f>(((I3597/60)/60)/24)+DATE(1970,1,1)</f>
        <v>42076.290972222225</v>
      </c>
    </row>
    <row r="3598" spans="1:20" ht="28.8" x14ac:dyDescent="0.3">
      <c r="A3598">
        <v>3596</v>
      </c>
      <c r="B3598" s="1" t="s">
        <v>3595</v>
      </c>
      <c r="C3598" s="1" t="s">
        <v>7706</v>
      </c>
      <c r="D3598" s="4">
        <v>1100</v>
      </c>
      <c r="E3598" s="4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3">
        <f>E3598/D3598</f>
        <v>1.0772727272727274</v>
      </c>
      <c r="P3598" s="4">
        <f>E3598/L3598</f>
        <v>79</v>
      </c>
      <c r="Q3598" t="s">
        <v>8324</v>
      </c>
      <c r="R3598" t="s">
        <v>8326</v>
      </c>
      <c r="S3598" s="12">
        <f>(((J3598/60)/60)/24)+DATE(1970,1,1)</f>
        <v>41856.715069444443</v>
      </c>
      <c r="T3598" s="12">
        <f>(((I3598/60)/60)/24)+DATE(1970,1,1)</f>
        <v>41877.715069444443</v>
      </c>
    </row>
    <row r="3599" spans="1:20" ht="28.8" x14ac:dyDescent="0.3">
      <c r="A3599">
        <v>3597</v>
      </c>
      <c r="B3599" s="1" t="s">
        <v>3596</v>
      </c>
      <c r="C3599" s="1" t="s">
        <v>7707</v>
      </c>
      <c r="D3599" s="4">
        <v>2500</v>
      </c>
      <c r="E3599" s="4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3">
        <f>E3599/D3599</f>
        <v>1.026</v>
      </c>
      <c r="P3599" s="4">
        <f>E3599/L3599</f>
        <v>77.727272727272734</v>
      </c>
      <c r="Q3599" t="s">
        <v>8324</v>
      </c>
      <c r="R3599" t="s">
        <v>8326</v>
      </c>
      <c r="S3599" s="12">
        <f>(((J3599/60)/60)/24)+DATE(1970,1,1)</f>
        <v>42417.585532407407</v>
      </c>
      <c r="T3599" s="12">
        <f>(((I3599/60)/60)/24)+DATE(1970,1,1)</f>
        <v>42432.249305555553</v>
      </c>
    </row>
    <row r="3600" spans="1:20" ht="28.8" x14ac:dyDescent="0.3">
      <c r="A3600">
        <v>3598</v>
      </c>
      <c r="B3600" s="1" t="s">
        <v>3597</v>
      </c>
      <c r="C3600" s="1" t="s">
        <v>7708</v>
      </c>
      <c r="D3600" s="4">
        <v>1000</v>
      </c>
      <c r="E3600" s="4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3">
        <f>E3600/D3600</f>
        <v>1.101</v>
      </c>
      <c r="P3600" s="4">
        <f>E3600/L3600</f>
        <v>40.777777777777779</v>
      </c>
      <c r="Q3600" t="s">
        <v>8324</v>
      </c>
      <c r="R3600" t="s">
        <v>8326</v>
      </c>
      <c r="S3600" s="12">
        <f>(((J3600/60)/60)/24)+DATE(1970,1,1)</f>
        <v>41866.79886574074</v>
      </c>
      <c r="T3600" s="12">
        <f>(((I3600/60)/60)/24)+DATE(1970,1,1)</f>
        <v>41885.207638888889</v>
      </c>
    </row>
    <row r="3601" spans="1:20" ht="28.8" x14ac:dyDescent="0.3">
      <c r="A3601">
        <v>3599</v>
      </c>
      <c r="B3601" s="1" t="s">
        <v>3598</v>
      </c>
      <c r="C3601" s="1" t="s">
        <v>7709</v>
      </c>
      <c r="D3601" s="4">
        <v>500</v>
      </c>
      <c r="E3601" s="4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3">
        <f>E3601/D3601</f>
        <v>2.02</v>
      </c>
      <c r="P3601" s="4">
        <f>E3601/L3601</f>
        <v>59.411764705882355</v>
      </c>
      <c r="Q3601" t="s">
        <v>8324</v>
      </c>
      <c r="R3601" t="s">
        <v>8326</v>
      </c>
      <c r="S3601" s="12">
        <f>(((J3601/60)/60)/24)+DATE(1970,1,1)</f>
        <v>42220.79487268519</v>
      </c>
      <c r="T3601" s="12">
        <f>(((I3601/60)/60)/24)+DATE(1970,1,1)</f>
        <v>42246</v>
      </c>
    </row>
    <row r="3602" spans="1:20" ht="28.8" x14ac:dyDescent="0.3">
      <c r="A3602">
        <v>3600</v>
      </c>
      <c r="B3602" s="1" t="s">
        <v>3599</v>
      </c>
      <c r="C3602" s="1" t="s">
        <v>7710</v>
      </c>
      <c r="D3602" s="4">
        <v>10</v>
      </c>
      <c r="E3602" s="4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3">
        <f>E3602/D3602</f>
        <v>1.3</v>
      </c>
      <c r="P3602" s="4">
        <f>E3602/L3602</f>
        <v>3.25</v>
      </c>
      <c r="Q3602" t="s">
        <v>8324</v>
      </c>
      <c r="R3602" t="s">
        <v>8326</v>
      </c>
      <c r="S3602" s="12">
        <f>(((J3602/60)/60)/24)+DATE(1970,1,1)</f>
        <v>42628.849120370374</v>
      </c>
      <c r="T3602" s="12">
        <f>(((I3602/60)/60)/24)+DATE(1970,1,1)</f>
        <v>42656.849120370374</v>
      </c>
    </row>
    <row r="3603" spans="1:20" ht="28.8" x14ac:dyDescent="0.3">
      <c r="A3603">
        <v>3601</v>
      </c>
      <c r="B3603" s="1" t="s">
        <v>3600</v>
      </c>
      <c r="C3603" s="1" t="s">
        <v>7711</v>
      </c>
      <c r="D3603" s="4">
        <v>2000</v>
      </c>
      <c r="E3603" s="4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3">
        <f>E3603/D3603</f>
        <v>1.0435000000000001</v>
      </c>
      <c r="P3603" s="4">
        <f>E3603/L3603</f>
        <v>39.377358490566039</v>
      </c>
      <c r="Q3603" t="s">
        <v>8324</v>
      </c>
      <c r="R3603" t="s">
        <v>8326</v>
      </c>
      <c r="S3603" s="12">
        <f>(((J3603/60)/60)/24)+DATE(1970,1,1)</f>
        <v>41990.99863425926</v>
      </c>
      <c r="T3603" s="12">
        <f>(((I3603/60)/60)/24)+DATE(1970,1,1)</f>
        <v>42020.99863425926</v>
      </c>
    </row>
    <row r="3604" spans="1:20" ht="43.2" x14ac:dyDescent="0.3">
      <c r="A3604">
        <v>3602</v>
      </c>
      <c r="B3604" s="1" t="s">
        <v>3601</v>
      </c>
      <c r="C3604" s="1" t="s">
        <v>7712</v>
      </c>
      <c r="D3604" s="4">
        <v>4000</v>
      </c>
      <c r="E3604" s="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3">
        <f>E3604/D3604</f>
        <v>1.0004999999999999</v>
      </c>
      <c r="P3604" s="4">
        <f>E3604/L3604</f>
        <v>81.673469387755105</v>
      </c>
      <c r="Q3604" t="s">
        <v>8324</v>
      </c>
      <c r="R3604" t="s">
        <v>8326</v>
      </c>
      <c r="S3604" s="12">
        <f>(((J3604/60)/60)/24)+DATE(1970,1,1)</f>
        <v>42447.894432870366</v>
      </c>
      <c r="T3604" s="12">
        <f>(((I3604/60)/60)/24)+DATE(1970,1,1)</f>
        <v>42507.894432870366</v>
      </c>
    </row>
    <row r="3605" spans="1:20" ht="43.2" x14ac:dyDescent="0.3">
      <c r="A3605">
        <v>3603</v>
      </c>
      <c r="B3605" s="1" t="s">
        <v>3602</v>
      </c>
      <c r="C3605" s="1" t="s">
        <v>7713</v>
      </c>
      <c r="D3605" s="4">
        <v>1500</v>
      </c>
      <c r="E3605" s="4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3">
        <f>E3605/D3605</f>
        <v>1.7066666666666668</v>
      </c>
      <c r="P3605" s="4">
        <f>E3605/L3605</f>
        <v>44.912280701754383</v>
      </c>
      <c r="Q3605" t="s">
        <v>8324</v>
      </c>
      <c r="R3605" t="s">
        <v>8326</v>
      </c>
      <c r="S3605" s="12">
        <f>(((J3605/60)/60)/24)+DATE(1970,1,1)</f>
        <v>42283.864351851851</v>
      </c>
      <c r="T3605" s="12">
        <f>(((I3605/60)/60)/24)+DATE(1970,1,1)</f>
        <v>42313.906018518523</v>
      </c>
    </row>
    <row r="3606" spans="1:20" ht="43.2" x14ac:dyDescent="0.3">
      <c r="A3606">
        <v>3604</v>
      </c>
      <c r="B3606" s="1" t="s">
        <v>3603</v>
      </c>
      <c r="C3606" s="1" t="s">
        <v>7714</v>
      </c>
      <c r="D3606" s="4">
        <v>3000</v>
      </c>
      <c r="E3606" s="4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3">
        <f>E3606/D3606</f>
        <v>1.1283333333333334</v>
      </c>
      <c r="P3606" s="4">
        <f>E3606/L3606</f>
        <v>49.05797101449275</v>
      </c>
      <c r="Q3606" t="s">
        <v>8324</v>
      </c>
      <c r="R3606" t="s">
        <v>8326</v>
      </c>
      <c r="S3606" s="12">
        <f>(((J3606/60)/60)/24)+DATE(1970,1,1)</f>
        <v>42483.015694444446</v>
      </c>
      <c r="T3606" s="12">
        <f>(((I3606/60)/60)/24)+DATE(1970,1,1)</f>
        <v>42489.290972222225</v>
      </c>
    </row>
    <row r="3607" spans="1:20" ht="43.2" x14ac:dyDescent="0.3">
      <c r="A3607">
        <v>3605</v>
      </c>
      <c r="B3607" s="1" t="s">
        <v>3604</v>
      </c>
      <c r="C3607" s="1" t="s">
        <v>7715</v>
      </c>
      <c r="D3607" s="4">
        <v>250</v>
      </c>
      <c r="E3607" s="4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3">
        <f>E3607/D3607</f>
        <v>1.84</v>
      </c>
      <c r="P3607" s="4">
        <f>E3607/L3607</f>
        <v>30.666666666666668</v>
      </c>
      <c r="Q3607" t="s">
        <v>8324</v>
      </c>
      <c r="R3607" t="s">
        <v>8326</v>
      </c>
      <c r="S3607" s="12">
        <f>(((J3607/60)/60)/24)+DATE(1970,1,1)</f>
        <v>42383.793124999997</v>
      </c>
      <c r="T3607" s="12">
        <f>(((I3607/60)/60)/24)+DATE(1970,1,1)</f>
        <v>42413.793124999997</v>
      </c>
    </row>
    <row r="3608" spans="1:20" ht="43.2" x14ac:dyDescent="0.3">
      <c r="A3608">
        <v>3606</v>
      </c>
      <c r="B3608" s="1" t="s">
        <v>3605</v>
      </c>
      <c r="C3608" s="1" t="s">
        <v>7716</v>
      </c>
      <c r="D3608" s="4">
        <v>3000</v>
      </c>
      <c r="E3608" s="4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3">
        <f>E3608/D3608</f>
        <v>1.3026666666666666</v>
      </c>
      <c r="P3608" s="4">
        <f>E3608/L3608</f>
        <v>61.0625</v>
      </c>
      <c r="Q3608" t="s">
        <v>8324</v>
      </c>
      <c r="R3608" t="s">
        <v>8326</v>
      </c>
      <c r="S3608" s="12">
        <f>(((J3608/60)/60)/24)+DATE(1970,1,1)</f>
        <v>42566.604826388888</v>
      </c>
      <c r="T3608" s="12">
        <f>(((I3608/60)/60)/24)+DATE(1970,1,1)</f>
        <v>42596.604826388888</v>
      </c>
    </row>
    <row r="3609" spans="1:20" ht="28.8" x14ac:dyDescent="0.3">
      <c r="A3609">
        <v>3607</v>
      </c>
      <c r="B3609" s="1" t="s">
        <v>3606</v>
      </c>
      <c r="C3609" s="1" t="s">
        <v>7717</v>
      </c>
      <c r="D3609" s="4">
        <v>550</v>
      </c>
      <c r="E3609" s="4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3">
        <f>E3609/D3609</f>
        <v>1.0545454545454545</v>
      </c>
      <c r="P3609" s="4">
        <f>E3609/L3609</f>
        <v>29</v>
      </c>
      <c r="Q3609" t="s">
        <v>8324</v>
      </c>
      <c r="R3609" t="s">
        <v>8326</v>
      </c>
      <c r="S3609" s="12">
        <f>(((J3609/60)/60)/24)+DATE(1970,1,1)</f>
        <v>42338.963912037041</v>
      </c>
      <c r="T3609" s="12">
        <f>(((I3609/60)/60)/24)+DATE(1970,1,1)</f>
        <v>42353</v>
      </c>
    </row>
    <row r="3610" spans="1:20" ht="43.2" x14ac:dyDescent="0.3">
      <c r="A3610">
        <v>3608</v>
      </c>
      <c r="B3610" s="1" t="s">
        <v>3607</v>
      </c>
      <c r="C3610" s="1" t="s">
        <v>7718</v>
      </c>
      <c r="D3610" s="4">
        <v>800</v>
      </c>
      <c r="E3610" s="4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3">
        <f>E3610/D3610</f>
        <v>1</v>
      </c>
      <c r="P3610" s="4">
        <f>E3610/L3610</f>
        <v>29.62962962962963</v>
      </c>
      <c r="Q3610" t="s">
        <v>8324</v>
      </c>
      <c r="R3610" t="s">
        <v>8326</v>
      </c>
      <c r="S3610" s="12">
        <f>(((J3610/60)/60)/24)+DATE(1970,1,1)</f>
        <v>42506.709375000006</v>
      </c>
      <c r="T3610" s="12">
        <f>(((I3610/60)/60)/24)+DATE(1970,1,1)</f>
        <v>42538.583333333328</v>
      </c>
    </row>
    <row r="3611" spans="1:20" ht="43.2" x14ac:dyDescent="0.3">
      <c r="A3611">
        <v>3609</v>
      </c>
      <c r="B3611" s="1" t="s">
        <v>3608</v>
      </c>
      <c r="C3611" s="1" t="s">
        <v>7719</v>
      </c>
      <c r="D3611" s="4">
        <v>1960</v>
      </c>
      <c r="E3611" s="4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3">
        <f>E3611/D3611</f>
        <v>1.5331632653061225</v>
      </c>
      <c r="P3611" s="4">
        <f>E3611/L3611</f>
        <v>143.0952380952381</v>
      </c>
      <c r="Q3611" t="s">
        <v>8324</v>
      </c>
      <c r="R3611" t="s">
        <v>8326</v>
      </c>
      <c r="S3611" s="12">
        <f>(((J3611/60)/60)/24)+DATE(1970,1,1)</f>
        <v>42429.991724537031</v>
      </c>
      <c r="T3611" s="12">
        <f>(((I3611/60)/60)/24)+DATE(1970,1,1)</f>
        <v>42459.950057870374</v>
      </c>
    </row>
    <row r="3612" spans="1:20" ht="28.8" x14ac:dyDescent="0.3">
      <c r="A3612">
        <v>3610</v>
      </c>
      <c r="B3612" s="1" t="s">
        <v>3609</v>
      </c>
      <c r="C3612" s="1" t="s">
        <v>7720</v>
      </c>
      <c r="D3612" s="4">
        <v>1000</v>
      </c>
      <c r="E3612" s="4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3">
        <f>E3612/D3612</f>
        <v>1.623</v>
      </c>
      <c r="P3612" s="4">
        <f>E3612/L3612</f>
        <v>52.354838709677416</v>
      </c>
      <c r="Q3612" t="s">
        <v>8324</v>
      </c>
      <c r="R3612" t="s">
        <v>8326</v>
      </c>
      <c r="S3612" s="12">
        <f>(((J3612/60)/60)/24)+DATE(1970,1,1)</f>
        <v>42203.432129629626</v>
      </c>
      <c r="T3612" s="12">
        <f>(((I3612/60)/60)/24)+DATE(1970,1,1)</f>
        <v>42233.432129629626</v>
      </c>
    </row>
    <row r="3613" spans="1:20" ht="43.2" x14ac:dyDescent="0.3">
      <c r="A3613">
        <v>3611</v>
      </c>
      <c r="B3613" s="1" t="s">
        <v>3610</v>
      </c>
      <c r="C3613" s="1" t="s">
        <v>7721</v>
      </c>
      <c r="D3613" s="4">
        <v>2500</v>
      </c>
      <c r="E3613" s="4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3">
        <f>E3613/D3613</f>
        <v>1.36</v>
      </c>
      <c r="P3613" s="4">
        <f>E3613/L3613</f>
        <v>66.666666666666671</v>
      </c>
      <c r="Q3613" t="s">
        <v>8324</v>
      </c>
      <c r="R3613" t="s">
        <v>8326</v>
      </c>
      <c r="S3613" s="12">
        <f>(((J3613/60)/60)/24)+DATE(1970,1,1)</f>
        <v>42072.370381944449</v>
      </c>
      <c r="T3613" s="12">
        <f>(((I3613/60)/60)/24)+DATE(1970,1,1)</f>
        <v>42102.370381944449</v>
      </c>
    </row>
    <row r="3614" spans="1:20" ht="28.8" x14ac:dyDescent="0.3">
      <c r="A3614">
        <v>3612</v>
      </c>
      <c r="B3614" s="1" t="s">
        <v>3611</v>
      </c>
      <c r="C3614" s="1" t="s">
        <v>7722</v>
      </c>
      <c r="D3614" s="4">
        <v>5000</v>
      </c>
      <c r="E3614" s="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3">
        <f>E3614/D3614</f>
        <v>1.444</v>
      </c>
      <c r="P3614" s="4">
        <f>E3614/L3614</f>
        <v>126.66666666666667</v>
      </c>
      <c r="Q3614" t="s">
        <v>8324</v>
      </c>
      <c r="R3614" t="s">
        <v>8326</v>
      </c>
      <c r="S3614" s="12">
        <f>(((J3614/60)/60)/24)+DATE(1970,1,1)</f>
        <v>41789.726979166669</v>
      </c>
      <c r="T3614" s="12">
        <f>(((I3614/60)/60)/24)+DATE(1970,1,1)</f>
        <v>41799.726979166669</v>
      </c>
    </row>
    <row r="3615" spans="1:20" ht="28.8" x14ac:dyDescent="0.3">
      <c r="A3615">
        <v>3613</v>
      </c>
      <c r="B3615" s="1" t="s">
        <v>3612</v>
      </c>
      <c r="C3615" s="1" t="s">
        <v>7723</v>
      </c>
      <c r="D3615" s="4">
        <v>1250</v>
      </c>
      <c r="E3615" s="4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3">
        <f>E3615/D3615</f>
        <v>1</v>
      </c>
      <c r="P3615" s="4">
        <f>E3615/L3615</f>
        <v>62.5</v>
      </c>
      <c r="Q3615" t="s">
        <v>8324</v>
      </c>
      <c r="R3615" t="s">
        <v>8326</v>
      </c>
      <c r="S3615" s="12">
        <f>(((J3615/60)/60)/24)+DATE(1970,1,1)</f>
        <v>41788.58997685185</v>
      </c>
      <c r="T3615" s="12">
        <f>(((I3615/60)/60)/24)+DATE(1970,1,1)</f>
        <v>41818.58997685185</v>
      </c>
    </row>
    <row r="3616" spans="1:20" ht="28.8" x14ac:dyDescent="0.3">
      <c r="A3616">
        <v>3614</v>
      </c>
      <c r="B3616" s="1" t="s">
        <v>3439</v>
      </c>
      <c r="C3616" s="1" t="s">
        <v>7724</v>
      </c>
      <c r="D3616" s="4">
        <v>2500</v>
      </c>
      <c r="E3616" s="4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3">
        <f>E3616/D3616</f>
        <v>1.008</v>
      </c>
      <c r="P3616" s="4">
        <f>E3616/L3616</f>
        <v>35.492957746478872</v>
      </c>
      <c r="Q3616" t="s">
        <v>8324</v>
      </c>
      <c r="R3616" t="s">
        <v>8326</v>
      </c>
      <c r="S3616" s="12">
        <f>(((J3616/60)/60)/24)+DATE(1970,1,1)</f>
        <v>42144.041851851856</v>
      </c>
      <c r="T3616" s="12">
        <f>(((I3616/60)/60)/24)+DATE(1970,1,1)</f>
        <v>42174.041851851856</v>
      </c>
    </row>
    <row r="3617" spans="1:20" ht="43.2" x14ac:dyDescent="0.3">
      <c r="A3617">
        <v>3615</v>
      </c>
      <c r="B3617" s="1" t="s">
        <v>3613</v>
      </c>
      <c r="C3617" s="1" t="s">
        <v>7725</v>
      </c>
      <c r="D3617" s="4">
        <v>2500</v>
      </c>
      <c r="E3617" s="4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3">
        <f>E3617/D3617</f>
        <v>1.0680000000000001</v>
      </c>
      <c r="P3617" s="4">
        <f>E3617/L3617</f>
        <v>37.083333333333336</v>
      </c>
      <c r="Q3617" t="s">
        <v>8324</v>
      </c>
      <c r="R3617" t="s">
        <v>8326</v>
      </c>
      <c r="S3617" s="12">
        <f>(((J3617/60)/60)/24)+DATE(1970,1,1)</f>
        <v>42318.593703703707</v>
      </c>
      <c r="T3617" s="12">
        <f>(((I3617/60)/60)/24)+DATE(1970,1,1)</f>
        <v>42348.593703703707</v>
      </c>
    </row>
    <row r="3618" spans="1:20" ht="43.2" x14ac:dyDescent="0.3">
      <c r="A3618">
        <v>3616</v>
      </c>
      <c r="B3618" s="1" t="s">
        <v>3614</v>
      </c>
      <c r="C3618" s="1" t="s">
        <v>7726</v>
      </c>
      <c r="D3618" s="4">
        <v>2500</v>
      </c>
      <c r="E3618" s="4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3">
        <f>E3618/D3618</f>
        <v>1.248</v>
      </c>
      <c r="P3618" s="4">
        <f>E3618/L3618</f>
        <v>69.333333333333329</v>
      </c>
      <c r="Q3618" t="s">
        <v>8324</v>
      </c>
      <c r="R3618" t="s">
        <v>8326</v>
      </c>
      <c r="S3618" s="12">
        <f>(((J3618/60)/60)/24)+DATE(1970,1,1)</f>
        <v>42052.949814814812</v>
      </c>
      <c r="T3618" s="12">
        <f>(((I3618/60)/60)/24)+DATE(1970,1,1)</f>
        <v>42082.908148148148</v>
      </c>
    </row>
    <row r="3619" spans="1:20" ht="43.2" x14ac:dyDescent="0.3">
      <c r="A3619">
        <v>3617</v>
      </c>
      <c r="B3619" s="1" t="s">
        <v>3615</v>
      </c>
      <c r="C3619" s="1" t="s">
        <v>7727</v>
      </c>
      <c r="D3619" s="4">
        <v>740</v>
      </c>
      <c r="E3619" s="4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3">
        <f>E3619/D3619</f>
        <v>1.1891891891891893</v>
      </c>
      <c r="P3619" s="4">
        <f>E3619/L3619</f>
        <v>17.254901960784313</v>
      </c>
      <c r="Q3619" t="s">
        <v>8324</v>
      </c>
      <c r="R3619" t="s">
        <v>8326</v>
      </c>
      <c r="S3619" s="12">
        <f>(((J3619/60)/60)/24)+DATE(1970,1,1)</f>
        <v>42779.610289351855</v>
      </c>
      <c r="T3619" s="12">
        <f>(((I3619/60)/60)/24)+DATE(1970,1,1)</f>
        <v>42794</v>
      </c>
    </row>
    <row r="3620" spans="1:20" ht="43.2" x14ac:dyDescent="0.3">
      <c r="A3620">
        <v>3618</v>
      </c>
      <c r="B3620" s="1" t="s">
        <v>3616</v>
      </c>
      <c r="C3620" s="1" t="s">
        <v>7728</v>
      </c>
      <c r="D3620" s="4">
        <v>2000</v>
      </c>
      <c r="E3620" s="4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3">
        <f>E3620/D3620</f>
        <v>1.01</v>
      </c>
      <c r="P3620" s="4">
        <f>E3620/L3620</f>
        <v>36.071428571428569</v>
      </c>
      <c r="Q3620" t="s">
        <v>8324</v>
      </c>
      <c r="R3620" t="s">
        <v>8326</v>
      </c>
      <c r="S3620" s="12">
        <f>(((J3620/60)/60)/24)+DATE(1970,1,1)</f>
        <v>42128.627893518518</v>
      </c>
      <c r="T3620" s="12">
        <f>(((I3620/60)/60)/24)+DATE(1970,1,1)</f>
        <v>42158.627893518518</v>
      </c>
    </row>
    <row r="3621" spans="1:20" ht="43.2" x14ac:dyDescent="0.3">
      <c r="A3621">
        <v>3619</v>
      </c>
      <c r="B3621" s="1" t="s">
        <v>3617</v>
      </c>
      <c r="C3621" s="1" t="s">
        <v>7729</v>
      </c>
      <c r="D3621" s="4">
        <v>1000</v>
      </c>
      <c r="E3621" s="4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3">
        <f>E3621/D3621</f>
        <v>1.1299999999999999</v>
      </c>
      <c r="P3621" s="4">
        <f>E3621/L3621</f>
        <v>66.470588235294116</v>
      </c>
      <c r="Q3621" t="s">
        <v>8324</v>
      </c>
      <c r="R3621" t="s">
        <v>8326</v>
      </c>
      <c r="S3621" s="12">
        <f>(((J3621/60)/60)/24)+DATE(1970,1,1)</f>
        <v>42661.132245370376</v>
      </c>
      <c r="T3621" s="12">
        <f>(((I3621/60)/60)/24)+DATE(1970,1,1)</f>
        <v>42693.916666666672</v>
      </c>
    </row>
    <row r="3622" spans="1:20" ht="43.2" x14ac:dyDescent="0.3">
      <c r="A3622">
        <v>3620</v>
      </c>
      <c r="B3622" s="1" t="s">
        <v>3618</v>
      </c>
      <c r="C3622" s="1" t="s">
        <v>7730</v>
      </c>
      <c r="D3622" s="4">
        <v>10500</v>
      </c>
      <c r="E3622" s="4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3">
        <f>E3622/D3622</f>
        <v>1.0519047619047619</v>
      </c>
      <c r="P3622" s="4">
        <f>E3622/L3622</f>
        <v>56.065989847715734</v>
      </c>
      <c r="Q3622" t="s">
        <v>8324</v>
      </c>
      <c r="R3622" t="s">
        <v>8326</v>
      </c>
      <c r="S3622" s="12">
        <f>(((J3622/60)/60)/24)+DATE(1970,1,1)</f>
        <v>42037.938206018516</v>
      </c>
      <c r="T3622" s="12">
        <f>(((I3622/60)/60)/24)+DATE(1970,1,1)</f>
        <v>42068.166666666672</v>
      </c>
    </row>
    <row r="3623" spans="1:20" ht="43.2" x14ac:dyDescent="0.3">
      <c r="A3623">
        <v>3621</v>
      </c>
      <c r="B3623" s="1" t="s">
        <v>3619</v>
      </c>
      <c r="C3623" s="1" t="s">
        <v>7731</v>
      </c>
      <c r="D3623" s="4">
        <v>3000</v>
      </c>
      <c r="E3623" s="4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3">
        <f>E3623/D3623</f>
        <v>1.0973333333333333</v>
      </c>
      <c r="P3623" s="4">
        <f>E3623/L3623</f>
        <v>47.028571428571432</v>
      </c>
      <c r="Q3623" t="s">
        <v>8324</v>
      </c>
      <c r="R3623" t="s">
        <v>8326</v>
      </c>
      <c r="S3623" s="12">
        <f>(((J3623/60)/60)/24)+DATE(1970,1,1)</f>
        <v>42619.935694444444</v>
      </c>
      <c r="T3623" s="12">
        <f>(((I3623/60)/60)/24)+DATE(1970,1,1)</f>
        <v>42643.875</v>
      </c>
    </row>
    <row r="3624" spans="1:20" ht="28.8" x14ac:dyDescent="0.3">
      <c r="A3624">
        <v>3622</v>
      </c>
      <c r="B3624" s="1" t="s">
        <v>3620</v>
      </c>
      <c r="C3624" s="1" t="s">
        <v>7732</v>
      </c>
      <c r="D3624" s="4">
        <v>1000</v>
      </c>
      <c r="E3624" s="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3">
        <f>E3624/D3624</f>
        <v>1.00099</v>
      </c>
      <c r="P3624" s="4">
        <f>E3624/L3624</f>
        <v>47.666190476190479</v>
      </c>
      <c r="Q3624" t="s">
        <v>8324</v>
      </c>
      <c r="R3624" t="s">
        <v>8326</v>
      </c>
      <c r="S3624" s="12">
        <f>(((J3624/60)/60)/24)+DATE(1970,1,1)</f>
        <v>41877.221886574072</v>
      </c>
      <c r="T3624" s="12">
        <f>(((I3624/60)/60)/24)+DATE(1970,1,1)</f>
        <v>41910.140972222223</v>
      </c>
    </row>
    <row r="3625" spans="1:20" ht="28.8" x14ac:dyDescent="0.3">
      <c r="A3625">
        <v>3623</v>
      </c>
      <c r="B3625" s="1" t="s">
        <v>3621</v>
      </c>
      <c r="C3625" s="1" t="s">
        <v>7733</v>
      </c>
      <c r="D3625" s="4">
        <v>2500</v>
      </c>
      <c r="E3625" s="4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3">
        <f>E3625/D3625</f>
        <v>1.2</v>
      </c>
      <c r="P3625" s="4">
        <f>E3625/L3625</f>
        <v>88.235294117647058</v>
      </c>
      <c r="Q3625" t="s">
        <v>8324</v>
      </c>
      <c r="R3625" t="s">
        <v>8326</v>
      </c>
      <c r="S3625" s="12">
        <f>(((J3625/60)/60)/24)+DATE(1970,1,1)</f>
        <v>41828.736921296295</v>
      </c>
      <c r="T3625" s="12">
        <f>(((I3625/60)/60)/24)+DATE(1970,1,1)</f>
        <v>41846.291666666664</v>
      </c>
    </row>
    <row r="3626" spans="1:20" ht="57.6" x14ac:dyDescent="0.3">
      <c r="A3626">
        <v>3624</v>
      </c>
      <c r="B3626" s="1" t="s">
        <v>3622</v>
      </c>
      <c r="C3626" s="1" t="s">
        <v>7734</v>
      </c>
      <c r="D3626" s="4">
        <v>3000</v>
      </c>
      <c r="E3626" s="4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3">
        <f>E3626/D3626</f>
        <v>1.0493333333333332</v>
      </c>
      <c r="P3626" s="4">
        <f>E3626/L3626</f>
        <v>80.717948717948715</v>
      </c>
      <c r="Q3626" t="s">
        <v>8324</v>
      </c>
      <c r="R3626" t="s">
        <v>8326</v>
      </c>
      <c r="S3626" s="12">
        <f>(((J3626/60)/60)/24)+DATE(1970,1,1)</f>
        <v>42545.774189814809</v>
      </c>
      <c r="T3626" s="12">
        <f>(((I3626/60)/60)/24)+DATE(1970,1,1)</f>
        <v>42605.774189814809</v>
      </c>
    </row>
    <row r="3627" spans="1:20" ht="43.2" x14ac:dyDescent="0.3">
      <c r="A3627">
        <v>3625</v>
      </c>
      <c r="B3627" s="1" t="s">
        <v>3623</v>
      </c>
      <c r="C3627" s="1" t="s">
        <v>7735</v>
      </c>
      <c r="D3627" s="4">
        <v>3000</v>
      </c>
      <c r="E3627" s="4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3">
        <f>E3627/D3627</f>
        <v>1.0266666666666666</v>
      </c>
      <c r="P3627" s="4">
        <f>E3627/L3627</f>
        <v>39.487179487179489</v>
      </c>
      <c r="Q3627" t="s">
        <v>8324</v>
      </c>
      <c r="R3627" t="s">
        <v>8326</v>
      </c>
      <c r="S3627" s="12">
        <f>(((J3627/60)/60)/24)+DATE(1970,1,1)</f>
        <v>42157.652511574073</v>
      </c>
      <c r="T3627" s="12">
        <f>(((I3627/60)/60)/24)+DATE(1970,1,1)</f>
        <v>42187.652511574073</v>
      </c>
    </row>
    <row r="3628" spans="1:20" ht="43.2" x14ac:dyDescent="0.3">
      <c r="A3628">
        <v>3626</v>
      </c>
      <c r="B3628" s="1" t="s">
        <v>3624</v>
      </c>
      <c r="C3628" s="1" t="s">
        <v>7736</v>
      </c>
      <c r="D3628" s="4">
        <v>4000</v>
      </c>
      <c r="E3628" s="4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3">
        <f>E3628/D3628</f>
        <v>1.0182500000000001</v>
      </c>
      <c r="P3628" s="4">
        <f>E3628/L3628</f>
        <v>84.854166666666671</v>
      </c>
      <c r="Q3628" t="s">
        <v>8324</v>
      </c>
      <c r="R3628" t="s">
        <v>8326</v>
      </c>
      <c r="S3628" s="12">
        <f>(((J3628/60)/60)/24)+DATE(1970,1,1)</f>
        <v>41846.667326388888</v>
      </c>
      <c r="T3628" s="12">
        <f>(((I3628/60)/60)/24)+DATE(1970,1,1)</f>
        <v>41867.667326388888</v>
      </c>
    </row>
    <row r="3629" spans="1:20" ht="43.2" x14ac:dyDescent="0.3">
      <c r="A3629">
        <v>3627</v>
      </c>
      <c r="B3629" s="1" t="s">
        <v>3625</v>
      </c>
      <c r="C3629" s="1" t="s">
        <v>7737</v>
      </c>
      <c r="D3629" s="4">
        <v>2000</v>
      </c>
      <c r="E3629" s="4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3">
        <f>E3629/D3629</f>
        <v>1</v>
      </c>
      <c r="P3629" s="4">
        <f>E3629/L3629</f>
        <v>68.965517241379317</v>
      </c>
      <c r="Q3629" t="s">
        <v>8324</v>
      </c>
      <c r="R3629" t="s">
        <v>8326</v>
      </c>
      <c r="S3629" s="12">
        <f>(((J3629/60)/60)/24)+DATE(1970,1,1)</f>
        <v>42460.741747685184</v>
      </c>
      <c r="T3629" s="12">
        <f>(((I3629/60)/60)/24)+DATE(1970,1,1)</f>
        <v>42511.165972222225</v>
      </c>
    </row>
    <row r="3630" spans="1:20" ht="43.2" x14ac:dyDescent="0.3">
      <c r="A3630">
        <v>3067</v>
      </c>
      <c r="B3630" s="1" t="s">
        <v>3067</v>
      </c>
      <c r="C3630" s="1" t="s">
        <v>7177</v>
      </c>
      <c r="D3630" s="4">
        <v>8000</v>
      </c>
      <c r="E3630" s="4">
        <v>200</v>
      </c>
      <c r="F3630" t="s">
        <v>8221</v>
      </c>
      <c r="G3630" t="s">
        <v>8228</v>
      </c>
      <c r="H3630" t="s">
        <v>8250</v>
      </c>
      <c r="I3630">
        <v>1441837879</v>
      </c>
      <c r="J3630">
        <v>1439245879</v>
      </c>
      <c r="K3630" t="b">
        <v>0</v>
      </c>
      <c r="L3630">
        <v>1</v>
      </c>
      <c r="M3630" t="b">
        <v>0</v>
      </c>
      <c r="N3630" t="s">
        <v>8303</v>
      </c>
      <c r="O3630" s="3">
        <f>E3630/D3630</f>
        <v>2.5000000000000001E-2</v>
      </c>
      <c r="P3630" s="4">
        <f>E3630/L3630</f>
        <v>200</v>
      </c>
      <c r="Q3630" t="s">
        <v>8324</v>
      </c>
      <c r="R3630" t="s">
        <v>8332</v>
      </c>
      <c r="S3630" s="12">
        <f>(((J3630/60)/60)/24)+DATE(1970,1,1)</f>
        <v>42226.938414351855</v>
      </c>
      <c r="T3630" s="12">
        <f>(((I3630/60)/60)/24)+DATE(1970,1,1)</f>
        <v>42256.938414351855</v>
      </c>
    </row>
    <row r="3631" spans="1:20" ht="43.2" x14ac:dyDescent="0.3">
      <c r="A3631">
        <v>3855</v>
      </c>
      <c r="B3631" s="1" t="s">
        <v>3852</v>
      </c>
      <c r="C3631" s="1" t="s">
        <v>7964</v>
      </c>
      <c r="D3631" s="4">
        <v>1000</v>
      </c>
      <c r="E3631" s="4">
        <v>25</v>
      </c>
      <c r="F3631" t="s">
        <v>8221</v>
      </c>
      <c r="G3631" t="s">
        <v>8224</v>
      </c>
      <c r="H3631" t="s">
        <v>8246</v>
      </c>
      <c r="I3631">
        <v>1427408271</v>
      </c>
      <c r="J3631">
        <v>1424819871</v>
      </c>
      <c r="K3631" t="b">
        <v>0</v>
      </c>
      <c r="L3631">
        <v>1</v>
      </c>
      <c r="M3631" t="b">
        <v>0</v>
      </c>
      <c r="N3631" t="s">
        <v>8271</v>
      </c>
      <c r="O3631" s="3">
        <f>E3631/D3631</f>
        <v>2.5000000000000001E-2</v>
      </c>
      <c r="P3631" s="4">
        <f>E3631/L3631</f>
        <v>25</v>
      </c>
      <c r="Q3631" t="s">
        <v>8324</v>
      </c>
      <c r="R3631" t="s">
        <v>8326</v>
      </c>
      <c r="S3631" s="12">
        <f>(((J3631/60)/60)/24)+DATE(1970,1,1)</f>
        <v>42059.970729166671</v>
      </c>
      <c r="T3631" s="12">
        <f>(((I3631/60)/60)/24)+DATE(1970,1,1)</f>
        <v>42089.929062499999</v>
      </c>
    </row>
    <row r="3632" spans="1:20" ht="28.8" x14ac:dyDescent="0.3">
      <c r="A3632">
        <v>4059</v>
      </c>
      <c r="B3632" s="1" t="s">
        <v>4055</v>
      </c>
      <c r="C3632" s="1" t="s">
        <v>8163</v>
      </c>
      <c r="D3632" s="4">
        <v>10000</v>
      </c>
      <c r="E3632" s="4">
        <v>250</v>
      </c>
      <c r="F3632" t="s">
        <v>8221</v>
      </c>
      <c r="G3632" t="s">
        <v>8229</v>
      </c>
      <c r="H3632" t="s">
        <v>8251</v>
      </c>
      <c r="I3632">
        <v>1410836400</v>
      </c>
      <c r="J3632">
        <v>1408116152</v>
      </c>
      <c r="K3632" t="b">
        <v>0</v>
      </c>
      <c r="L3632">
        <v>7</v>
      </c>
      <c r="M3632" t="b">
        <v>0</v>
      </c>
      <c r="N3632" t="s">
        <v>8271</v>
      </c>
      <c r="O3632" s="3">
        <f>E3632/D3632</f>
        <v>2.5000000000000001E-2</v>
      </c>
      <c r="P3632" s="4">
        <f>E3632/L3632</f>
        <v>35.714285714285715</v>
      </c>
      <c r="Q3632" t="s">
        <v>8324</v>
      </c>
      <c r="R3632" t="s">
        <v>8326</v>
      </c>
      <c r="S3632" s="12">
        <f>(((J3632/60)/60)/24)+DATE(1970,1,1)</f>
        <v>41866.640648148146</v>
      </c>
      <c r="T3632" s="12">
        <f>(((I3632/60)/60)/24)+DATE(1970,1,1)</f>
        <v>41898.125</v>
      </c>
    </row>
    <row r="3633" spans="1:20" ht="43.2" x14ac:dyDescent="0.3">
      <c r="A3633">
        <v>4058</v>
      </c>
      <c r="B3633" s="1" t="s">
        <v>4054</v>
      </c>
      <c r="C3633" s="1" t="s">
        <v>8162</v>
      </c>
      <c r="D3633" s="4">
        <v>3750</v>
      </c>
      <c r="E3633" s="4">
        <v>95</v>
      </c>
      <c r="F3633" t="s">
        <v>8221</v>
      </c>
      <c r="G3633" t="s">
        <v>8224</v>
      </c>
      <c r="H3633" t="s">
        <v>8246</v>
      </c>
      <c r="I3633">
        <v>1459483140</v>
      </c>
      <c r="J3633">
        <v>1458178044</v>
      </c>
      <c r="K3633" t="b">
        <v>0</v>
      </c>
      <c r="L3633">
        <v>4</v>
      </c>
      <c r="M3633" t="b">
        <v>0</v>
      </c>
      <c r="N3633" t="s">
        <v>8271</v>
      </c>
      <c r="O3633" s="3">
        <f>E3633/D3633</f>
        <v>2.5333333333333333E-2</v>
      </c>
      <c r="P3633" s="4">
        <f>E3633/L3633</f>
        <v>23.75</v>
      </c>
      <c r="Q3633" t="s">
        <v>8324</v>
      </c>
      <c r="R3633" t="s">
        <v>8326</v>
      </c>
      <c r="S3633" s="12">
        <f>(((J3633/60)/60)/24)+DATE(1970,1,1)</f>
        <v>42446.060694444444</v>
      </c>
      <c r="T3633" s="12">
        <f>(((I3633/60)/60)/24)+DATE(1970,1,1)</f>
        <v>42461.165972222225</v>
      </c>
    </row>
    <row r="3634" spans="1:20" ht="28.8" x14ac:dyDescent="0.3">
      <c r="A3634">
        <v>925</v>
      </c>
      <c r="B3634" s="1" t="s">
        <v>926</v>
      </c>
      <c r="C3634" s="1" t="s">
        <v>5035</v>
      </c>
      <c r="D3634" s="4">
        <v>6000</v>
      </c>
      <c r="E3634" s="4">
        <v>160</v>
      </c>
      <c r="F3634" t="s">
        <v>8221</v>
      </c>
      <c r="G3634" t="s">
        <v>8224</v>
      </c>
      <c r="H3634" t="s">
        <v>8246</v>
      </c>
      <c r="I3634">
        <v>1385590111</v>
      </c>
      <c r="J3634">
        <v>1382994511</v>
      </c>
      <c r="K3634" t="b">
        <v>0</v>
      </c>
      <c r="L3634">
        <v>5</v>
      </c>
      <c r="M3634" t="b">
        <v>0</v>
      </c>
      <c r="N3634" t="s">
        <v>8278</v>
      </c>
      <c r="O3634" s="3">
        <f>E3634/D3634</f>
        <v>2.6666666666666668E-2</v>
      </c>
      <c r="P3634" s="4">
        <f>E3634/L3634</f>
        <v>32</v>
      </c>
      <c r="Q3634" t="s">
        <v>8320</v>
      </c>
      <c r="R3634" t="s">
        <v>8330</v>
      </c>
      <c r="S3634" s="12">
        <f>(((J3634/60)/60)/24)+DATE(1970,1,1)</f>
        <v>41575.880914351852</v>
      </c>
      <c r="T3634" s="12">
        <f>(((I3634/60)/60)/24)+DATE(1970,1,1)</f>
        <v>41605.922581018516</v>
      </c>
    </row>
    <row r="3635" spans="1:20" ht="28.8" x14ac:dyDescent="0.3">
      <c r="A3635">
        <v>4095</v>
      </c>
      <c r="B3635" s="1" t="s">
        <v>4091</v>
      </c>
      <c r="C3635" s="1" t="s">
        <v>8198</v>
      </c>
      <c r="D3635" s="4">
        <v>30000</v>
      </c>
      <c r="E3635" s="4">
        <v>800</v>
      </c>
      <c r="F3635" t="s">
        <v>8221</v>
      </c>
      <c r="G3635" t="s">
        <v>8238</v>
      </c>
      <c r="H3635" t="s">
        <v>8256</v>
      </c>
      <c r="I3635">
        <v>1482108350</v>
      </c>
      <c r="J3635">
        <v>1479516350</v>
      </c>
      <c r="K3635" t="b">
        <v>0</v>
      </c>
      <c r="L3635">
        <v>1</v>
      </c>
      <c r="M3635" t="b">
        <v>0</v>
      </c>
      <c r="N3635" t="s">
        <v>8271</v>
      </c>
      <c r="O3635" s="3">
        <f>E3635/D3635</f>
        <v>2.6666666666666668E-2</v>
      </c>
      <c r="P3635" s="4">
        <f>E3635/L3635</f>
        <v>800</v>
      </c>
      <c r="Q3635" t="s">
        <v>8324</v>
      </c>
      <c r="R3635" t="s">
        <v>8326</v>
      </c>
      <c r="S3635" s="12">
        <f>(((J3635/60)/60)/24)+DATE(1970,1,1)</f>
        <v>42693.031828703708</v>
      </c>
      <c r="T3635" s="12">
        <f>(((I3635/60)/60)/24)+DATE(1970,1,1)</f>
        <v>42723.031828703708</v>
      </c>
    </row>
    <row r="3636" spans="1:20" ht="28.8" x14ac:dyDescent="0.3">
      <c r="A3636">
        <v>3846</v>
      </c>
      <c r="B3636" s="1" t="s">
        <v>3843</v>
      </c>
      <c r="C3636" s="1" t="s">
        <v>7955</v>
      </c>
      <c r="D3636" s="4">
        <v>7000</v>
      </c>
      <c r="E3636" s="4">
        <v>189</v>
      </c>
      <c r="F3636" t="s">
        <v>8221</v>
      </c>
      <c r="G3636" t="s">
        <v>8224</v>
      </c>
      <c r="H3636" t="s">
        <v>8246</v>
      </c>
      <c r="I3636">
        <v>1412405940</v>
      </c>
      <c r="J3636">
        <v>1409721542</v>
      </c>
      <c r="K3636" t="b">
        <v>1</v>
      </c>
      <c r="L3636">
        <v>8</v>
      </c>
      <c r="M3636" t="b">
        <v>0</v>
      </c>
      <c r="N3636" t="s">
        <v>8271</v>
      </c>
      <c r="O3636" s="3">
        <f>E3636/D3636</f>
        <v>2.7E-2</v>
      </c>
      <c r="P3636" s="4">
        <f>E3636/L3636</f>
        <v>23.625</v>
      </c>
      <c r="Q3636" t="s">
        <v>8324</v>
      </c>
      <c r="R3636" t="s">
        <v>8326</v>
      </c>
      <c r="S3636" s="12">
        <f>(((J3636/60)/60)/24)+DATE(1970,1,1)</f>
        <v>41885.221550925926</v>
      </c>
      <c r="T3636" s="12">
        <f>(((I3636/60)/60)/24)+DATE(1970,1,1)</f>
        <v>41916.290972222225</v>
      </c>
    </row>
    <row r="3637" spans="1:20" ht="43.2" x14ac:dyDescent="0.3">
      <c r="A3637">
        <v>2891</v>
      </c>
      <c r="B3637" s="1" t="s">
        <v>2891</v>
      </c>
      <c r="C3637" s="1" t="s">
        <v>7001</v>
      </c>
      <c r="D3637" s="4">
        <v>10000</v>
      </c>
      <c r="E3637" s="4">
        <v>273</v>
      </c>
      <c r="F3637" t="s">
        <v>8221</v>
      </c>
      <c r="G3637" t="s">
        <v>8224</v>
      </c>
      <c r="H3637" t="s">
        <v>8246</v>
      </c>
      <c r="I3637">
        <v>1460751128</v>
      </c>
      <c r="J3637">
        <v>1455570728</v>
      </c>
      <c r="K3637" t="b">
        <v>0</v>
      </c>
      <c r="L3637">
        <v>10</v>
      </c>
      <c r="M3637" t="b">
        <v>0</v>
      </c>
      <c r="N3637" t="s">
        <v>8271</v>
      </c>
      <c r="O3637" s="3">
        <f>E3637/D3637</f>
        <v>2.7300000000000001E-2</v>
      </c>
      <c r="P3637" s="4">
        <f>E3637/L3637</f>
        <v>27.3</v>
      </c>
      <c r="Q3637" t="s">
        <v>8324</v>
      </c>
      <c r="R3637" t="s">
        <v>8326</v>
      </c>
      <c r="S3637" s="12">
        <f>(((J3637/60)/60)/24)+DATE(1970,1,1)</f>
        <v>42415.883425925931</v>
      </c>
      <c r="T3637" s="12">
        <f>(((I3637/60)/60)/24)+DATE(1970,1,1)</f>
        <v>42475.84175925926</v>
      </c>
    </row>
    <row r="3638" spans="1:20" ht="43.2" x14ac:dyDescent="0.3">
      <c r="A3638">
        <v>2908</v>
      </c>
      <c r="B3638" s="1" t="s">
        <v>2908</v>
      </c>
      <c r="C3638" s="1" t="s">
        <v>7018</v>
      </c>
      <c r="D3638" s="4">
        <v>9600</v>
      </c>
      <c r="E3638" s="4">
        <v>264</v>
      </c>
      <c r="F3638" t="s">
        <v>8221</v>
      </c>
      <c r="G3638" t="s">
        <v>8224</v>
      </c>
      <c r="H3638" t="s">
        <v>8246</v>
      </c>
      <c r="I3638">
        <v>1465407219</v>
      </c>
      <c r="J3638">
        <v>1462815219</v>
      </c>
      <c r="K3638" t="b">
        <v>0</v>
      </c>
      <c r="L3638">
        <v>5</v>
      </c>
      <c r="M3638" t="b">
        <v>0</v>
      </c>
      <c r="N3638" t="s">
        <v>8271</v>
      </c>
      <c r="O3638" s="3">
        <f>E3638/D3638</f>
        <v>2.75E-2</v>
      </c>
      <c r="P3638" s="4">
        <f>E3638/L3638</f>
        <v>52.8</v>
      </c>
      <c r="Q3638" t="s">
        <v>8324</v>
      </c>
      <c r="R3638" t="s">
        <v>8326</v>
      </c>
      <c r="S3638" s="12">
        <f>(((J3638/60)/60)/24)+DATE(1970,1,1)</f>
        <v>42499.731701388882</v>
      </c>
      <c r="T3638" s="12">
        <f>(((I3638/60)/60)/24)+DATE(1970,1,1)</f>
        <v>42529.731701388882</v>
      </c>
    </row>
    <row r="3639" spans="1:20" ht="43.2" x14ac:dyDescent="0.3">
      <c r="A3639">
        <v>898</v>
      </c>
      <c r="B3639" s="1" t="s">
        <v>899</v>
      </c>
      <c r="C3639" s="1" t="s">
        <v>5008</v>
      </c>
      <c r="D3639" s="4">
        <v>2500</v>
      </c>
      <c r="E3639" s="4">
        <v>70</v>
      </c>
      <c r="F3639" t="s">
        <v>8221</v>
      </c>
      <c r="G3639" t="s">
        <v>8224</v>
      </c>
      <c r="H3639" t="s">
        <v>8246</v>
      </c>
      <c r="I3639">
        <v>1326651110</v>
      </c>
      <c r="J3639">
        <v>1322763110</v>
      </c>
      <c r="K3639" t="b">
        <v>0</v>
      </c>
      <c r="L3639">
        <v>2</v>
      </c>
      <c r="M3639" t="b">
        <v>0</v>
      </c>
      <c r="N3639" t="s">
        <v>8279</v>
      </c>
      <c r="O3639" s="3">
        <f>E3639/D3639</f>
        <v>2.8000000000000001E-2</v>
      </c>
      <c r="P3639" s="4">
        <f>E3639/L3639</f>
        <v>35</v>
      </c>
      <c r="Q3639" t="s">
        <v>8320</v>
      </c>
      <c r="R3639" t="s">
        <v>8325</v>
      </c>
      <c r="S3639" s="12">
        <f>(((J3639/60)/60)/24)+DATE(1970,1,1)</f>
        <v>40878.758217592593</v>
      </c>
      <c r="T3639" s="12">
        <f>(((I3639/60)/60)/24)+DATE(1970,1,1)</f>
        <v>40923.758217592593</v>
      </c>
    </row>
    <row r="3640" spans="1:20" ht="43.2" x14ac:dyDescent="0.3">
      <c r="A3640">
        <v>4060</v>
      </c>
      <c r="B3640" s="1" t="s">
        <v>4056</v>
      </c>
      <c r="C3640" s="1" t="s">
        <v>8164</v>
      </c>
      <c r="D3640" s="4">
        <v>10000</v>
      </c>
      <c r="E3640" s="4">
        <v>285</v>
      </c>
      <c r="F3640" t="s">
        <v>8221</v>
      </c>
      <c r="G3640" t="s">
        <v>8229</v>
      </c>
      <c r="H3640" t="s">
        <v>8251</v>
      </c>
      <c r="I3640">
        <v>1403539200</v>
      </c>
      <c r="J3640">
        <v>1400604056</v>
      </c>
      <c r="K3640" t="b">
        <v>0</v>
      </c>
      <c r="L3640">
        <v>5</v>
      </c>
      <c r="M3640" t="b">
        <v>0</v>
      </c>
      <c r="N3640" t="s">
        <v>8271</v>
      </c>
      <c r="O3640" s="3">
        <f>E3640/D3640</f>
        <v>2.8500000000000001E-2</v>
      </c>
      <c r="P3640" s="4">
        <f>E3640/L3640</f>
        <v>57</v>
      </c>
      <c r="Q3640" t="s">
        <v>8324</v>
      </c>
      <c r="R3640" t="s">
        <v>8326</v>
      </c>
      <c r="S3640" s="12">
        <f>(((J3640/60)/60)/24)+DATE(1970,1,1)</f>
        <v>41779.695092592592</v>
      </c>
      <c r="T3640" s="12">
        <f>(((I3640/60)/60)/24)+DATE(1970,1,1)</f>
        <v>41813.666666666664</v>
      </c>
    </row>
    <row r="3641" spans="1:20" ht="43.2" x14ac:dyDescent="0.3">
      <c r="A3641">
        <v>880</v>
      </c>
      <c r="B3641" s="1" t="s">
        <v>881</v>
      </c>
      <c r="C3641" s="1" t="s">
        <v>4990</v>
      </c>
      <c r="D3641" s="4">
        <v>3780</v>
      </c>
      <c r="E3641" s="4">
        <v>113</v>
      </c>
      <c r="F3641" t="s">
        <v>8221</v>
      </c>
      <c r="G3641" t="s">
        <v>8224</v>
      </c>
      <c r="H3641" t="s">
        <v>8246</v>
      </c>
      <c r="I3641">
        <v>1351582938</v>
      </c>
      <c r="J3641">
        <v>1348731738</v>
      </c>
      <c r="K3641" t="b">
        <v>0</v>
      </c>
      <c r="L3641">
        <v>8</v>
      </c>
      <c r="M3641" t="b">
        <v>0</v>
      </c>
      <c r="N3641" t="s">
        <v>8279</v>
      </c>
      <c r="O3641" s="3">
        <f>E3641/D3641</f>
        <v>2.9894179894179893E-2</v>
      </c>
      <c r="P3641" s="4">
        <f>E3641/L3641</f>
        <v>14.125</v>
      </c>
      <c r="Q3641" t="s">
        <v>8320</v>
      </c>
      <c r="R3641" t="s">
        <v>8325</v>
      </c>
      <c r="S3641" s="12">
        <f>(((J3641/60)/60)/24)+DATE(1970,1,1)</f>
        <v>41179.32104166667</v>
      </c>
      <c r="T3641" s="12">
        <f>(((I3641/60)/60)/24)+DATE(1970,1,1)</f>
        <v>41212.32104166667</v>
      </c>
    </row>
    <row r="3642" spans="1:20" ht="43.2" x14ac:dyDescent="0.3">
      <c r="A3642">
        <v>3115</v>
      </c>
      <c r="B3642" s="1" t="s">
        <v>3115</v>
      </c>
      <c r="C3642" s="1" t="s">
        <v>7225</v>
      </c>
      <c r="D3642" s="4">
        <v>10000</v>
      </c>
      <c r="E3642" s="4">
        <v>300</v>
      </c>
      <c r="F3642" t="s">
        <v>8221</v>
      </c>
      <c r="G3642" t="s">
        <v>8235</v>
      </c>
      <c r="H3642" t="s">
        <v>8255</v>
      </c>
      <c r="I3642">
        <v>1465123427</v>
      </c>
      <c r="J3642">
        <v>1462531427</v>
      </c>
      <c r="K3642" t="b">
        <v>0</v>
      </c>
      <c r="L3642">
        <v>1</v>
      </c>
      <c r="M3642" t="b">
        <v>0</v>
      </c>
      <c r="N3642" t="s">
        <v>8303</v>
      </c>
      <c r="O3642" s="3">
        <f>E3642/D3642</f>
        <v>0.03</v>
      </c>
      <c r="P3642" s="4">
        <f>E3642/L3642</f>
        <v>300</v>
      </c>
      <c r="Q3642" t="s">
        <v>8324</v>
      </c>
      <c r="R3642" t="s">
        <v>8332</v>
      </c>
      <c r="S3642" s="12">
        <f>(((J3642/60)/60)/24)+DATE(1970,1,1)</f>
        <v>42496.447071759263</v>
      </c>
      <c r="T3642" s="12">
        <f>(((I3642/60)/60)/24)+DATE(1970,1,1)</f>
        <v>42526.447071759263</v>
      </c>
    </row>
    <row r="3643" spans="1:20" ht="43.2" x14ac:dyDescent="0.3">
      <c r="A3643">
        <v>3059</v>
      </c>
      <c r="B3643" s="1" t="s">
        <v>3059</v>
      </c>
      <c r="C3643" s="1" t="s">
        <v>7169</v>
      </c>
      <c r="D3643" s="4">
        <v>15000</v>
      </c>
      <c r="E3643" s="4">
        <v>451</v>
      </c>
      <c r="F3643" t="s">
        <v>8221</v>
      </c>
      <c r="G3643" t="s">
        <v>8224</v>
      </c>
      <c r="H3643" t="s">
        <v>8246</v>
      </c>
      <c r="I3643">
        <v>1407536846</v>
      </c>
      <c r="J3643">
        <v>1404944846</v>
      </c>
      <c r="K3643" t="b">
        <v>0</v>
      </c>
      <c r="L3643">
        <v>11</v>
      </c>
      <c r="M3643" t="b">
        <v>0</v>
      </c>
      <c r="N3643" t="s">
        <v>8303</v>
      </c>
      <c r="O3643" s="3">
        <f>E3643/D3643</f>
        <v>3.0066666666666665E-2</v>
      </c>
      <c r="P3643" s="4">
        <f>E3643/L3643</f>
        <v>41</v>
      </c>
      <c r="Q3643" t="s">
        <v>8324</v>
      </c>
      <c r="R3643" t="s">
        <v>8332</v>
      </c>
      <c r="S3643" s="12">
        <f>(((J3643/60)/60)/24)+DATE(1970,1,1)</f>
        <v>41829.935717592591</v>
      </c>
      <c r="T3643" s="12">
        <f>(((I3643/60)/60)/24)+DATE(1970,1,1)</f>
        <v>41859.935717592591</v>
      </c>
    </row>
    <row r="3644" spans="1:20" ht="28.8" x14ac:dyDescent="0.3">
      <c r="A3644">
        <v>905</v>
      </c>
      <c r="B3644" s="1" t="s">
        <v>906</v>
      </c>
      <c r="C3644" s="1" t="s">
        <v>5015</v>
      </c>
      <c r="D3644" s="4">
        <v>6500</v>
      </c>
      <c r="E3644" s="4">
        <v>196</v>
      </c>
      <c r="F3644" t="s">
        <v>8221</v>
      </c>
      <c r="G3644" t="s">
        <v>8224</v>
      </c>
      <c r="H3644" t="s">
        <v>8246</v>
      </c>
      <c r="I3644">
        <v>1295847926</v>
      </c>
      <c r="J3644">
        <v>1290663926</v>
      </c>
      <c r="K3644" t="b">
        <v>0</v>
      </c>
      <c r="L3644">
        <v>6</v>
      </c>
      <c r="M3644" t="b">
        <v>0</v>
      </c>
      <c r="N3644" t="s">
        <v>8278</v>
      </c>
      <c r="O3644" s="3">
        <f>E3644/D3644</f>
        <v>3.0153846153846153E-2</v>
      </c>
      <c r="P3644" s="4">
        <f>E3644/L3644</f>
        <v>32.666666666666664</v>
      </c>
      <c r="Q3644" t="s">
        <v>8320</v>
      </c>
      <c r="R3644" t="s">
        <v>8330</v>
      </c>
      <c r="S3644" s="12">
        <f>(((J3644/60)/60)/24)+DATE(1970,1,1)</f>
        <v>40507.239884259259</v>
      </c>
      <c r="T3644" s="12">
        <f>(((I3644/60)/60)/24)+DATE(1970,1,1)</f>
        <v>40567.239884259259</v>
      </c>
    </row>
    <row r="3645" spans="1:20" ht="28.8" x14ac:dyDescent="0.3">
      <c r="A3645">
        <v>3910</v>
      </c>
      <c r="B3645" s="1" t="s">
        <v>3907</v>
      </c>
      <c r="C3645" s="1" t="s">
        <v>8018</v>
      </c>
      <c r="D3645" s="4">
        <v>6000</v>
      </c>
      <c r="E3645" s="4">
        <v>185</v>
      </c>
      <c r="F3645" t="s">
        <v>8221</v>
      </c>
      <c r="G3645" t="s">
        <v>8224</v>
      </c>
      <c r="H3645" t="s">
        <v>8246</v>
      </c>
      <c r="I3645">
        <v>1441649397</v>
      </c>
      <c r="J3645">
        <v>1439057397</v>
      </c>
      <c r="K3645" t="b">
        <v>0</v>
      </c>
      <c r="L3645">
        <v>3</v>
      </c>
      <c r="M3645" t="b">
        <v>0</v>
      </c>
      <c r="N3645" t="s">
        <v>8271</v>
      </c>
      <c r="O3645" s="3">
        <f>E3645/D3645</f>
        <v>3.0833333333333334E-2</v>
      </c>
      <c r="P3645" s="4">
        <f>E3645/L3645</f>
        <v>61.666666666666664</v>
      </c>
      <c r="Q3645" t="s">
        <v>8324</v>
      </c>
      <c r="R3645" t="s">
        <v>8326</v>
      </c>
      <c r="S3645" s="12">
        <f>(((J3645/60)/60)/24)+DATE(1970,1,1)</f>
        <v>42224.756909722222</v>
      </c>
      <c r="T3645" s="12">
        <f>(((I3645/60)/60)/24)+DATE(1970,1,1)</f>
        <v>42254.756909722222</v>
      </c>
    </row>
    <row r="3646" spans="1:20" ht="43.2" x14ac:dyDescent="0.3">
      <c r="A3646">
        <v>4111</v>
      </c>
      <c r="B3646" s="1" t="s">
        <v>4107</v>
      </c>
      <c r="C3646" s="1" t="s">
        <v>8214</v>
      </c>
      <c r="D3646" s="4">
        <v>3000</v>
      </c>
      <c r="E3646" s="4">
        <v>94</v>
      </c>
      <c r="F3646" t="s">
        <v>8221</v>
      </c>
      <c r="G3646" t="s">
        <v>8224</v>
      </c>
      <c r="H3646" t="s">
        <v>8246</v>
      </c>
      <c r="I3646">
        <v>1424747740</v>
      </c>
      <c r="J3646">
        <v>1422155740</v>
      </c>
      <c r="K3646" t="b">
        <v>0</v>
      </c>
      <c r="L3646">
        <v>6</v>
      </c>
      <c r="M3646" t="b">
        <v>0</v>
      </c>
      <c r="N3646" t="s">
        <v>8271</v>
      </c>
      <c r="O3646" s="3">
        <f>E3646/D3646</f>
        <v>3.1333333333333331E-2</v>
      </c>
      <c r="P3646" s="4">
        <f>E3646/L3646</f>
        <v>15.666666666666666</v>
      </c>
      <c r="Q3646" t="s">
        <v>8324</v>
      </c>
      <c r="R3646" t="s">
        <v>8326</v>
      </c>
      <c r="S3646" s="12">
        <f>(((J3646/60)/60)/24)+DATE(1970,1,1)</f>
        <v>42029.135879629626</v>
      </c>
      <c r="T3646" s="12">
        <f>(((I3646/60)/60)/24)+DATE(1970,1,1)</f>
        <v>42059.135879629626</v>
      </c>
    </row>
    <row r="3647" spans="1:20" ht="28.8" x14ac:dyDescent="0.3">
      <c r="A3647">
        <v>903</v>
      </c>
      <c r="B3647" s="1" t="s">
        <v>904</v>
      </c>
      <c r="C3647" s="1" t="s">
        <v>5013</v>
      </c>
      <c r="D3647" s="4">
        <v>5000</v>
      </c>
      <c r="E3647" s="4">
        <v>160</v>
      </c>
      <c r="F3647" t="s">
        <v>8221</v>
      </c>
      <c r="G3647" t="s">
        <v>8224</v>
      </c>
      <c r="H3647" t="s">
        <v>8246</v>
      </c>
      <c r="I3647">
        <v>1348367100</v>
      </c>
      <c r="J3647">
        <v>1346180780</v>
      </c>
      <c r="K3647" t="b">
        <v>0</v>
      </c>
      <c r="L3647">
        <v>4</v>
      </c>
      <c r="M3647" t="b">
        <v>0</v>
      </c>
      <c r="N3647" t="s">
        <v>8278</v>
      </c>
      <c r="O3647" s="3">
        <f>E3647/D3647</f>
        <v>3.2000000000000001E-2</v>
      </c>
      <c r="P3647" s="4">
        <f>E3647/L3647</f>
        <v>40</v>
      </c>
      <c r="Q3647" t="s">
        <v>8320</v>
      </c>
      <c r="R3647" t="s">
        <v>8330</v>
      </c>
      <c r="S3647" s="12">
        <f>(((J3647/60)/60)/24)+DATE(1970,1,1)</f>
        <v>41149.796064814815</v>
      </c>
      <c r="T3647" s="12">
        <f>(((I3647/60)/60)/24)+DATE(1970,1,1)</f>
        <v>41175.100694444445</v>
      </c>
    </row>
    <row r="3648" spans="1:20" ht="28.8" x14ac:dyDescent="0.3">
      <c r="A3648">
        <v>4090</v>
      </c>
      <c r="B3648" s="1" t="s">
        <v>4086</v>
      </c>
      <c r="C3648" s="1" t="s">
        <v>8193</v>
      </c>
      <c r="D3648" s="4">
        <v>1000</v>
      </c>
      <c r="E3648" s="4">
        <v>32</v>
      </c>
      <c r="F3648" t="s">
        <v>8221</v>
      </c>
      <c r="G3648" t="s">
        <v>8224</v>
      </c>
      <c r="H3648" t="s">
        <v>8246</v>
      </c>
      <c r="I3648">
        <v>1438959600</v>
      </c>
      <c r="J3648">
        <v>1437754137</v>
      </c>
      <c r="K3648" t="b">
        <v>0</v>
      </c>
      <c r="L3648">
        <v>3</v>
      </c>
      <c r="M3648" t="b">
        <v>0</v>
      </c>
      <c r="N3648" t="s">
        <v>8271</v>
      </c>
      <c r="O3648" s="3">
        <f>E3648/D3648</f>
        <v>3.2000000000000001E-2</v>
      </c>
      <c r="P3648" s="4">
        <f>E3648/L3648</f>
        <v>10.666666666666666</v>
      </c>
      <c r="Q3648" t="s">
        <v>8324</v>
      </c>
      <c r="R3648" t="s">
        <v>8326</v>
      </c>
      <c r="S3648" s="12">
        <f>(((J3648/60)/60)/24)+DATE(1970,1,1)</f>
        <v>42209.67288194444</v>
      </c>
      <c r="T3648" s="12">
        <f>(((I3648/60)/60)/24)+DATE(1970,1,1)</f>
        <v>42223.625</v>
      </c>
    </row>
    <row r="3649" spans="1:20" ht="43.2" x14ac:dyDescent="0.3">
      <c r="A3649">
        <v>3962</v>
      </c>
      <c r="B3649" s="1" t="s">
        <v>3959</v>
      </c>
      <c r="C3649" s="1" t="s">
        <v>8069</v>
      </c>
      <c r="D3649" s="4">
        <v>1400</v>
      </c>
      <c r="E3649" s="4">
        <v>45</v>
      </c>
      <c r="F3649" t="s">
        <v>8221</v>
      </c>
      <c r="G3649" t="s">
        <v>8225</v>
      </c>
      <c r="H3649" t="s">
        <v>8247</v>
      </c>
      <c r="I3649">
        <v>1448722494</v>
      </c>
      <c r="J3649">
        <v>1446562494</v>
      </c>
      <c r="K3649" t="b">
        <v>0</v>
      </c>
      <c r="L3649">
        <v>3</v>
      </c>
      <c r="M3649" t="b">
        <v>0</v>
      </c>
      <c r="N3649" t="s">
        <v>8271</v>
      </c>
      <c r="O3649" s="3">
        <f>E3649/D3649</f>
        <v>3.214285714285714E-2</v>
      </c>
      <c r="P3649" s="4">
        <f>E3649/L3649</f>
        <v>15</v>
      </c>
      <c r="Q3649" t="s">
        <v>8324</v>
      </c>
      <c r="R3649" t="s">
        <v>8326</v>
      </c>
      <c r="S3649" s="12">
        <f>(((J3649/60)/60)/24)+DATE(1970,1,1)</f>
        <v>42311.621458333335</v>
      </c>
      <c r="T3649" s="12">
        <f>(((I3649/60)/60)/24)+DATE(1970,1,1)</f>
        <v>42336.621458333335</v>
      </c>
    </row>
    <row r="3650" spans="1:20" ht="28.8" x14ac:dyDescent="0.3">
      <c r="A3650">
        <v>3648</v>
      </c>
      <c r="B3650" s="1" t="s">
        <v>3646</v>
      </c>
      <c r="C3650" s="1" t="s">
        <v>7758</v>
      </c>
      <c r="D3650" s="4">
        <v>40000</v>
      </c>
      <c r="E3650" s="4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3">
        <f>E3650/D3650</f>
        <v>1.003825</v>
      </c>
      <c r="P3650" s="4">
        <f>E3650/L3650</f>
        <v>550.04109589041093</v>
      </c>
      <c r="Q3650" t="s">
        <v>8324</v>
      </c>
      <c r="R3650" t="s">
        <v>8326</v>
      </c>
      <c r="S3650" s="12">
        <f>(((J3650/60)/60)/24)+DATE(1970,1,1)</f>
        <v>41887.292187500003</v>
      </c>
      <c r="T3650" s="12">
        <f>(((I3650/60)/60)/24)+DATE(1970,1,1)</f>
        <v>41917.292187500003</v>
      </c>
    </row>
    <row r="3651" spans="1:20" ht="43.2" x14ac:dyDescent="0.3">
      <c r="A3651">
        <v>3649</v>
      </c>
      <c r="B3651" s="1" t="s">
        <v>3647</v>
      </c>
      <c r="C3651" s="1" t="s">
        <v>7759</v>
      </c>
      <c r="D3651" s="4">
        <v>750</v>
      </c>
      <c r="E3651" s="4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3">
        <f>E3651/D3651</f>
        <v>1.04</v>
      </c>
      <c r="P3651" s="4">
        <f>E3651/L3651</f>
        <v>97.5</v>
      </c>
      <c r="Q3651" t="s">
        <v>8324</v>
      </c>
      <c r="R3651" t="s">
        <v>8326</v>
      </c>
      <c r="S3651" s="12">
        <f>(((J3651/60)/60)/24)+DATE(1970,1,1)</f>
        <v>41780.712893518517</v>
      </c>
      <c r="T3651" s="12">
        <f>(((I3651/60)/60)/24)+DATE(1970,1,1)</f>
        <v>41806.712893518517</v>
      </c>
    </row>
    <row r="3652" spans="1:20" ht="43.2" x14ac:dyDescent="0.3">
      <c r="A3652">
        <v>3650</v>
      </c>
      <c r="B3652" s="1" t="s">
        <v>3648</v>
      </c>
      <c r="C3652" s="1" t="s">
        <v>7760</v>
      </c>
      <c r="D3652" s="4">
        <v>500</v>
      </c>
      <c r="E3652" s="4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3">
        <f>E3652/D3652</f>
        <v>1</v>
      </c>
      <c r="P3652" s="4">
        <f>E3652/L3652</f>
        <v>29.411764705882351</v>
      </c>
      <c r="Q3652" t="s">
        <v>8324</v>
      </c>
      <c r="R3652" t="s">
        <v>8326</v>
      </c>
      <c r="S3652" s="12">
        <f>(((J3652/60)/60)/24)+DATE(1970,1,1)</f>
        <v>42381.478981481487</v>
      </c>
      <c r="T3652" s="12">
        <f>(((I3652/60)/60)/24)+DATE(1970,1,1)</f>
        <v>42402.478981481487</v>
      </c>
    </row>
    <row r="3653" spans="1:20" ht="28.8" x14ac:dyDescent="0.3">
      <c r="A3653">
        <v>3651</v>
      </c>
      <c r="B3653" s="1" t="s">
        <v>3649</v>
      </c>
      <c r="C3653" s="1" t="s">
        <v>7761</v>
      </c>
      <c r="D3653" s="4">
        <v>500</v>
      </c>
      <c r="E3653" s="4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3">
        <f>E3653/D3653</f>
        <v>1.04</v>
      </c>
      <c r="P3653" s="4">
        <f>E3653/L3653</f>
        <v>57.777777777777779</v>
      </c>
      <c r="Q3653" t="s">
        <v>8324</v>
      </c>
      <c r="R3653" t="s">
        <v>8326</v>
      </c>
      <c r="S3653" s="12">
        <f>(((J3653/60)/60)/24)+DATE(1970,1,1)</f>
        <v>41828.646319444444</v>
      </c>
      <c r="T3653" s="12">
        <f>(((I3653/60)/60)/24)+DATE(1970,1,1)</f>
        <v>41861.665972222225</v>
      </c>
    </row>
    <row r="3654" spans="1:20" ht="43.2" x14ac:dyDescent="0.3">
      <c r="A3654">
        <v>3652</v>
      </c>
      <c r="B3654" s="1" t="s">
        <v>2867</v>
      </c>
      <c r="C3654" s="1" t="s">
        <v>7762</v>
      </c>
      <c r="D3654" s="4">
        <v>300</v>
      </c>
      <c r="E3654" s="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3">
        <f>E3654/D3654</f>
        <v>2.5066666666666668</v>
      </c>
      <c r="P3654" s="4">
        <f>E3654/L3654</f>
        <v>44.235294117647058</v>
      </c>
      <c r="Q3654" t="s">
        <v>8324</v>
      </c>
      <c r="R3654" t="s">
        <v>8326</v>
      </c>
      <c r="S3654" s="12">
        <f>(((J3654/60)/60)/24)+DATE(1970,1,1)</f>
        <v>42596.644699074073</v>
      </c>
      <c r="T3654" s="12">
        <f>(((I3654/60)/60)/24)+DATE(1970,1,1)</f>
        <v>42607.165972222225</v>
      </c>
    </row>
    <row r="3655" spans="1:20" ht="43.2" x14ac:dyDescent="0.3">
      <c r="A3655">
        <v>3653</v>
      </c>
      <c r="B3655" s="1" t="s">
        <v>3650</v>
      </c>
      <c r="C3655" s="1" t="s">
        <v>7763</v>
      </c>
      <c r="D3655" s="4">
        <v>2000</v>
      </c>
      <c r="E3655" s="4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3">
        <f>E3655/D3655</f>
        <v>1.0049999999999999</v>
      </c>
      <c r="P3655" s="4">
        <f>E3655/L3655</f>
        <v>60.909090909090907</v>
      </c>
      <c r="Q3655" t="s">
        <v>8324</v>
      </c>
      <c r="R3655" t="s">
        <v>8326</v>
      </c>
      <c r="S3655" s="12">
        <f>(((J3655/60)/60)/24)+DATE(1970,1,1)</f>
        <v>42191.363506944443</v>
      </c>
      <c r="T3655" s="12">
        <f>(((I3655/60)/60)/24)+DATE(1970,1,1)</f>
        <v>42221.363506944443</v>
      </c>
    </row>
    <row r="3656" spans="1:20" ht="43.2" x14ac:dyDescent="0.3">
      <c r="A3656">
        <v>3654</v>
      </c>
      <c r="B3656" s="1" t="s">
        <v>3651</v>
      </c>
      <c r="C3656" s="1" t="s">
        <v>7764</v>
      </c>
      <c r="D3656" s="4">
        <v>1500</v>
      </c>
      <c r="E3656" s="4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3">
        <f>E3656/D3656</f>
        <v>1.744</v>
      </c>
      <c r="P3656" s="4">
        <f>E3656/L3656</f>
        <v>68.84210526315789</v>
      </c>
      <c r="Q3656" t="s">
        <v>8324</v>
      </c>
      <c r="R3656" t="s">
        <v>8326</v>
      </c>
      <c r="S3656" s="12">
        <f>(((J3656/60)/60)/24)+DATE(1970,1,1)</f>
        <v>42440.416504629626</v>
      </c>
      <c r="T3656" s="12">
        <f>(((I3656/60)/60)/24)+DATE(1970,1,1)</f>
        <v>42463.708333333328</v>
      </c>
    </row>
    <row r="3657" spans="1:20" ht="43.2" x14ac:dyDescent="0.3">
      <c r="A3657">
        <v>3655</v>
      </c>
      <c r="B3657" s="1" t="s">
        <v>3652</v>
      </c>
      <c r="C3657" s="1" t="s">
        <v>7765</v>
      </c>
      <c r="D3657" s="4">
        <v>5000</v>
      </c>
      <c r="E3657" s="4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3">
        <f>E3657/D3657</f>
        <v>1.1626000000000001</v>
      </c>
      <c r="P3657" s="4">
        <f>E3657/L3657</f>
        <v>73.582278481012665</v>
      </c>
      <c r="Q3657" t="s">
        <v>8324</v>
      </c>
      <c r="R3657" t="s">
        <v>8326</v>
      </c>
      <c r="S3657" s="12">
        <f>(((J3657/60)/60)/24)+DATE(1970,1,1)</f>
        <v>42173.803217592591</v>
      </c>
      <c r="T3657" s="12">
        <f>(((I3657/60)/60)/24)+DATE(1970,1,1)</f>
        <v>42203.290972222225</v>
      </c>
    </row>
    <row r="3658" spans="1:20" ht="43.2" x14ac:dyDescent="0.3">
      <c r="A3658">
        <v>3656</v>
      </c>
      <c r="B3658" s="1" t="s">
        <v>3653</v>
      </c>
      <c r="C3658" s="1" t="s">
        <v>7766</v>
      </c>
      <c r="D3658" s="4">
        <v>5000</v>
      </c>
      <c r="E3658" s="4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3">
        <f>E3658/D3658</f>
        <v>1.0582</v>
      </c>
      <c r="P3658" s="4">
        <f>E3658/L3658</f>
        <v>115.02173913043478</v>
      </c>
      <c r="Q3658" t="s">
        <v>8324</v>
      </c>
      <c r="R3658" t="s">
        <v>8326</v>
      </c>
      <c r="S3658" s="12">
        <f>(((J3658/60)/60)/24)+DATE(1970,1,1)</f>
        <v>42737.910138888896</v>
      </c>
      <c r="T3658" s="12">
        <f>(((I3658/60)/60)/24)+DATE(1970,1,1)</f>
        <v>42767.957638888889</v>
      </c>
    </row>
    <row r="3659" spans="1:20" ht="43.2" x14ac:dyDescent="0.3">
      <c r="A3659">
        <v>3657</v>
      </c>
      <c r="B3659" s="1" t="s">
        <v>3654</v>
      </c>
      <c r="C3659" s="1" t="s">
        <v>7767</v>
      </c>
      <c r="D3659" s="4">
        <v>2000</v>
      </c>
      <c r="E3659" s="4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3">
        <f>E3659/D3659</f>
        <v>1.1074999999999999</v>
      </c>
      <c r="P3659" s="4">
        <f>E3659/L3659</f>
        <v>110.75</v>
      </c>
      <c r="Q3659" t="s">
        <v>8324</v>
      </c>
      <c r="R3659" t="s">
        <v>8326</v>
      </c>
      <c r="S3659" s="12">
        <f>(((J3659/60)/60)/24)+DATE(1970,1,1)</f>
        <v>42499.629849537043</v>
      </c>
      <c r="T3659" s="12">
        <f>(((I3659/60)/60)/24)+DATE(1970,1,1)</f>
        <v>42522.904166666667</v>
      </c>
    </row>
    <row r="3660" spans="1:20" ht="28.8" x14ac:dyDescent="0.3">
      <c r="A3660">
        <v>3658</v>
      </c>
      <c r="B3660" s="1" t="s">
        <v>3655</v>
      </c>
      <c r="C3660" s="1" t="s">
        <v>7768</v>
      </c>
      <c r="D3660" s="4">
        <v>1500</v>
      </c>
      <c r="E3660" s="4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3">
        <f>E3660/D3660</f>
        <v>1.0066666666666666</v>
      </c>
      <c r="P3660" s="4">
        <f>E3660/L3660</f>
        <v>75.5</v>
      </c>
      <c r="Q3660" t="s">
        <v>8324</v>
      </c>
      <c r="R3660" t="s">
        <v>8326</v>
      </c>
      <c r="S3660" s="12">
        <f>(((J3660/60)/60)/24)+DATE(1970,1,1)</f>
        <v>41775.858564814815</v>
      </c>
      <c r="T3660" s="12">
        <f>(((I3660/60)/60)/24)+DATE(1970,1,1)</f>
        <v>41822.165972222225</v>
      </c>
    </row>
    <row r="3661" spans="1:20" ht="28.8" x14ac:dyDescent="0.3">
      <c r="A3661">
        <v>3659</v>
      </c>
      <c r="B3661" s="1" t="s">
        <v>3656</v>
      </c>
      <c r="C3661" s="1" t="s">
        <v>7769</v>
      </c>
      <c r="D3661" s="4">
        <v>3000</v>
      </c>
      <c r="E3661" s="4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3">
        <f>E3661/D3661</f>
        <v>1.0203333333333333</v>
      </c>
      <c r="P3661" s="4">
        <f>E3661/L3661</f>
        <v>235.46153846153845</v>
      </c>
      <c r="Q3661" t="s">
        <v>8324</v>
      </c>
      <c r="R3661" t="s">
        <v>8326</v>
      </c>
      <c r="S3661" s="12">
        <f>(((J3661/60)/60)/24)+DATE(1970,1,1)</f>
        <v>42055.277199074073</v>
      </c>
      <c r="T3661" s="12">
        <f>(((I3661/60)/60)/24)+DATE(1970,1,1)</f>
        <v>42082.610416666663</v>
      </c>
    </row>
    <row r="3662" spans="1:20" ht="43.2" x14ac:dyDescent="0.3">
      <c r="A3662">
        <v>3660</v>
      </c>
      <c r="B3662" s="1" t="s">
        <v>3657</v>
      </c>
      <c r="C3662" s="1" t="s">
        <v>7770</v>
      </c>
      <c r="D3662" s="4">
        <v>250</v>
      </c>
      <c r="E3662" s="4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3">
        <f>E3662/D3662</f>
        <v>1</v>
      </c>
      <c r="P3662" s="4">
        <f>E3662/L3662</f>
        <v>11.363636363636363</v>
      </c>
      <c r="Q3662" t="s">
        <v>8324</v>
      </c>
      <c r="R3662" t="s">
        <v>8326</v>
      </c>
      <c r="S3662" s="12">
        <f>(((J3662/60)/60)/24)+DATE(1970,1,1)</f>
        <v>41971.881076388891</v>
      </c>
      <c r="T3662" s="12">
        <f>(((I3662/60)/60)/24)+DATE(1970,1,1)</f>
        <v>41996.881076388891</v>
      </c>
    </row>
    <row r="3663" spans="1:20" ht="43.2" x14ac:dyDescent="0.3">
      <c r="A3663">
        <v>3661</v>
      </c>
      <c r="B3663" s="1" t="s">
        <v>3658</v>
      </c>
      <c r="C3663" s="1" t="s">
        <v>7771</v>
      </c>
      <c r="D3663" s="4">
        <v>3000</v>
      </c>
      <c r="E3663" s="4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3">
        <f>E3663/D3663</f>
        <v>1.1100000000000001</v>
      </c>
      <c r="P3663" s="4">
        <f>E3663/L3663</f>
        <v>92.5</v>
      </c>
      <c r="Q3663" t="s">
        <v>8324</v>
      </c>
      <c r="R3663" t="s">
        <v>8326</v>
      </c>
      <c r="S3663" s="12">
        <f>(((J3663/60)/60)/24)+DATE(1970,1,1)</f>
        <v>42447.896666666667</v>
      </c>
      <c r="T3663" s="12">
        <f>(((I3663/60)/60)/24)+DATE(1970,1,1)</f>
        <v>42470.166666666672</v>
      </c>
    </row>
    <row r="3664" spans="1:20" ht="43.2" x14ac:dyDescent="0.3">
      <c r="A3664">
        <v>3662</v>
      </c>
      <c r="B3664" s="1" t="s">
        <v>3659</v>
      </c>
      <c r="C3664" s="1" t="s">
        <v>7772</v>
      </c>
      <c r="D3664" s="4">
        <v>8000</v>
      </c>
      <c r="E3664" s="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3">
        <f>E3664/D3664</f>
        <v>1.0142500000000001</v>
      </c>
      <c r="P3664" s="4">
        <f>E3664/L3664</f>
        <v>202.85</v>
      </c>
      <c r="Q3664" t="s">
        <v>8324</v>
      </c>
      <c r="R3664" t="s">
        <v>8326</v>
      </c>
      <c r="S3664" s="12">
        <f>(((J3664/60)/60)/24)+DATE(1970,1,1)</f>
        <v>42064.220069444447</v>
      </c>
      <c r="T3664" s="12">
        <f>(((I3664/60)/60)/24)+DATE(1970,1,1)</f>
        <v>42094.178402777776</v>
      </c>
    </row>
    <row r="3665" spans="1:20" ht="43.2" x14ac:dyDescent="0.3">
      <c r="A3665">
        <v>3663</v>
      </c>
      <c r="B3665" s="1" t="s">
        <v>3660</v>
      </c>
      <c r="C3665" s="1" t="s">
        <v>7773</v>
      </c>
      <c r="D3665" s="4">
        <v>225</v>
      </c>
      <c r="E3665" s="4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3">
        <f>E3665/D3665</f>
        <v>1.04</v>
      </c>
      <c r="P3665" s="4">
        <f>E3665/L3665</f>
        <v>26</v>
      </c>
      <c r="Q3665" t="s">
        <v>8324</v>
      </c>
      <c r="R3665" t="s">
        <v>8326</v>
      </c>
      <c r="S3665" s="12">
        <f>(((J3665/60)/60)/24)+DATE(1970,1,1)</f>
        <v>42665.451736111107</v>
      </c>
      <c r="T3665" s="12">
        <f>(((I3665/60)/60)/24)+DATE(1970,1,1)</f>
        <v>42725.493402777778</v>
      </c>
    </row>
    <row r="3666" spans="1:20" ht="43.2" x14ac:dyDescent="0.3">
      <c r="A3666">
        <v>3664</v>
      </c>
      <c r="B3666" s="1" t="s">
        <v>3661</v>
      </c>
      <c r="C3666" s="1" t="s">
        <v>7774</v>
      </c>
      <c r="D3666" s="4">
        <v>800</v>
      </c>
      <c r="E3666" s="4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3">
        <f>E3666/D3666</f>
        <v>1.09375</v>
      </c>
      <c r="P3666" s="4">
        <f>E3666/L3666</f>
        <v>46.05263157894737</v>
      </c>
      <c r="Q3666" t="s">
        <v>8324</v>
      </c>
      <c r="R3666" t="s">
        <v>8326</v>
      </c>
      <c r="S3666" s="12">
        <f>(((J3666/60)/60)/24)+DATE(1970,1,1)</f>
        <v>42523.248715277776</v>
      </c>
      <c r="T3666" s="12">
        <f>(((I3666/60)/60)/24)+DATE(1970,1,1)</f>
        <v>42537.248715277776</v>
      </c>
    </row>
    <row r="3667" spans="1:20" ht="43.2" x14ac:dyDescent="0.3">
      <c r="A3667">
        <v>3665</v>
      </c>
      <c r="B3667" s="1" t="s">
        <v>3662</v>
      </c>
      <c r="C3667" s="1" t="s">
        <v>7775</v>
      </c>
      <c r="D3667" s="4">
        <v>620</v>
      </c>
      <c r="E3667" s="4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3">
        <f>E3667/D3667</f>
        <v>1.1516129032258065</v>
      </c>
      <c r="P3667" s="4">
        <f>E3667/L3667</f>
        <v>51</v>
      </c>
      <c r="Q3667" t="s">
        <v>8324</v>
      </c>
      <c r="R3667" t="s">
        <v>8326</v>
      </c>
      <c r="S3667" s="12">
        <f>(((J3667/60)/60)/24)+DATE(1970,1,1)</f>
        <v>42294.808124999996</v>
      </c>
      <c r="T3667" s="12">
        <f>(((I3667/60)/60)/24)+DATE(1970,1,1)</f>
        <v>42305.829166666663</v>
      </c>
    </row>
    <row r="3668" spans="1:20" x14ac:dyDescent="0.3">
      <c r="A3668">
        <v>3666</v>
      </c>
      <c r="B3668" s="1" t="s">
        <v>3663</v>
      </c>
      <c r="C3668" s="1" t="s">
        <v>7776</v>
      </c>
      <c r="D3668" s="4">
        <v>1200</v>
      </c>
      <c r="E3668" s="4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3">
        <f>E3668/D3668</f>
        <v>1</v>
      </c>
      <c r="P3668" s="4">
        <f>E3668/L3668</f>
        <v>31.578947368421051</v>
      </c>
      <c r="Q3668" t="s">
        <v>8324</v>
      </c>
      <c r="R3668" t="s">
        <v>8326</v>
      </c>
      <c r="S3668" s="12">
        <f>(((J3668/60)/60)/24)+DATE(1970,1,1)</f>
        <v>41822.90488425926</v>
      </c>
      <c r="T3668" s="12">
        <f>(((I3668/60)/60)/24)+DATE(1970,1,1)</f>
        <v>41844.291666666664</v>
      </c>
    </row>
    <row r="3669" spans="1:20" ht="43.2" x14ac:dyDescent="0.3">
      <c r="A3669">
        <v>3667</v>
      </c>
      <c r="B3669" s="1" t="s">
        <v>3664</v>
      </c>
      <c r="C3669" s="1" t="s">
        <v>7777</v>
      </c>
      <c r="D3669" s="4">
        <v>3000</v>
      </c>
      <c r="E3669" s="4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3">
        <f>E3669/D3669</f>
        <v>1.0317033333333334</v>
      </c>
      <c r="P3669" s="4">
        <f>E3669/L3669</f>
        <v>53.363965517241382</v>
      </c>
      <c r="Q3669" t="s">
        <v>8324</v>
      </c>
      <c r="R3669" t="s">
        <v>8326</v>
      </c>
      <c r="S3669" s="12">
        <f>(((J3669/60)/60)/24)+DATE(1970,1,1)</f>
        <v>42173.970127314817</v>
      </c>
      <c r="T3669" s="12">
        <f>(((I3669/60)/60)/24)+DATE(1970,1,1)</f>
        <v>42203.970127314817</v>
      </c>
    </row>
    <row r="3670" spans="1:20" ht="43.2" x14ac:dyDescent="0.3">
      <c r="A3670">
        <v>3668</v>
      </c>
      <c r="B3670" s="1" t="s">
        <v>3665</v>
      </c>
      <c r="C3670" s="1" t="s">
        <v>7778</v>
      </c>
      <c r="D3670" s="4">
        <v>1000</v>
      </c>
      <c r="E3670" s="4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3">
        <f>E3670/D3670</f>
        <v>1.0349999999999999</v>
      </c>
      <c r="P3670" s="4">
        <f>E3670/L3670</f>
        <v>36.964285714285715</v>
      </c>
      <c r="Q3670" t="s">
        <v>8324</v>
      </c>
      <c r="R3670" t="s">
        <v>8326</v>
      </c>
      <c r="S3670" s="12">
        <f>(((J3670/60)/60)/24)+DATE(1970,1,1)</f>
        <v>42185.556157407409</v>
      </c>
      <c r="T3670" s="12">
        <f>(((I3670/60)/60)/24)+DATE(1970,1,1)</f>
        <v>42208.772916666669</v>
      </c>
    </row>
    <row r="3671" spans="1:20" ht="43.2" x14ac:dyDescent="0.3">
      <c r="A3671">
        <v>3669</v>
      </c>
      <c r="B3671" s="1" t="s">
        <v>3666</v>
      </c>
      <c r="C3671" s="1" t="s">
        <v>7779</v>
      </c>
      <c r="D3671" s="4">
        <v>1000</v>
      </c>
      <c r="E3671" s="4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3">
        <f>E3671/D3671</f>
        <v>1.3819999999999999</v>
      </c>
      <c r="P3671" s="4">
        <f>E3671/L3671</f>
        <v>81.294117647058826</v>
      </c>
      <c r="Q3671" t="s">
        <v>8324</v>
      </c>
      <c r="R3671" t="s">
        <v>8326</v>
      </c>
      <c r="S3671" s="12">
        <f>(((J3671/60)/60)/24)+DATE(1970,1,1)</f>
        <v>42136.675196759257</v>
      </c>
      <c r="T3671" s="12">
        <f>(((I3671/60)/60)/24)+DATE(1970,1,1)</f>
        <v>42166.675196759257</v>
      </c>
    </row>
    <row r="3672" spans="1:20" ht="43.2" x14ac:dyDescent="0.3">
      <c r="A3672">
        <v>3670</v>
      </c>
      <c r="B3672" s="1" t="s">
        <v>3667</v>
      </c>
      <c r="C3672" s="1" t="s">
        <v>7780</v>
      </c>
      <c r="D3672" s="4">
        <v>220</v>
      </c>
      <c r="E3672" s="4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3">
        <f>E3672/D3672</f>
        <v>1.0954545454545455</v>
      </c>
      <c r="P3672" s="4">
        <f>E3672/L3672</f>
        <v>20.083333333333332</v>
      </c>
      <c r="Q3672" t="s">
        <v>8324</v>
      </c>
      <c r="R3672" t="s">
        <v>8326</v>
      </c>
      <c r="S3672" s="12">
        <f>(((J3672/60)/60)/24)+DATE(1970,1,1)</f>
        <v>42142.514016203699</v>
      </c>
      <c r="T3672" s="12">
        <f>(((I3672/60)/60)/24)+DATE(1970,1,1)</f>
        <v>42155.958333333328</v>
      </c>
    </row>
    <row r="3673" spans="1:20" ht="43.2" x14ac:dyDescent="0.3">
      <c r="A3673">
        <v>3671</v>
      </c>
      <c r="B3673" s="1" t="s">
        <v>3668</v>
      </c>
      <c r="C3673" s="1" t="s">
        <v>7781</v>
      </c>
      <c r="D3673" s="4">
        <v>3500</v>
      </c>
      <c r="E3673" s="4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3">
        <f>E3673/D3673</f>
        <v>1.0085714285714287</v>
      </c>
      <c r="P3673" s="4">
        <f>E3673/L3673</f>
        <v>88.25</v>
      </c>
      <c r="Q3673" t="s">
        <v>8324</v>
      </c>
      <c r="R3673" t="s">
        <v>8326</v>
      </c>
      <c r="S3673" s="12">
        <f>(((J3673/60)/60)/24)+DATE(1970,1,1)</f>
        <v>41820.62809027778</v>
      </c>
      <c r="T3673" s="12">
        <f>(((I3673/60)/60)/24)+DATE(1970,1,1)</f>
        <v>41841.165972222225</v>
      </c>
    </row>
    <row r="3674" spans="1:20" ht="43.2" x14ac:dyDescent="0.3">
      <c r="A3674">
        <v>3672</v>
      </c>
      <c r="B3674" s="1" t="s">
        <v>3669</v>
      </c>
      <c r="C3674" s="1" t="s">
        <v>7782</v>
      </c>
      <c r="D3674" s="4">
        <v>3000</v>
      </c>
      <c r="E3674" s="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3">
        <f>E3674/D3674</f>
        <v>1.0153333333333334</v>
      </c>
      <c r="P3674" s="4">
        <f>E3674/L3674</f>
        <v>53.438596491228068</v>
      </c>
      <c r="Q3674" t="s">
        <v>8324</v>
      </c>
      <c r="R3674" t="s">
        <v>8326</v>
      </c>
      <c r="S3674" s="12">
        <f>(((J3674/60)/60)/24)+DATE(1970,1,1)</f>
        <v>41878.946574074071</v>
      </c>
      <c r="T3674" s="12">
        <f>(((I3674/60)/60)/24)+DATE(1970,1,1)</f>
        <v>41908.946574074071</v>
      </c>
    </row>
    <row r="3675" spans="1:20" ht="28.8" x14ac:dyDescent="0.3">
      <c r="A3675">
        <v>3673</v>
      </c>
      <c r="B3675" s="1" t="s">
        <v>3670</v>
      </c>
      <c r="C3675" s="1" t="s">
        <v>7783</v>
      </c>
      <c r="D3675" s="4">
        <v>4000</v>
      </c>
      <c r="E3675" s="4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3">
        <f>E3675/D3675</f>
        <v>1.13625</v>
      </c>
      <c r="P3675" s="4">
        <f>E3675/L3675</f>
        <v>39.868421052631582</v>
      </c>
      <c r="Q3675" t="s">
        <v>8324</v>
      </c>
      <c r="R3675" t="s">
        <v>8326</v>
      </c>
      <c r="S3675" s="12">
        <f>(((J3675/60)/60)/24)+DATE(1970,1,1)</f>
        <v>41914.295104166667</v>
      </c>
      <c r="T3675" s="12">
        <f>(((I3675/60)/60)/24)+DATE(1970,1,1)</f>
        <v>41948.536111111112</v>
      </c>
    </row>
    <row r="3676" spans="1:20" ht="43.2" x14ac:dyDescent="0.3">
      <c r="A3676">
        <v>3674</v>
      </c>
      <c r="B3676" s="1" t="s">
        <v>3671</v>
      </c>
      <c r="C3676" s="1" t="s">
        <v>7784</v>
      </c>
      <c r="D3676" s="4">
        <v>4500</v>
      </c>
      <c r="E3676" s="4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3">
        <f>E3676/D3676</f>
        <v>1</v>
      </c>
      <c r="P3676" s="4">
        <f>E3676/L3676</f>
        <v>145.16129032258064</v>
      </c>
      <c r="Q3676" t="s">
        <v>8324</v>
      </c>
      <c r="R3676" t="s">
        <v>8326</v>
      </c>
      <c r="S3676" s="12">
        <f>(((J3676/60)/60)/24)+DATE(1970,1,1)</f>
        <v>42556.873020833329</v>
      </c>
      <c r="T3676" s="12">
        <f>(((I3676/60)/60)/24)+DATE(1970,1,1)</f>
        <v>42616.873020833329</v>
      </c>
    </row>
    <row r="3677" spans="1:20" ht="43.2" x14ac:dyDescent="0.3">
      <c r="A3677">
        <v>3675</v>
      </c>
      <c r="B3677" s="1" t="s">
        <v>3672</v>
      </c>
      <c r="C3677" s="1" t="s">
        <v>7785</v>
      </c>
      <c r="D3677" s="4">
        <v>50</v>
      </c>
      <c r="E3677" s="4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3">
        <f>E3677/D3677</f>
        <v>1.4</v>
      </c>
      <c r="P3677" s="4">
        <f>E3677/L3677</f>
        <v>23.333333333333332</v>
      </c>
      <c r="Q3677" t="s">
        <v>8324</v>
      </c>
      <c r="R3677" t="s">
        <v>8326</v>
      </c>
      <c r="S3677" s="12">
        <f>(((J3677/60)/60)/24)+DATE(1970,1,1)</f>
        <v>42493.597013888888</v>
      </c>
      <c r="T3677" s="12">
        <f>(((I3677/60)/60)/24)+DATE(1970,1,1)</f>
        <v>42505.958333333328</v>
      </c>
    </row>
    <row r="3678" spans="1:20" ht="43.2" x14ac:dyDescent="0.3">
      <c r="A3678">
        <v>3676</v>
      </c>
      <c r="B3678" s="1" t="s">
        <v>3673</v>
      </c>
      <c r="C3678" s="1" t="s">
        <v>7786</v>
      </c>
      <c r="D3678" s="4">
        <v>800</v>
      </c>
      <c r="E3678" s="4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3">
        <f>E3678/D3678</f>
        <v>1.2875000000000001</v>
      </c>
      <c r="P3678" s="4">
        <f>E3678/L3678</f>
        <v>64.375</v>
      </c>
      <c r="Q3678" t="s">
        <v>8324</v>
      </c>
      <c r="R3678" t="s">
        <v>8326</v>
      </c>
      <c r="S3678" s="12">
        <f>(((J3678/60)/60)/24)+DATE(1970,1,1)</f>
        <v>41876.815787037034</v>
      </c>
      <c r="T3678" s="12">
        <f>(((I3678/60)/60)/24)+DATE(1970,1,1)</f>
        <v>41894.815787037034</v>
      </c>
    </row>
    <row r="3679" spans="1:20" ht="28.8" x14ac:dyDescent="0.3">
      <c r="A3679">
        <v>3677</v>
      </c>
      <c r="B3679" s="1" t="s">
        <v>3674</v>
      </c>
      <c r="C3679" s="1" t="s">
        <v>7787</v>
      </c>
      <c r="D3679" s="4">
        <v>12000</v>
      </c>
      <c r="E3679" s="4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3">
        <f>E3679/D3679</f>
        <v>1.0290416666666666</v>
      </c>
      <c r="P3679" s="4">
        <f>E3679/L3679</f>
        <v>62.052763819095475</v>
      </c>
      <c r="Q3679" t="s">
        <v>8324</v>
      </c>
      <c r="R3679" t="s">
        <v>8326</v>
      </c>
      <c r="S3679" s="12">
        <f>(((J3679/60)/60)/24)+DATE(1970,1,1)</f>
        <v>41802.574282407404</v>
      </c>
      <c r="T3679" s="12">
        <f>(((I3679/60)/60)/24)+DATE(1970,1,1)</f>
        <v>41823.165972222225</v>
      </c>
    </row>
    <row r="3680" spans="1:20" ht="28.8" x14ac:dyDescent="0.3">
      <c r="A3680">
        <v>3678</v>
      </c>
      <c r="B3680" s="1" t="s">
        <v>3675</v>
      </c>
      <c r="C3680" s="1" t="s">
        <v>7788</v>
      </c>
      <c r="D3680" s="4">
        <v>2000</v>
      </c>
      <c r="E3680" s="4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3">
        <f>E3680/D3680</f>
        <v>1.0249999999999999</v>
      </c>
      <c r="P3680" s="4">
        <f>E3680/L3680</f>
        <v>66.129032258064512</v>
      </c>
      <c r="Q3680" t="s">
        <v>8324</v>
      </c>
      <c r="R3680" t="s">
        <v>8326</v>
      </c>
      <c r="S3680" s="12">
        <f>(((J3680/60)/60)/24)+DATE(1970,1,1)</f>
        <v>42120.531226851846</v>
      </c>
      <c r="T3680" s="12">
        <f>(((I3680/60)/60)/24)+DATE(1970,1,1)</f>
        <v>42155.531226851846</v>
      </c>
    </row>
    <row r="3681" spans="1:20" ht="43.2" x14ac:dyDescent="0.3">
      <c r="A3681">
        <v>3679</v>
      </c>
      <c r="B3681" s="1" t="s">
        <v>3676</v>
      </c>
      <c r="C3681" s="1" t="s">
        <v>7789</v>
      </c>
      <c r="D3681" s="4">
        <v>2000</v>
      </c>
      <c r="E3681" s="4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3">
        <f>E3681/D3681</f>
        <v>1.101</v>
      </c>
      <c r="P3681" s="4">
        <f>E3681/L3681</f>
        <v>73.400000000000006</v>
      </c>
      <c r="Q3681" t="s">
        <v>8324</v>
      </c>
      <c r="R3681" t="s">
        <v>8326</v>
      </c>
      <c r="S3681" s="12">
        <f>(((J3681/60)/60)/24)+DATE(1970,1,1)</f>
        <v>41786.761354166665</v>
      </c>
      <c r="T3681" s="12">
        <f>(((I3681/60)/60)/24)+DATE(1970,1,1)</f>
        <v>41821.207638888889</v>
      </c>
    </row>
    <row r="3682" spans="1:20" ht="28.8" x14ac:dyDescent="0.3">
      <c r="A3682">
        <v>3680</v>
      </c>
      <c r="B3682" s="1" t="s">
        <v>3677</v>
      </c>
      <c r="C3682" s="1" t="s">
        <v>7790</v>
      </c>
      <c r="D3682" s="4">
        <v>3000</v>
      </c>
      <c r="E3682" s="4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3">
        <f>E3682/D3682</f>
        <v>1.1276666666666666</v>
      </c>
      <c r="P3682" s="4">
        <f>E3682/L3682</f>
        <v>99.5</v>
      </c>
      <c r="Q3682" t="s">
        <v>8324</v>
      </c>
      <c r="R3682" t="s">
        <v>8326</v>
      </c>
      <c r="S3682" s="12">
        <f>(((J3682/60)/60)/24)+DATE(1970,1,1)</f>
        <v>42627.454097222217</v>
      </c>
      <c r="T3682" s="12">
        <f>(((I3682/60)/60)/24)+DATE(1970,1,1)</f>
        <v>42648.454097222217</v>
      </c>
    </row>
    <row r="3683" spans="1:20" ht="43.2" x14ac:dyDescent="0.3">
      <c r="A3683">
        <v>3681</v>
      </c>
      <c r="B3683" s="1" t="s">
        <v>3678</v>
      </c>
      <c r="C3683" s="1" t="s">
        <v>7791</v>
      </c>
      <c r="D3683" s="4">
        <v>1000</v>
      </c>
      <c r="E3683" s="4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3">
        <f>E3683/D3683</f>
        <v>1.119</v>
      </c>
      <c r="P3683" s="4">
        <f>E3683/L3683</f>
        <v>62.166666666666664</v>
      </c>
      <c r="Q3683" t="s">
        <v>8324</v>
      </c>
      <c r="R3683" t="s">
        <v>8326</v>
      </c>
      <c r="S3683" s="12">
        <f>(((J3683/60)/60)/24)+DATE(1970,1,1)</f>
        <v>42374.651504629626</v>
      </c>
      <c r="T3683" s="12">
        <f>(((I3683/60)/60)/24)+DATE(1970,1,1)</f>
        <v>42384.651504629626</v>
      </c>
    </row>
    <row r="3684" spans="1:20" ht="43.2" x14ac:dyDescent="0.3">
      <c r="A3684">
        <v>3682</v>
      </c>
      <c r="B3684" s="1" t="s">
        <v>3679</v>
      </c>
      <c r="C3684" s="1" t="s">
        <v>7792</v>
      </c>
      <c r="D3684" s="4">
        <v>3000</v>
      </c>
      <c r="E3684" s="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3">
        <f>E3684/D3684</f>
        <v>1.3919999999999999</v>
      </c>
      <c r="P3684" s="4">
        <f>E3684/L3684</f>
        <v>62.328358208955223</v>
      </c>
      <c r="Q3684" t="s">
        <v>8324</v>
      </c>
      <c r="R3684" t="s">
        <v>8326</v>
      </c>
      <c r="S3684" s="12">
        <f>(((J3684/60)/60)/24)+DATE(1970,1,1)</f>
        <v>41772.685393518521</v>
      </c>
      <c r="T3684" s="12">
        <f>(((I3684/60)/60)/24)+DATE(1970,1,1)</f>
        <v>41806.290972222225</v>
      </c>
    </row>
    <row r="3685" spans="1:20" ht="28.8" x14ac:dyDescent="0.3">
      <c r="A3685">
        <v>3683</v>
      </c>
      <c r="B3685" s="1" t="s">
        <v>3680</v>
      </c>
      <c r="C3685" s="1" t="s">
        <v>7793</v>
      </c>
      <c r="D3685" s="4">
        <v>3500</v>
      </c>
      <c r="E3685" s="4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3">
        <f>E3685/D3685</f>
        <v>1.1085714285714285</v>
      </c>
      <c r="P3685" s="4">
        <f>E3685/L3685</f>
        <v>58.787878787878789</v>
      </c>
      <c r="Q3685" t="s">
        <v>8324</v>
      </c>
      <c r="R3685" t="s">
        <v>8326</v>
      </c>
      <c r="S3685" s="12">
        <f>(((J3685/60)/60)/24)+DATE(1970,1,1)</f>
        <v>42633.116851851853</v>
      </c>
      <c r="T3685" s="12">
        <f>(((I3685/60)/60)/24)+DATE(1970,1,1)</f>
        <v>42663.116851851853</v>
      </c>
    </row>
    <row r="3686" spans="1:20" ht="43.2" x14ac:dyDescent="0.3">
      <c r="A3686">
        <v>3684</v>
      </c>
      <c r="B3686" s="1" t="s">
        <v>3681</v>
      </c>
      <c r="C3686" s="1" t="s">
        <v>7794</v>
      </c>
      <c r="D3686" s="4">
        <v>750</v>
      </c>
      <c r="E3686" s="4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3">
        <f>E3686/D3686</f>
        <v>1.3906666666666667</v>
      </c>
      <c r="P3686" s="4">
        <f>E3686/L3686</f>
        <v>45.347826086956523</v>
      </c>
      <c r="Q3686" t="s">
        <v>8324</v>
      </c>
      <c r="R3686" t="s">
        <v>8326</v>
      </c>
      <c r="S3686" s="12">
        <f>(((J3686/60)/60)/24)+DATE(1970,1,1)</f>
        <v>42219.180393518516</v>
      </c>
      <c r="T3686" s="12">
        <f>(((I3686/60)/60)/24)+DATE(1970,1,1)</f>
        <v>42249.180393518516</v>
      </c>
    </row>
    <row r="3687" spans="1:20" ht="43.2" x14ac:dyDescent="0.3">
      <c r="A3687">
        <v>3685</v>
      </c>
      <c r="B3687" s="1" t="s">
        <v>3682</v>
      </c>
      <c r="C3687" s="1" t="s">
        <v>7795</v>
      </c>
      <c r="D3687" s="4">
        <v>5000</v>
      </c>
      <c r="E3687" s="4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3">
        <f>E3687/D3687</f>
        <v>1.0569999999999999</v>
      </c>
      <c r="P3687" s="4">
        <f>E3687/L3687</f>
        <v>41.944444444444443</v>
      </c>
      <c r="Q3687" t="s">
        <v>8324</v>
      </c>
      <c r="R3687" t="s">
        <v>8326</v>
      </c>
      <c r="S3687" s="12">
        <f>(((J3687/60)/60)/24)+DATE(1970,1,1)</f>
        <v>41753.593275462961</v>
      </c>
      <c r="T3687" s="12">
        <f>(((I3687/60)/60)/24)+DATE(1970,1,1)</f>
        <v>41778.875</v>
      </c>
    </row>
    <row r="3688" spans="1:20" ht="28.8" x14ac:dyDescent="0.3">
      <c r="A3688">
        <v>3686</v>
      </c>
      <c r="B3688" s="1" t="s">
        <v>3683</v>
      </c>
      <c r="C3688" s="1" t="s">
        <v>7796</v>
      </c>
      <c r="D3688" s="4">
        <v>350</v>
      </c>
      <c r="E3688" s="4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3">
        <f>E3688/D3688</f>
        <v>1.0142857142857142</v>
      </c>
      <c r="P3688" s="4">
        <f>E3688/L3688</f>
        <v>59.166666666666664</v>
      </c>
      <c r="Q3688" t="s">
        <v>8324</v>
      </c>
      <c r="R3688" t="s">
        <v>8326</v>
      </c>
      <c r="S3688" s="12">
        <f>(((J3688/60)/60)/24)+DATE(1970,1,1)</f>
        <v>42230.662731481483</v>
      </c>
      <c r="T3688" s="12">
        <f>(((I3688/60)/60)/24)+DATE(1970,1,1)</f>
        <v>42245.165972222225</v>
      </c>
    </row>
    <row r="3689" spans="1:20" ht="43.2" x14ac:dyDescent="0.3">
      <c r="A3689">
        <v>3687</v>
      </c>
      <c r="B3689" s="1" t="s">
        <v>3684</v>
      </c>
      <c r="C3689" s="1" t="s">
        <v>7797</v>
      </c>
      <c r="D3689" s="4">
        <v>5000</v>
      </c>
      <c r="E3689" s="4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3">
        <f>E3689/D3689</f>
        <v>1.0024500000000001</v>
      </c>
      <c r="P3689" s="4">
        <f>E3689/L3689</f>
        <v>200.49</v>
      </c>
      <c r="Q3689" t="s">
        <v>8324</v>
      </c>
      <c r="R3689" t="s">
        <v>8326</v>
      </c>
      <c r="S3689" s="12">
        <f>(((J3689/60)/60)/24)+DATE(1970,1,1)</f>
        <v>41787.218229166669</v>
      </c>
      <c r="T3689" s="12">
        <f>(((I3689/60)/60)/24)+DATE(1970,1,1)</f>
        <v>41817.218229166669</v>
      </c>
    </row>
    <row r="3690" spans="1:20" ht="28.8" x14ac:dyDescent="0.3">
      <c r="A3690">
        <v>3688</v>
      </c>
      <c r="B3690" s="1" t="s">
        <v>3685</v>
      </c>
      <c r="C3690" s="1" t="s">
        <v>7798</v>
      </c>
      <c r="D3690" s="4">
        <v>3000</v>
      </c>
      <c r="E3690" s="4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3">
        <f>E3690/D3690</f>
        <v>1.0916666666666666</v>
      </c>
      <c r="P3690" s="4">
        <f>E3690/L3690</f>
        <v>83.974358974358978</v>
      </c>
      <c r="Q3690" t="s">
        <v>8324</v>
      </c>
      <c r="R3690" t="s">
        <v>8326</v>
      </c>
      <c r="S3690" s="12">
        <f>(((J3690/60)/60)/24)+DATE(1970,1,1)</f>
        <v>41829.787083333329</v>
      </c>
      <c r="T3690" s="12">
        <f>(((I3690/60)/60)/24)+DATE(1970,1,1)</f>
        <v>41859.787083333329</v>
      </c>
    </row>
    <row r="3691" spans="1:20" ht="43.2" x14ac:dyDescent="0.3">
      <c r="A3691">
        <v>3689</v>
      </c>
      <c r="B3691" s="1" t="s">
        <v>3686</v>
      </c>
      <c r="C3691" s="1" t="s">
        <v>7799</v>
      </c>
      <c r="D3691" s="4">
        <v>3000</v>
      </c>
      <c r="E3691" s="4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3">
        <f>E3691/D3691</f>
        <v>1.1833333333333333</v>
      </c>
      <c r="P3691" s="4">
        <f>E3691/L3691</f>
        <v>57.258064516129032</v>
      </c>
      <c r="Q3691" t="s">
        <v>8324</v>
      </c>
      <c r="R3691" t="s">
        <v>8326</v>
      </c>
      <c r="S3691" s="12">
        <f>(((J3691/60)/60)/24)+DATE(1970,1,1)</f>
        <v>42147.826840277776</v>
      </c>
      <c r="T3691" s="12">
        <f>(((I3691/60)/60)/24)+DATE(1970,1,1)</f>
        <v>42176.934027777781</v>
      </c>
    </row>
    <row r="3692" spans="1:20" ht="43.2" x14ac:dyDescent="0.3">
      <c r="A3692">
        <v>3690</v>
      </c>
      <c r="B3692" s="1" t="s">
        <v>3687</v>
      </c>
      <c r="C3692" s="1" t="s">
        <v>7800</v>
      </c>
      <c r="D3692" s="4">
        <v>1500</v>
      </c>
      <c r="E3692" s="4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3">
        <f>E3692/D3692</f>
        <v>1.2</v>
      </c>
      <c r="P3692" s="4">
        <f>E3692/L3692</f>
        <v>58.064516129032256</v>
      </c>
      <c r="Q3692" t="s">
        <v>8324</v>
      </c>
      <c r="R3692" t="s">
        <v>8326</v>
      </c>
      <c r="S3692" s="12">
        <f>(((J3692/60)/60)/24)+DATE(1970,1,1)</f>
        <v>41940.598182870373</v>
      </c>
      <c r="T3692" s="12">
        <f>(((I3692/60)/60)/24)+DATE(1970,1,1)</f>
        <v>41970.639849537038</v>
      </c>
    </row>
    <row r="3693" spans="1:20" ht="28.8" x14ac:dyDescent="0.3">
      <c r="A3693">
        <v>3691</v>
      </c>
      <c r="B3693" s="1" t="s">
        <v>3688</v>
      </c>
      <c r="C3693" s="1" t="s">
        <v>7801</v>
      </c>
      <c r="D3693" s="4">
        <v>40000</v>
      </c>
      <c r="E3693" s="4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3">
        <f>E3693/D3693</f>
        <v>1.2796000000000001</v>
      </c>
      <c r="P3693" s="4">
        <f>E3693/L3693</f>
        <v>186.80291970802921</v>
      </c>
      <c r="Q3693" t="s">
        <v>8324</v>
      </c>
      <c r="R3693" t="s">
        <v>8326</v>
      </c>
      <c r="S3693" s="12">
        <f>(((J3693/60)/60)/24)+DATE(1970,1,1)</f>
        <v>42020.700567129628</v>
      </c>
      <c r="T3693" s="12">
        <f>(((I3693/60)/60)/24)+DATE(1970,1,1)</f>
        <v>42065.207638888889</v>
      </c>
    </row>
    <row r="3694" spans="1:20" ht="28.8" x14ac:dyDescent="0.3">
      <c r="A3694">
        <v>3692</v>
      </c>
      <c r="B3694" s="1" t="s">
        <v>3689</v>
      </c>
      <c r="C3694" s="1" t="s">
        <v>7802</v>
      </c>
      <c r="D3694" s="4">
        <v>1000</v>
      </c>
      <c r="E3694" s="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3">
        <f>E3694/D3694</f>
        <v>1.26</v>
      </c>
      <c r="P3694" s="4">
        <f>E3694/L3694</f>
        <v>74.117647058823536</v>
      </c>
      <c r="Q3694" t="s">
        <v>8324</v>
      </c>
      <c r="R3694" t="s">
        <v>8326</v>
      </c>
      <c r="S3694" s="12">
        <f>(((J3694/60)/60)/24)+DATE(1970,1,1)</f>
        <v>41891.96503472222</v>
      </c>
      <c r="T3694" s="12">
        <f>(((I3694/60)/60)/24)+DATE(1970,1,1)</f>
        <v>41901</v>
      </c>
    </row>
    <row r="3695" spans="1:20" ht="43.2" x14ac:dyDescent="0.3">
      <c r="A3695">
        <v>3693</v>
      </c>
      <c r="B3695" s="1" t="s">
        <v>3690</v>
      </c>
      <c r="C3695" s="1" t="s">
        <v>7803</v>
      </c>
      <c r="D3695" s="4">
        <v>333</v>
      </c>
      <c r="E3695" s="4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3">
        <f>E3695/D3695</f>
        <v>1.2912912912912913</v>
      </c>
      <c r="P3695" s="4">
        <f>E3695/L3695</f>
        <v>30.714285714285715</v>
      </c>
      <c r="Q3695" t="s">
        <v>8324</v>
      </c>
      <c r="R3695" t="s">
        <v>8326</v>
      </c>
      <c r="S3695" s="12">
        <f>(((J3695/60)/60)/24)+DATE(1970,1,1)</f>
        <v>42309.191307870366</v>
      </c>
      <c r="T3695" s="12">
        <f>(((I3695/60)/60)/24)+DATE(1970,1,1)</f>
        <v>42338.9375</v>
      </c>
    </row>
    <row r="3696" spans="1:20" ht="43.2" x14ac:dyDescent="0.3">
      <c r="A3696">
        <v>3694</v>
      </c>
      <c r="B3696" s="1" t="s">
        <v>3691</v>
      </c>
      <c r="C3696" s="1" t="s">
        <v>7804</v>
      </c>
      <c r="D3696" s="4">
        <v>3500</v>
      </c>
      <c r="E3696" s="4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3">
        <f>E3696/D3696</f>
        <v>1.0742857142857143</v>
      </c>
      <c r="P3696" s="4">
        <f>E3696/L3696</f>
        <v>62.666666666666664</v>
      </c>
      <c r="Q3696" t="s">
        <v>8324</v>
      </c>
      <c r="R3696" t="s">
        <v>8326</v>
      </c>
      <c r="S3696" s="12">
        <f>(((J3696/60)/60)/24)+DATE(1970,1,1)</f>
        <v>42490.133877314816</v>
      </c>
      <c r="T3696" s="12">
        <f>(((I3696/60)/60)/24)+DATE(1970,1,1)</f>
        <v>42527.083333333328</v>
      </c>
    </row>
    <row r="3697" spans="1:20" ht="43.2" x14ac:dyDescent="0.3">
      <c r="A3697">
        <v>3695</v>
      </c>
      <c r="B3697" s="1" t="s">
        <v>3692</v>
      </c>
      <c r="C3697" s="1" t="s">
        <v>7805</v>
      </c>
      <c r="D3697" s="4">
        <v>4000</v>
      </c>
      <c r="E3697" s="4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3">
        <f>E3697/D3697</f>
        <v>1.00125</v>
      </c>
      <c r="P3697" s="4">
        <f>E3697/L3697</f>
        <v>121.36363636363636</v>
      </c>
      <c r="Q3697" t="s">
        <v>8324</v>
      </c>
      <c r="R3697" t="s">
        <v>8326</v>
      </c>
      <c r="S3697" s="12">
        <f>(((J3697/60)/60)/24)+DATE(1970,1,1)</f>
        <v>41995.870486111111</v>
      </c>
      <c r="T3697" s="12">
        <f>(((I3697/60)/60)/24)+DATE(1970,1,1)</f>
        <v>42015.870486111111</v>
      </c>
    </row>
    <row r="3698" spans="1:20" ht="28.8" x14ac:dyDescent="0.3">
      <c r="A3698">
        <v>3696</v>
      </c>
      <c r="B3698" s="1" t="s">
        <v>3693</v>
      </c>
      <c r="C3698" s="1" t="s">
        <v>7806</v>
      </c>
      <c r="D3698" s="4">
        <v>2000</v>
      </c>
      <c r="E3698" s="4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3">
        <f>E3698/D3698</f>
        <v>1.55</v>
      </c>
      <c r="P3698" s="4">
        <f>E3698/L3698</f>
        <v>39.743589743589745</v>
      </c>
      <c r="Q3698" t="s">
        <v>8324</v>
      </c>
      <c r="R3698" t="s">
        <v>8326</v>
      </c>
      <c r="S3698" s="12">
        <f>(((J3698/60)/60)/24)+DATE(1970,1,1)</f>
        <v>41988.617083333331</v>
      </c>
      <c r="T3698" s="12">
        <f>(((I3698/60)/60)/24)+DATE(1970,1,1)</f>
        <v>42048.617083333331</v>
      </c>
    </row>
    <row r="3699" spans="1:20" ht="43.2" x14ac:dyDescent="0.3">
      <c r="A3699">
        <v>3697</v>
      </c>
      <c r="B3699" s="1" t="s">
        <v>3694</v>
      </c>
      <c r="C3699" s="1" t="s">
        <v>7807</v>
      </c>
      <c r="D3699" s="4">
        <v>2000</v>
      </c>
      <c r="E3699" s="4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3">
        <f>E3699/D3699</f>
        <v>1.08</v>
      </c>
      <c r="P3699" s="4">
        <f>E3699/L3699</f>
        <v>72</v>
      </c>
      <c r="Q3699" t="s">
        <v>8324</v>
      </c>
      <c r="R3699" t="s">
        <v>8326</v>
      </c>
      <c r="S3699" s="12">
        <f>(((J3699/60)/60)/24)+DATE(1970,1,1)</f>
        <v>42479.465833333335</v>
      </c>
      <c r="T3699" s="12">
        <f>(((I3699/60)/60)/24)+DATE(1970,1,1)</f>
        <v>42500.465833333335</v>
      </c>
    </row>
    <row r="3700" spans="1:20" ht="28.8" x14ac:dyDescent="0.3">
      <c r="A3700">
        <v>3698</v>
      </c>
      <c r="B3700" s="1" t="s">
        <v>3695</v>
      </c>
      <c r="C3700" s="1" t="s">
        <v>7808</v>
      </c>
      <c r="D3700" s="4">
        <v>5000</v>
      </c>
      <c r="E3700" s="4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3">
        <f>E3700/D3700</f>
        <v>1.1052</v>
      </c>
      <c r="P3700" s="4">
        <f>E3700/L3700</f>
        <v>40.632352941176471</v>
      </c>
      <c r="Q3700" t="s">
        <v>8324</v>
      </c>
      <c r="R3700" t="s">
        <v>8326</v>
      </c>
      <c r="S3700" s="12">
        <f>(((J3700/60)/60)/24)+DATE(1970,1,1)</f>
        <v>42401.806562500002</v>
      </c>
      <c r="T3700" s="12">
        <f>(((I3700/60)/60)/24)+DATE(1970,1,1)</f>
        <v>42431.806562500002</v>
      </c>
    </row>
    <row r="3701" spans="1:20" ht="43.2" x14ac:dyDescent="0.3">
      <c r="A3701">
        <v>3699</v>
      </c>
      <c r="B3701" s="1" t="s">
        <v>3696</v>
      </c>
      <c r="C3701" s="1" t="s">
        <v>7809</v>
      </c>
      <c r="D3701" s="4">
        <v>2500</v>
      </c>
      <c r="E3701" s="4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3">
        <f>E3701/D3701</f>
        <v>1.008</v>
      </c>
      <c r="P3701" s="4">
        <f>E3701/L3701</f>
        <v>63</v>
      </c>
      <c r="Q3701" t="s">
        <v>8324</v>
      </c>
      <c r="R3701" t="s">
        <v>8326</v>
      </c>
      <c r="S3701" s="12">
        <f>(((J3701/60)/60)/24)+DATE(1970,1,1)</f>
        <v>41897.602037037039</v>
      </c>
      <c r="T3701" s="12">
        <f>(((I3701/60)/60)/24)+DATE(1970,1,1)</f>
        <v>41927.602037037039</v>
      </c>
    </row>
    <row r="3702" spans="1:20" ht="28.8" x14ac:dyDescent="0.3">
      <c r="A3702">
        <v>3700</v>
      </c>
      <c r="B3702" s="1" t="s">
        <v>3697</v>
      </c>
      <c r="C3702" s="1" t="s">
        <v>7810</v>
      </c>
      <c r="D3702" s="4">
        <v>500</v>
      </c>
      <c r="E3702" s="4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3">
        <f>E3702/D3702</f>
        <v>1.212</v>
      </c>
      <c r="P3702" s="4">
        <f>E3702/L3702</f>
        <v>33.666666666666664</v>
      </c>
      <c r="Q3702" t="s">
        <v>8324</v>
      </c>
      <c r="R3702" t="s">
        <v>8326</v>
      </c>
      <c r="S3702" s="12">
        <f>(((J3702/60)/60)/24)+DATE(1970,1,1)</f>
        <v>41882.585648148146</v>
      </c>
      <c r="T3702" s="12">
        <f>(((I3702/60)/60)/24)+DATE(1970,1,1)</f>
        <v>41912.666666666664</v>
      </c>
    </row>
    <row r="3703" spans="1:20" ht="43.2" x14ac:dyDescent="0.3">
      <c r="A3703">
        <v>3701</v>
      </c>
      <c r="B3703" s="1" t="s">
        <v>3698</v>
      </c>
      <c r="C3703" s="1" t="s">
        <v>7811</v>
      </c>
      <c r="D3703" s="4">
        <v>1500</v>
      </c>
      <c r="E3703" s="4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3">
        <f>E3703/D3703</f>
        <v>1.0033333333333334</v>
      </c>
      <c r="P3703" s="4">
        <f>E3703/L3703</f>
        <v>38.589743589743591</v>
      </c>
      <c r="Q3703" t="s">
        <v>8324</v>
      </c>
      <c r="R3703" t="s">
        <v>8326</v>
      </c>
      <c r="S3703" s="12">
        <f>(((J3703/60)/60)/24)+DATE(1970,1,1)</f>
        <v>42129.541585648149</v>
      </c>
      <c r="T3703" s="12">
        <f>(((I3703/60)/60)/24)+DATE(1970,1,1)</f>
        <v>42159.541585648149</v>
      </c>
    </row>
    <row r="3704" spans="1:20" ht="43.2" x14ac:dyDescent="0.3">
      <c r="A3704">
        <v>3702</v>
      </c>
      <c r="B3704" s="1" t="s">
        <v>3699</v>
      </c>
      <c r="C3704" s="1" t="s">
        <v>7812</v>
      </c>
      <c r="D3704" s="4">
        <v>3000</v>
      </c>
      <c r="E3704" s="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3">
        <f>E3704/D3704</f>
        <v>1.0916666666666666</v>
      </c>
      <c r="P3704" s="4">
        <f>E3704/L3704</f>
        <v>155.95238095238096</v>
      </c>
      <c r="Q3704" t="s">
        <v>8324</v>
      </c>
      <c r="R3704" t="s">
        <v>8326</v>
      </c>
      <c r="S3704" s="12">
        <f>(((J3704/60)/60)/24)+DATE(1970,1,1)</f>
        <v>42524.53800925926</v>
      </c>
      <c r="T3704" s="12">
        <f>(((I3704/60)/60)/24)+DATE(1970,1,1)</f>
        <v>42561.957638888889</v>
      </c>
    </row>
    <row r="3705" spans="1:20" ht="43.2" x14ac:dyDescent="0.3">
      <c r="A3705">
        <v>3703</v>
      </c>
      <c r="B3705" s="1" t="s">
        <v>3700</v>
      </c>
      <c r="C3705" s="1" t="s">
        <v>7813</v>
      </c>
      <c r="D3705" s="4">
        <v>1050</v>
      </c>
      <c r="E3705" s="4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3">
        <f>E3705/D3705</f>
        <v>1.2342857142857142</v>
      </c>
      <c r="P3705" s="4">
        <f>E3705/L3705</f>
        <v>43.2</v>
      </c>
      <c r="Q3705" t="s">
        <v>8324</v>
      </c>
      <c r="R3705" t="s">
        <v>8326</v>
      </c>
      <c r="S3705" s="12">
        <f>(((J3705/60)/60)/24)+DATE(1970,1,1)</f>
        <v>42556.504490740743</v>
      </c>
      <c r="T3705" s="12">
        <f>(((I3705/60)/60)/24)+DATE(1970,1,1)</f>
        <v>42595.290972222225</v>
      </c>
    </row>
    <row r="3706" spans="1:20" ht="43.2" x14ac:dyDescent="0.3">
      <c r="A3706">
        <v>3704</v>
      </c>
      <c r="B3706" s="1" t="s">
        <v>3701</v>
      </c>
      <c r="C3706" s="1" t="s">
        <v>7814</v>
      </c>
      <c r="D3706" s="4">
        <v>300</v>
      </c>
      <c r="E3706" s="4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3">
        <f>E3706/D3706</f>
        <v>1.3633666666666666</v>
      </c>
      <c r="P3706" s="4">
        <f>E3706/L3706</f>
        <v>15.148518518518518</v>
      </c>
      <c r="Q3706" t="s">
        <v>8324</v>
      </c>
      <c r="R3706" t="s">
        <v>8326</v>
      </c>
      <c r="S3706" s="12">
        <f>(((J3706/60)/60)/24)+DATE(1970,1,1)</f>
        <v>42461.689745370371</v>
      </c>
      <c r="T3706" s="12">
        <f>(((I3706/60)/60)/24)+DATE(1970,1,1)</f>
        <v>42521.689745370371</v>
      </c>
    </row>
    <row r="3707" spans="1:20" ht="28.8" x14ac:dyDescent="0.3">
      <c r="A3707">
        <v>3705</v>
      </c>
      <c r="B3707" s="1" t="s">
        <v>3702</v>
      </c>
      <c r="C3707" s="1" t="s">
        <v>7815</v>
      </c>
      <c r="D3707" s="4">
        <v>2827</v>
      </c>
      <c r="E3707" s="4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3">
        <f>E3707/D3707</f>
        <v>1.0346657233816767</v>
      </c>
      <c r="P3707" s="4">
        <f>E3707/L3707</f>
        <v>83.571428571428569</v>
      </c>
      <c r="Q3707" t="s">
        <v>8324</v>
      </c>
      <c r="R3707" t="s">
        <v>8326</v>
      </c>
      <c r="S3707" s="12">
        <f>(((J3707/60)/60)/24)+DATE(1970,1,1)</f>
        <v>41792.542986111112</v>
      </c>
      <c r="T3707" s="12">
        <f>(((I3707/60)/60)/24)+DATE(1970,1,1)</f>
        <v>41813.75</v>
      </c>
    </row>
    <row r="3708" spans="1:20" ht="28.8" x14ac:dyDescent="0.3">
      <c r="A3708">
        <v>3706</v>
      </c>
      <c r="B3708" s="1" t="s">
        <v>3703</v>
      </c>
      <c r="C3708" s="1" t="s">
        <v>7816</v>
      </c>
      <c r="D3708" s="4">
        <v>1500</v>
      </c>
      <c r="E3708" s="4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3">
        <f>E3708/D3708</f>
        <v>1.2133333333333334</v>
      </c>
      <c r="P3708" s="4">
        <f>E3708/L3708</f>
        <v>140</v>
      </c>
      <c r="Q3708" t="s">
        <v>8324</v>
      </c>
      <c r="R3708" t="s">
        <v>8326</v>
      </c>
      <c r="S3708" s="12">
        <f>(((J3708/60)/60)/24)+DATE(1970,1,1)</f>
        <v>41879.913761574076</v>
      </c>
      <c r="T3708" s="12">
        <f>(((I3708/60)/60)/24)+DATE(1970,1,1)</f>
        <v>41894.913761574076</v>
      </c>
    </row>
    <row r="3709" spans="1:20" ht="28.8" x14ac:dyDescent="0.3">
      <c r="A3709">
        <v>3707</v>
      </c>
      <c r="B3709" s="1" t="s">
        <v>3704</v>
      </c>
      <c r="C3709" s="1" t="s">
        <v>7817</v>
      </c>
      <c r="D3709" s="4">
        <v>1000</v>
      </c>
      <c r="E3709" s="4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3">
        <f>E3709/D3709</f>
        <v>1.86</v>
      </c>
      <c r="P3709" s="4">
        <f>E3709/L3709</f>
        <v>80.869565217391298</v>
      </c>
      <c r="Q3709" t="s">
        <v>8324</v>
      </c>
      <c r="R3709" t="s">
        <v>8326</v>
      </c>
      <c r="S3709" s="12">
        <f>(((J3709/60)/60)/24)+DATE(1970,1,1)</f>
        <v>42552.048356481479</v>
      </c>
      <c r="T3709" s="12">
        <f>(((I3709/60)/60)/24)+DATE(1970,1,1)</f>
        <v>42573.226388888885</v>
      </c>
    </row>
    <row r="3710" spans="1:20" ht="43.2" x14ac:dyDescent="0.3">
      <c r="A3710">
        <v>3708</v>
      </c>
      <c r="B3710" s="1" t="s">
        <v>3705</v>
      </c>
      <c r="C3710" s="1" t="s">
        <v>7818</v>
      </c>
      <c r="D3710" s="4">
        <v>700</v>
      </c>
      <c r="E3710" s="4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3">
        <f>E3710/D3710</f>
        <v>3</v>
      </c>
      <c r="P3710" s="4">
        <f>E3710/L3710</f>
        <v>53.846153846153847</v>
      </c>
      <c r="Q3710" t="s">
        <v>8324</v>
      </c>
      <c r="R3710" t="s">
        <v>8326</v>
      </c>
      <c r="S3710" s="12">
        <f>(((J3710/60)/60)/24)+DATE(1970,1,1)</f>
        <v>41810.142199074071</v>
      </c>
      <c r="T3710" s="12">
        <f>(((I3710/60)/60)/24)+DATE(1970,1,1)</f>
        <v>41824.142199074071</v>
      </c>
    </row>
    <row r="3711" spans="1:20" ht="28.8" x14ac:dyDescent="0.3">
      <c r="A3711">
        <v>3709</v>
      </c>
      <c r="B3711" s="1" t="s">
        <v>3706</v>
      </c>
      <c r="C3711" s="1" t="s">
        <v>7819</v>
      </c>
      <c r="D3711" s="4">
        <v>1000</v>
      </c>
      <c r="E3711" s="4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3">
        <f>E3711/D3711</f>
        <v>1.0825</v>
      </c>
      <c r="P3711" s="4">
        <f>E3711/L3711</f>
        <v>30.928571428571427</v>
      </c>
      <c r="Q3711" t="s">
        <v>8324</v>
      </c>
      <c r="R3711" t="s">
        <v>8326</v>
      </c>
      <c r="S3711" s="12">
        <f>(((J3711/60)/60)/24)+DATE(1970,1,1)</f>
        <v>41785.707708333335</v>
      </c>
      <c r="T3711" s="12">
        <f>(((I3711/60)/60)/24)+DATE(1970,1,1)</f>
        <v>41815.707708333335</v>
      </c>
    </row>
    <row r="3712" spans="1:20" ht="28.8" x14ac:dyDescent="0.3">
      <c r="A3712">
        <v>3710</v>
      </c>
      <c r="B3712" s="1" t="s">
        <v>3707</v>
      </c>
      <c r="C3712" s="1" t="s">
        <v>7820</v>
      </c>
      <c r="D3712" s="4">
        <v>1300</v>
      </c>
      <c r="E3712" s="4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3">
        <f>E3712/D3712</f>
        <v>1.4115384615384616</v>
      </c>
      <c r="P3712" s="4">
        <f>E3712/L3712</f>
        <v>67.962962962962962</v>
      </c>
      <c r="Q3712" t="s">
        <v>8324</v>
      </c>
      <c r="R3712" t="s">
        <v>8326</v>
      </c>
      <c r="S3712" s="12">
        <f>(((J3712/60)/60)/24)+DATE(1970,1,1)</f>
        <v>42072.576249999998</v>
      </c>
      <c r="T3712" s="12">
        <f>(((I3712/60)/60)/24)+DATE(1970,1,1)</f>
        <v>42097.576249999998</v>
      </c>
    </row>
    <row r="3713" spans="1:20" ht="28.8" x14ac:dyDescent="0.3">
      <c r="A3713">
        <v>3711</v>
      </c>
      <c r="B3713" s="1" t="s">
        <v>3708</v>
      </c>
      <c r="C3713" s="1" t="s">
        <v>7821</v>
      </c>
      <c r="D3713" s="4">
        <v>500</v>
      </c>
      <c r="E3713" s="4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3">
        <f>E3713/D3713</f>
        <v>1.1399999999999999</v>
      </c>
      <c r="P3713" s="4">
        <f>E3713/L3713</f>
        <v>27.142857142857142</v>
      </c>
      <c r="Q3713" t="s">
        <v>8324</v>
      </c>
      <c r="R3713" t="s">
        <v>8326</v>
      </c>
      <c r="S3713" s="12">
        <f>(((J3713/60)/60)/24)+DATE(1970,1,1)</f>
        <v>41779.724224537036</v>
      </c>
      <c r="T3713" s="12">
        <f>(((I3713/60)/60)/24)+DATE(1970,1,1)</f>
        <v>41805.666666666664</v>
      </c>
    </row>
    <row r="3714" spans="1:20" ht="43.2" x14ac:dyDescent="0.3">
      <c r="A3714">
        <v>3712</v>
      </c>
      <c r="B3714" s="1" t="s">
        <v>3709</v>
      </c>
      <c r="C3714" s="1" t="s">
        <v>7822</v>
      </c>
      <c r="D3714" s="4">
        <v>7500</v>
      </c>
      <c r="E3714" s="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3">
        <f>E3714/D3714</f>
        <v>1.5373333333333334</v>
      </c>
      <c r="P3714" s="4">
        <f>E3714/L3714</f>
        <v>110.86538461538461</v>
      </c>
      <c r="Q3714" t="s">
        <v>8324</v>
      </c>
      <c r="R3714" t="s">
        <v>8326</v>
      </c>
      <c r="S3714" s="12">
        <f>(((J3714/60)/60)/24)+DATE(1970,1,1)</f>
        <v>42134.172071759262</v>
      </c>
      <c r="T3714" s="12">
        <f>(((I3714/60)/60)/24)+DATE(1970,1,1)</f>
        <v>42155.290972222225</v>
      </c>
    </row>
    <row r="3715" spans="1:20" ht="28.8" x14ac:dyDescent="0.3">
      <c r="A3715">
        <v>3713</v>
      </c>
      <c r="B3715" s="1" t="s">
        <v>3710</v>
      </c>
      <c r="C3715" s="1" t="s">
        <v>7823</v>
      </c>
      <c r="D3715" s="4">
        <v>2000</v>
      </c>
      <c r="E3715" s="4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3">
        <f>E3715/D3715</f>
        <v>1.0149999999999999</v>
      </c>
      <c r="P3715" s="4">
        <f>E3715/L3715</f>
        <v>106.84210526315789</v>
      </c>
      <c r="Q3715" t="s">
        <v>8324</v>
      </c>
      <c r="R3715" t="s">
        <v>8326</v>
      </c>
      <c r="S3715" s="12">
        <f>(((J3715/60)/60)/24)+DATE(1970,1,1)</f>
        <v>42505.738032407404</v>
      </c>
      <c r="T3715" s="12">
        <f>(((I3715/60)/60)/24)+DATE(1970,1,1)</f>
        <v>42525.738032407404</v>
      </c>
    </row>
    <row r="3716" spans="1:20" ht="43.2" x14ac:dyDescent="0.3">
      <c r="A3716">
        <v>3714</v>
      </c>
      <c r="B3716" s="1" t="s">
        <v>3711</v>
      </c>
      <c r="C3716" s="1" t="s">
        <v>7824</v>
      </c>
      <c r="D3716" s="4">
        <v>10000</v>
      </c>
      <c r="E3716" s="4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3">
        <f>E3716/D3716</f>
        <v>1.0235000000000001</v>
      </c>
      <c r="P3716" s="4">
        <f>E3716/L3716</f>
        <v>105.51546391752578</v>
      </c>
      <c r="Q3716" t="s">
        <v>8324</v>
      </c>
      <c r="R3716" t="s">
        <v>8326</v>
      </c>
      <c r="S3716" s="12">
        <f>(((J3716/60)/60)/24)+DATE(1970,1,1)</f>
        <v>42118.556331018524</v>
      </c>
      <c r="T3716" s="12">
        <f>(((I3716/60)/60)/24)+DATE(1970,1,1)</f>
        <v>42150.165972222225</v>
      </c>
    </row>
    <row r="3717" spans="1:20" ht="43.2" x14ac:dyDescent="0.3">
      <c r="A3717">
        <v>3715</v>
      </c>
      <c r="B3717" s="1" t="s">
        <v>3712</v>
      </c>
      <c r="C3717" s="1" t="s">
        <v>7825</v>
      </c>
      <c r="D3717" s="4">
        <v>3500</v>
      </c>
      <c r="E3717" s="4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3">
        <f>E3717/D3717</f>
        <v>1.0257142857142858</v>
      </c>
      <c r="P3717" s="4">
        <f>E3717/L3717</f>
        <v>132.96296296296296</v>
      </c>
      <c r="Q3717" t="s">
        <v>8324</v>
      </c>
      <c r="R3717" t="s">
        <v>8326</v>
      </c>
      <c r="S3717" s="12">
        <f>(((J3717/60)/60)/24)+DATE(1970,1,1)</f>
        <v>42036.995590277773</v>
      </c>
      <c r="T3717" s="12">
        <f>(((I3717/60)/60)/24)+DATE(1970,1,1)</f>
        <v>42094.536111111112</v>
      </c>
    </row>
    <row r="3718" spans="1:20" ht="43.2" x14ac:dyDescent="0.3">
      <c r="A3718">
        <v>3716</v>
      </c>
      <c r="B3718" s="1" t="s">
        <v>3713</v>
      </c>
      <c r="C3718" s="1" t="s">
        <v>7826</v>
      </c>
      <c r="D3718" s="4">
        <v>800</v>
      </c>
      <c r="E3718" s="4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3">
        <f>E3718/D3718</f>
        <v>1.5575000000000001</v>
      </c>
      <c r="P3718" s="4">
        <f>E3718/L3718</f>
        <v>51.916666666666664</v>
      </c>
      <c r="Q3718" t="s">
        <v>8324</v>
      </c>
      <c r="R3718" t="s">
        <v>8326</v>
      </c>
      <c r="S3718" s="12">
        <f>(((J3718/60)/60)/24)+DATE(1970,1,1)</f>
        <v>42360.887835648144</v>
      </c>
      <c r="T3718" s="12">
        <f>(((I3718/60)/60)/24)+DATE(1970,1,1)</f>
        <v>42390.887835648144</v>
      </c>
    </row>
    <row r="3719" spans="1:20" ht="28.8" x14ac:dyDescent="0.3">
      <c r="A3719">
        <v>3717</v>
      </c>
      <c r="B3719" s="1" t="s">
        <v>3714</v>
      </c>
      <c r="C3719" s="1" t="s">
        <v>7827</v>
      </c>
      <c r="D3719" s="4">
        <v>4000</v>
      </c>
      <c r="E3719" s="4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3">
        <f>E3719/D3719</f>
        <v>1.0075000000000001</v>
      </c>
      <c r="P3719" s="4">
        <f>E3719/L3719</f>
        <v>310</v>
      </c>
      <c r="Q3719" t="s">
        <v>8324</v>
      </c>
      <c r="R3719" t="s">
        <v>8326</v>
      </c>
      <c r="S3719" s="12">
        <f>(((J3719/60)/60)/24)+DATE(1970,1,1)</f>
        <v>42102.866307870368</v>
      </c>
      <c r="T3719" s="12">
        <f>(((I3719/60)/60)/24)+DATE(1970,1,1)</f>
        <v>42133.866307870368</v>
      </c>
    </row>
    <row r="3720" spans="1:20" ht="28.8" x14ac:dyDescent="0.3">
      <c r="A3720">
        <v>3718</v>
      </c>
      <c r="B3720" s="1" t="s">
        <v>3715</v>
      </c>
      <c r="C3720" s="1" t="s">
        <v>7828</v>
      </c>
      <c r="D3720" s="4">
        <v>500</v>
      </c>
      <c r="E3720" s="4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3">
        <f>E3720/D3720</f>
        <v>2.3940000000000001</v>
      </c>
      <c r="P3720" s="4">
        <f>E3720/L3720</f>
        <v>26.021739130434781</v>
      </c>
      <c r="Q3720" t="s">
        <v>8324</v>
      </c>
      <c r="R3720" t="s">
        <v>8326</v>
      </c>
      <c r="S3720" s="12">
        <f>(((J3720/60)/60)/24)+DATE(1970,1,1)</f>
        <v>42032.716145833328</v>
      </c>
      <c r="T3720" s="12">
        <f>(((I3720/60)/60)/24)+DATE(1970,1,1)</f>
        <v>42062.716145833328</v>
      </c>
    </row>
    <row r="3721" spans="1:20" ht="28.8" x14ac:dyDescent="0.3">
      <c r="A3721">
        <v>3719</v>
      </c>
      <c r="B3721" s="1" t="s">
        <v>3716</v>
      </c>
      <c r="C3721" s="1" t="s">
        <v>7829</v>
      </c>
      <c r="D3721" s="4">
        <v>200</v>
      </c>
      <c r="E3721" s="4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3">
        <f>E3721/D3721</f>
        <v>2.1</v>
      </c>
      <c r="P3721" s="4">
        <f>E3721/L3721</f>
        <v>105</v>
      </c>
      <c r="Q3721" t="s">
        <v>8324</v>
      </c>
      <c r="R3721" t="s">
        <v>8326</v>
      </c>
      <c r="S3721" s="12">
        <f>(((J3721/60)/60)/24)+DATE(1970,1,1)</f>
        <v>42147.729930555557</v>
      </c>
      <c r="T3721" s="12">
        <f>(((I3721/60)/60)/24)+DATE(1970,1,1)</f>
        <v>42177.729930555557</v>
      </c>
    </row>
    <row r="3722" spans="1:20" ht="28.8" x14ac:dyDescent="0.3">
      <c r="A3722">
        <v>3720</v>
      </c>
      <c r="B3722" s="1" t="s">
        <v>3717</v>
      </c>
      <c r="C3722" s="1" t="s">
        <v>7830</v>
      </c>
      <c r="D3722" s="4">
        <v>3300</v>
      </c>
      <c r="E3722" s="4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3">
        <f>E3722/D3722</f>
        <v>1.0451515151515152</v>
      </c>
      <c r="P3722" s="4">
        <f>E3722/L3722</f>
        <v>86.224999999999994</v>
      </c>
      <c r="Q3722" t="s">
        <v>8324</v>
      </c>
      <c r="R3722" t="s">
        <v>8326</v>
      </c>
      <c r="S3722" s="12">
        <f>(((J3722/60)/60)/24)+DATE(1970,1,1)</f>
        <v>42165.993125000001</v>
      </c>
      <c r="T3722" s="12">
        <f>(((I3722/60)/60)/24)+DATE(1970,1,1)</f>
        <v>42187.993125000001</v>
      </c>
    </row>
    <row r="3723" spans="1:20" ht="43.2" x14ac:dyDescent="0.3">
      <c r="A3723">
        <v>3721</v>
      </c>
      <c r="B3723" s="1" t="s">
        <v>3718</v>
      </c>
      <c r="C3723" s="1" t="s">
        <v>7831</v>
      </c>
      <c r="D3723" s="4">
        <v>5000</v>
      </c>
      <c r="E3723" s="4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3">
        <f>E3723/D3723</f>
        <v>1.008</v>
      </c>
      <c r="P3723" s="4">
        <f>E3723/L3723</f>
        <v>114.54545454545455</v>
      </c>
      <c r="Q3723" t="s">
        <v>8324</v>
      </c>
      <c r="R3723" t="s">
        <v>8326</v>
      </c>
      <c r="S3723" s="12">
        <f>(((J3723/60)/60)/24)+DATE(1970,1,1)</f>
        <v>41927.936157407406</v>
      </c>
      <c r="T3723" s="12">
        <f>(((I3723/60)/60)/24)+DATE(1970,1,1)</f>
        <v>41948.977824074071</v>
      </c>
    </row>
    <row r="3724" spans="1:20" ht="43.2" x14ac:dyDescent="0.3">
      <c r="A3724">
        <v>3722</v>
      </c>
      <c r="B3724" s="1" t="s">
        <v>3719</v>
      </c>
      <c r="C3724" s="1" t="s">
        <v>7832</v>
      </c>
      <c r="D3724" s="4">
        <v>1500</v>
      </c>
      <c r="E3724" s="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3">
        <f>E3724/D3724</f>
        <v>1.1120000000000001</v>
      </c>
      <c r="P3724" s="4">
        <f>E3724/L3724</f>
        <v>47.657142857142858</v>
      </c>
      <c r="Q3724" t="s">
        <v>8324</v>
      </c>
      <c r="R3724" t="s">
        <v>8326</v>
      </c>
      <c r="S3724" s="12">
        <f>(((J3724/60)/60)/24)+DATE(1970,1,1)</f>
        <v>42381.671840277777</v>
      </c>
      <c r="T3724" s="12">
        <f>(((I3724/60)/60)/24)+DATE(1970,1,1)</f>
        <v>42411.957638888889</v>
      </c>
    </row>
    <row r="3725" spans="1:20" x14ac:dyDescent="0.3">
      <c r="A3725">
        <v>3723</v>
      </c>
      <c r="B3725" s="1" t="s">
        <v>3720</v>
      </c>
      <c r="C3725" s="1" t="s">
        <v>7833</v>
      </c>
      <c r="D3725" s="4">
        <v>4500</v>
      </c>
      <c r="E3725" s="4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3">
        <f>E3725/D3725</f>
        <v>1.0204444444444445</v>
      </c>
      <c r="P3725" s="4">
        <f>E3725/L3725</f>
        <v>72.888888888888886</v>
      </c>
      <c r="Q3725" t="s">
        <v>8324</v>
      </c>
      <c r="R3725" t="s">
        <v>8326</v>
      </c>
      <c r="S3725" s="12">
        <f>(((J3725/60)/60)/24)+DATE(1970,1,1)</f>
        <v>41943.753032407411</v>
      </c>
      <c r="T3725" s="12">
        <f>(((I3725/60)/60)/24)+DATE(1970,1,1)</f>
        <v>41973.794699074075</v>
      </c>
    </row>
    <row r="3726" spans="1:20" ht="43.2" x14ac:dyDescent="0.3">
      <c r="A3726">
        <v>3724</v>
      </c>
      <c r="B3726" s="1" t="s">
        <v>3721</v>
      </c>
      <c r="C3726" s="1" t="s">
        <v>7834</v>
      </c>
      <c r="D3726" s="4">
        <v>4300</v>
      </c>
      <c r="E3726" s="4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3">
        <f>E3726/D3726</f>
        <v>1.0254767441860466</v>
      </c>
      <c r="P3726" s="4">
        <f>E3726/L3726</f>
        <v>49.545505617977533</v>
      </c>
      <c r="Q3726" t="s">
        <v>8324</v>
      </c>
      <c r="R3726" t="s">
        <v>8326</v>
      </c>
      <c r="S3726" s="12">
        <f>(((J3726/60)/60)/24)+DATE(1970,1,1)</f>
        <v>42465.491435185191</v>
      </c>
      <c r="T3726" s="12">
        <f>(((I3726/60)/60)/24)+DATE(1970,1,1)</f>
        <v>42494.958333333328</v>
      </c>
    </row>
    <row r="3727" spans="1:20" ht="43.2" x14ac:dyDescent="0.3">
      <c r="A3727">
        <v>3725</v>
      </c>
      <c r="B3727" s="1" t="s">
        <v>3722</v>
      </c>
      <c r="C3727" s="1" t="s">
        <v>7835</v>
      </c>
      <c r="D3727" s="4">
        <v>300</v>
      </c>
      <c r="E3727" s="4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3">
        <f>E3727/D3727</f>
        <v>1.27</v>
      </c>
      <c r="P3727" s="4">
        <f>E3727/L3727</f>
        <v>25.4</v>
      </c>
      <c r="Q3727" t="s">
        <v>8324</v>
      </c>
      <c r="R3727" t="s">
        <v>8326</v>
      </c>
      <c r="S3727" s="12">
        <f>(((J3727/60)/60)/24)+DATE(1970,1,1)</f>
        <v>42401.945219907408</v>
      </c>
      <c r="T3727" s="12">
        <f>(((I3727/60)/60)/24)+DATE(1970,1,1)</f>
        <v>42418.895833333328</v>
      </c>
    </row>
    <row r="3728" spans="1:20" ht="43.2" x14ac:dyDescent="0.3">
      <c r="A3728">
        <v>3726</v>
      </c>
      <c r="B3728" s="1" t="s">
        <v>3723</v>
      </c>
      <c r="C3728" s="1" t="s">
        <v>7836</v>
      </c>
      <c r="D3728" s="4">
        <v>850</v>
      </c>
      <c r="E3728" s="4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3">
        <f>E3728/D3728</f>
        <v>3.3870588235294119</v>
      </c>
      <c r="P3728" s="4">
        <f>E3728/L3728</f>
        <v>62.586956521739133</v>
      </c>
      <c r="Q3728" t="s">
        <v>8324</v>
      </c>
      <c r="R3728" t="s">
        <v>8326</v>
      </c>
      <c r="S3728" s="12">
        <f>(((J3728/60)/60)/24)+DATE(1970,1,1)</f>
        <v>42462.140868055561</v>
      </c>
      <c r="T3728" s="12">
        <f>(((I3728/60)/60)/24)+DATE(1970,1,1)</f>
        <v>42489.875</v>
      </c>
    </row>
    <row r="3729" spans="1:20" ht="28.8" x14ac:dyDescent="0.3">
      <c r="A3729">
        <v>3727</v>
      </c>
      <c r="B3729" s="1" t="s">
        <v>3724</v>
      </c>
      <c r="C3729" s="1" t="s">
        <v>7837</v>
      </c>
      <c r="D3729" s="4">
        <v>2000</v>
      </c>
      <c r="E3729" s="4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3">
        <f>E3729/D3729</f>
        <v>1.0075000000000001</v>
      </c>
      <c r="P3729" s="4">
        <f>E3729/L3729</f>
        <v>61.060606060606062</v>
      </c>
      <c r="Q3729" t="s">
        <v>8324</v>
      </c>
      <c r="R3729" t="s">
        <v>8326</v>
      </c>
      <c r="S3729" s="12">
        <f>(((J3729/60)/60)/24)+DATE(1970,1,1)</f>
        <v>42632.348310185189</v>
      </c>
      <c r="T3729" s="12">
        <f>(((I3729/60)/60)/24)+DATE(1970,1,1)</f>
        <v>42663.204861111109</v>
      </c>
    </row>
    <row r="3730" spans="1:20" ht="43.2" x14ac:dyDescent="0.3">
      <c r="A3730">
        <v>891</v>
      </c>
      <c r="B3730" s="1" t="s">
        <v>892</v>
      </c>
      <c r="C3730" s="1" t="s">
        <v>5001</v>
      </c>
      <c r="D3730" s="4">
        <v>8000</v>
      </c>
      <c r="E3730" s="4">
        <v>260</v>
      </c>
      <c r="F3730" t="s">
        <v>8221</v>
      </c>
      <c r="G3730" t="s">
        <v>8224</v>
      </c>
      <c r="H3730" t="s">
        <v>8246</v>
      </c>
      <c r="I3730">
        <v>1408581930</v>
      </c>
      <c r="J3730">
        <v>1405989930</v>
      </c>
      <c r="K3730" t="b">
        <v>0</v>
      </c>
      <c r="L3730">
        <v>9</v>
      </c>
      <c r="M3730" t="b">
        <v>0</v>
      </c>
      <c r="N3730" t="s">
        <v>8279</v>
      </c>
      <c r="O3730" s="3">
        <f>E3730/D3730</f>
        <v>3.2500000000000001E-2</v>
      </c>
      <c r="P3730" s="4">
        <f>E3730/L3730</f>
        <v>28.888888888888889</v>
      </c>
      <c r="Q3730" t="s">
        <v>8320</v>
      </c>
      <c r="R3730" t="s">
        <v>8325</v>
      </c>
      <c r="S3730" s="12">
        <f>(((J3730/60)/60)/24)+DATE(1970,1,1)</f>
        <v>41842.031597222223</v>
      </c>
      <c r="T3730" s="12">
        <f>(((I3730/60)/60)/24)+DATE(1970,1,1)</f>
        <v>41872.031597222223</v>
      </c>
    </row>
    <row r="3731" spans="1:20" ht="43.2" x14ac:dyDescent="0.3">
      <c r="A3731">
        <v>909</v>
      </c>
      <c r="B3731" s="1" t="s">
        <v>910</v>
      </c>
      <c r="C3731" s="1" t="s">
        <v>5019</v>
      </c>
      <c r="D3731" s="4">
        <v>16000</v>
      </c>
      <c r="E3731" s="4">
        <v>520</v>
      </c>
      <c r="F3731" t="s">
        <v>8221</v>
      </c>
      <c r="G3731" t="s">
        <v>8224</v>
      </c>
      <c r="H3731" t="s">
        <v>8246</v>
      </c>
      <c r="I3731">
        <v>1343016000</v>
      </c>
      <c r="J3731">
        <v>1340296440</v>
      </c>
      <c r="K3731" t="b">
        <v>0</v>
      </c>
      <c r="L3731">
        <v>8</v>
      </c>
      <c r="M3731" t="b">
        <v>0</v>
      </c>
      <c r="N3731" t="s">
        <v>8278</v>
      </c>
      <c r="O3731" s="3">
        <f>E3731/D3731</f>
        <v>3.2500000000000001E-2</v>
      </c>
      <c r="P3731" s="4">
        <f>E3731/L3731</f>
        <v>65</v>
      </c>
      <c r="Q3731" t="s">
        <v>8320</v>
      </c>
      <c r="R3731" t="s">
        <v>8330</v>
      </c>
      <c r="S3731" s="12">
        <f>(((J3731/60)/60)/24)+DATE(1970,1,1)</f>
        <v>41081.69027777778</v>
      </c>
      <c r="T3731" s="12">
        <f>(((I3731/60)/60)/24)+DATE(1970,1,1)</f>
        <v>41113.166666666664</v>
      </c>
    </row>
    <row r="3732" spans="1:20" ht="28.8" x14ac:dyDescent="0.3">
      <c r="A3732">
        <v>3946</v>
      </c>
      <c r="B3732" s="1" t="s">
        <v>3943</v>
      </c>
      <c r="C3732" s="1" t="s">
        <v>8054</v>
      </c>
      <c r="D3732" s="4">
        <v>6000</v>
      </c>
      <c r="E3732" s="4">
        <v>195</v>
      </c>
      <c r="F3732" t="s">
        <v>8221</v>
      </c>
      <c r="G3732" t="s">
        <v>8224</v>
      </c>
      <c r="H3732" t="s">
        <v>8246</v>
      </c>
      <c r="I3732">
        <v>1425110400</v>
      </c>
      <c r="J3732">
        <v>1422388822</v>
      </c>
      <c r="K3732" t="b">
        <v>0</v>
      </c>
      <c r="L3732">
        <v>5</v>
      </c>
      <c r="M3732" t="b">
        <v>0</v>
      </c>
      <c r="N3732" t="s">
        <v>8271</v>
      </c>
      <c r="O3732" s="3">
        <f>E3732/D3732</f>
        <v>3.2500000000000001E-2</v>
      </c>
      <c r="P3732" s="4">
        <f>E3732/L3732</f>
        <v>39</v>
      </c>
      <c r="Q3732" t="s">
        <v>8324</v>
      </c>
      <c r="R3732" t="s">
        <v>8326</v>
      </c>
      <c r="S3732" s="12">
        <f>(((J3732/60)/60)/24)+DATE(1970,1,1)</f>
        <v>42031.833587962959</v>
      </c>
      <c r="T3732" s="12">
        <f>(((I3732/60)/60)/24)+DATE(1970,1,1)</f>
        <v>42063.333333333328</v>
      </c>
    </row>
    <row r="3733" spans="1:20" ht="28.8" x14ac:dyDescent="0.3">
      <c r="A3733">
        <v>3789</v>
      </c>
      <c r="B3733" s="1" t="s">
        <v>3786</v>
      </c>
      <c r="C3733" s="1" t="s">
        <v>7899</v>
      </c>
      <c r="D3733" s="4">
        <v>3550</v>
      </c>
      <c r="E3733" s="4">
        <v>116</v>
      </c>
      <c r="F3733" t="s">
        <v>8221</v>
      </c>
      <c r="G3733" t="s">
        <v>8225</v>
      </c>
      <c r="H3733" t="s">
        <v>8247</v>
      </c>
      <c r="I3733">
        <v>1434395418</v>
      </c>
      <c r="J3733">
        <v>1431630618</v>
      </c>
      <c r="K3733" t="b">
        <v>0</v>
      </c>
      <c r="L3733">
        <v>4</v>
      </c>
      <c r="M3733" t="b">
        <v>0</v>
      </c>
      <c r="N3733" t="s">
        <v>8305</v>
      </c>
      <c r="O3733" s="3">
        <f>E3733/D3733</f>
        <v>3.267605633802817E-2</v>
      </c>
      <c r="P3733" s="4">
        <f>E3733/L3733</f>
        <v>29</v>
      </c>
      <c r="Q3733" t="s">
        <v>8324</v>
      </c>
      <c r="R3733" t="s">
        <v>8337</v>
      </c>
      <c r="S3733" s="12">
        <f>(((J3733/60)/60)/24)+DATE(1970,1,1)</f>
        <v>42138.798819444448</v>
      </c>
      <c r="T3733" s="12">
        <f>(((I3733/60)/60)/24)+DATE(1970,1,1)</f>
        <v>42170.798819444448</v>
      </c>
    </row>
    <row r="3734" spans="1:20" ht="28.8" x14ac:dyDescent="0.3">
      <c r="A3734">
        <v>3070</v>
      </c>
      <c r="B3734" s="1" t="s">
        <v>3070</v>
      </c>
      <c r="C3734" s="1" t="s">
        <v>7180</v>
      </c>
      <c r="D3734" s="4">
        <v>10000</v>
      </c>
      <c r="E3734" s="4">
        <v>334</v>
      </c>
      <c r="F3734" t="s">
        <v>8221</v>
      </c>
      <c r="G3734" t="s">
        <v>8225</v>
      </c>
      <c r="H3734" t="s">
        <v>8247</v>
      </c>
      <c r="I3734">
        <v>1481132169</v>
      </c>
      <c r="J3734">
        <v>1479317769</v>
      </c>
      <c r="K3734" t="b">
        <v>0</v>
      </c>
      <c r="L3734">
        <v>16</v>
      </c>
      <c r="M3734" t="b">
        <v>0</v>
      </c>
      <c r="N3734" t="s">
        <v>8303</v>
      </c>
      <c r="O3734" s="3">
        <f>E3734/D3734</f>
        <v>3.3399999999999999E-2</v>
      </c>
      <c r="P3734" s="4">
        <f>E3734/L3734</f>
        <v>20.875</v>
      </c>
      <c r="Q3734" t="s">
        <v>8324</v>
      </c>
      <c r="R3734" t="s">
        <v>8332</v>
      </c>
      <c r="S3734" s="12">
        <f>(((J3734/60)/60)/24)+DATE(1970,1,1)</f>
        <v>42690.733437499999</v>
      </c>
      <c r="T3734" s="12">
        <f>(((I3734/60)/60)/24)+DATE(1970,1,1)</f>
        <v>42711.733437499999</v>
      </c>
    </row>
    <row r="3735" spans="1:20" ht="43.2" x14ac:dyDescent="0.3">
      <c r="A3735">
        <v>3947</v>
      </c>
      <c r="B3735" s="1" t="s">
        <v>3944</v>
      </c>
      <c r="C3735" s="1" t="s">
        <v>8055</v>
      </c>
      <c r="D3735" s="4">
        <v>3000</v>
      </c>
      <c r="E3735" s="4">
        <v>101</v>
      </c>
      <c r="F3735" t="s">
        <v>8221</v>
      </c>
      <c r="G3735" t="s">
        <v>8224</v>
      </c>
      <c r="H3735" t="s">
        <v>8246</v>
      </c>
      <c r="I3735">
        <v>1475378744</v>
      </c>
      <c r="J3735">
        <v>1472786744</v>
      </c>
      <c r="K3735" t="b">
        <v>0</v>
      </c>
      <c r="L3735">
        <v>2</v>
      </c>
      <c r="M3735" t="b">
        <v>0</v>
      </c>
      <c r="N3735" t="s">
        <v>8271</v>
      </c>
      <c r="O3735" s="3">
        <f>E3735/D3735</f>
        <v>3.3666666666666664E-2</v>
      </c>
      <c r="P3735" s="4">
        <f>E3735/L3735</f>
        <v>50.5</v>
      </c>
      <c r="Q3735" t="s">
        <v>8324</v>
      </c>
      <c r="R3735" t="s">
        <v>8326</v>
      </c>
      <c r="S3735" s="12">
        <f>(((J3735/60)/60)/24)+DATE(1970,1,1)</f>
        <v>42615.142870370371</v>
      </c>
      <c r="T3735" s="12">
        <f>(((I3735/60)/60)/24)+DATE(1970,1,1)</f>
        <v>42645.142870370371</v>
      </c>
    </row>
    <row r="3736" spans="1:20" ht="43.2" x14ac:dyDescent="0.3">
      <c r="A3736">
        <v>3205</v>
      </c>
      <c r="B3736" s="1" t="s">
        <v>3205</v>
      </c>
      <c r="C3736" s="1" t="s">
        <v>7315</v>
      </c>
      <c r="D3736" s="4">
        <v>8000</v>
      </c>
      <c r="E3736" s="4">
        <v>273</v>
      </c>
      <c r="F3736" t="s">
        <v>8221</v>
      </c>
      <c r="G3736" t="s">
        <v>8225</v>
      </c>
      <c r="H3736" t="s">
        <v>8247</v>
      </c>
      <c r="I3736">
        <v>1430470772</v>
      </c>
      <c r="J3736">
        <v>1427878772</v>
      </c>
      <c r="K3736" t="b">
        <v>0</v>
      </c>
      <c r="L3736">
        <v>12</v>
      </c>
      <c r="M3736" t="b">
        <v>0</v>
      </c>
      <c r="N3736" t="s">
        <v>8305</v>
      </c>
      <c r="O3736" s="3">
        <f>E3736/D3736</f>
        <v>3.4125000000000003E-2</v>
      </c>
      <c r="P3736" s="4">
        <f>E3736/L3736</f>
        <v>22.75</v>
      </c>
      <c r="Q3736" t="s">
        <v>8324</v>
      </c>
      <c r="R3736" t="s">
        <v>8337</v>
      </c>
      <c r="S3736" s="12">
        <f>(((J3736/60)/60)/24)+DATE(1970,1,1)</f>
        <v>42095.374675925923</v>
      </c>
      <c r="T3736" s="12">
        <f>(((I3736/60)/60)/24)+DATE(1970,1,1)</f>
        <v>42125.374675925923</v>
      </c>
    </row>
    <row r="3737" spans="1:20" ht="43.2" x14ac:dyDescent="0.3">
      <c r="A3737">
        <v>3894</v>
      </c>
      <c r="B3737" s="1" t="s">
        <v>3891</v>
      </c>
      <c r="C3737" s="1" t="s">
        <v>8002</v>
      </c>
      <c r="D3737" s="4">
        <v>15000</v>
      </c>
      <c r="E3737" s="4">
        <v>520</v>
      </c>
      <c r="F3737" t="s">
        <v>8221</v>
      </c>
      <c r="G3737" t="s">
        <v>8224</v>
      </c>
      <c r="H3737" t="s">
        <v>8246</v>
      </c>
      <c r="I3737">
        <v>1481000340</v>
      </c>
      <c r="J3737">
        <v>1478386812</v>
      </c>
      <c r="K3737" t="b">
        <v>0</v>
      </c>
      <c r="L3737">
        <v>11</v>
      </c>
      <c r="M3737" t="b">
        <v>0</v>
      </c>
      <c r="N3737" t="s">
        <v>8271</v>
      </c>
      <c r="O3737" s="3">
        <f>E3737/D3737</f>
        <v>3.4666666666666665E-2</v>
      </c>
      <c r="P3737" s="4">
        <f>E3737/L3737</f>
        <v>47.272727272727273</v>
      </c>
      <c r="Q3737" t="s">
        <v>8324</v>
      </c>
      <c r="R3737" t="s">
        <v>8326</v>
      </c>
      <c r="S3737" s="12">
        <f>(((J3737/60)/60)/24)+DATE(1970,1,1)</f>
        <v>42679.958472222221</v>
      </c>
      <c r="T3737" s="12">
        <f>(((I3737/60)/60)/24)+DATE(1970,1,1)</f>
        <v>42710.207638888889</v>
      </c>
    </row>
    <row r="3738" spans="1:20" ht="43.2" x14ac:dyDescent="0.3">
      <c r="A3738">
        <v>3098</v>
      </c>
      <c r="B3738" s="1" t="s">
        <v>3098</v>
      </c>
      <c r="C3738" s="1" t="s">
        <v>7208</v>
      </c>
      <c r="D3738" s="4">
        <v>48725</v>
      </c>
      <c r="E3738" s="4">
        <v>1758</v>
      </c>
      <c r="F3738" t="s">
        <v>8221</v>
      </c>
      <c r="G3738" t="s">
        <v>8224</v>
      </c>
      <c r="H3738" t="s">
        <v>8246</v>
      </c>
      <c r="I3738">
        <v>1454890620</v>
      </c>
      <c r="J3738">
        <v>1450724449</v>
      </c>
      <c r="K3738" t="b">
        <v>0</v>
      </c>
      <c r="L3738">
        <v>27</v>
      </c>
      <c r="M3738" t="b">
        <v>0</v>
      </c>
      <c r="N3738" t="s">
        <v>8303</v>
      </c>
      <c r="O3738" s="3">
        <f>E3738/D3738</f>
        <v>3.608004104669061E-2</v>
      </c>
      <c r="P3738" s="4">
        <f>E3738/L3738</f>
        <v>65.111111111111114</v>
      </c>
      <c r="Q3738" t="s">
        <v>8324</v>
      </c>
      <c r="R3738" t="s">
        <v>8332</v>
      </c>
      <c r="S3738" s="12">
        <f>(((J3738/60)/60)/24)+DATE(1970,1,1)</f>
        <v>42359.792233796295</v>
      </c>
      <c r="T3738" s="12">
        <f>(((I3738/60)/60)/24)+DATE(1970,1,1)</f>
        <v>42408.01180555555</v>
      </c>
    </row>
    <row r="3739" spans="1:20" ht="28.8" x14ac:dyDescent="0.3">
      <c r="A3739">
        <v>3850</v>
      </c>
      <c r="B3739" s="1" t="s">
        <v>3847</v>
      </c>
      <c r="C3739" s="1" t="s">
        <v>7959</v>
      </c>
      <c r="D3739" s="4">
        <v>1000</v>
      </c>
      <c r="E3739" s="4">
        <v>38</v>
      </c>
      <c r="F3739" t="s">
        <v>8221</v>
      </c>
      <c r="G3739" t="s">
        <v>8224</v>
      </c>
      <c r="H3739" t="s">
        <v>8246</v>
      </c>
      <c r="I3739">
        <v>1420081143</v>
      </c>
      <c r="J3739">
        <v>1417489143</v>
      </c>
      <c r="K3739" t="b">
        <v>1</v>
      </c>
      <c r="L3739">
        <v>4</v>
      </c>
      <c r="M3739" t="b">
        <v>0</v>
      </c>
      <c r="N3739" t="s">
        <v>8271</v>
      </c>
      <c r="O3739" s="3">
        <f>E3739/D3739</f>
        <v>3.7999999999999999E-2</v>
      </c>
      <c r="P3739" s="4">
        <f>E3739/L3739</f>
        <v>9.5</v>
      </c>
      <c r="Q3739" t="s">
        <v>8324</v>
      </c>
      <c r="R3739" t="s">
        <v>8326</v>
      </c>
      <c r="S3739" s="12">
        <f>(((J3739/60)/60)/24)+DATE(1970,1,1)</f>
        <v>41975.124340277776</v>
      </c>
      <c r="T3739" s="12">
        <f>(((I3739/60)/60)/24)+DATE(1970,1,1)</f>
        <v>42005.124340277776</v>
      </c>
    </row>
    <row r="3740" spans="1:20" ht="43.2" x14ac:dyDescent="0.3">
      <c r="A3740">
        <v>4009</v>
      </c>
      <c r="B3740" s="1" t="s">
        <v>4005</v>
      </c>
      <c r="C3740" s="1" t="s">
        <v>8114</v>
      </c>
      <c r="D3740" s="4">
        <v>1930</v>
      </c>
      <c r="E3740" s="4">
        <v>75</v>
      </c>
      <c r="F3740" t="s">
        <v>8221</v>
      </c>
      <c r="G3740" t="s">
        <v>8225</v>
      </c>
      <c r="H3740" t="s">
        <v>8247</v>
      </c>
      <c r="I3740">
        <v>1410281360</v>
      </c>
      <c r="J3740">
        <v>1406825360</v>
      </c>
      <c r="K3740" t="b">
        <v>0</v>
      </c>
      <c r="L3740">
        <v>3</v>
      </c>
      <c r="M3740" t="b">
        <v>0</v>
      </c>
      <c r="N3740" t="s">
        <v>8271</v>
      </c>
      <c r="O3740" s="3">
        <f>E3740/D3740</f>
        <v>3.8860103626943004E-2</v>
      </c>
      <c r="P3740" s="4">
        <f>E3740/L3740</f>
        <v>25</v>
      </c>
      <c r="Q3740" t="s">
        <v>8324</v>
      </c>
      <c r="R3740" t="s">
        <v>8326</v>
      </c>
      <c r="S3740" s="12">
        <f>(((J3740/60)/60)/24)+DATE(1970,1,1)</f>
        <v>41851.700925925928</v>
      </c>
      <c r="T3740" s="12">
        <f>(((I3740/60)/60)/24)+DATE(1970,1,1)</f>
        <v>41891.700925925928</v>
      </c>
    </row>
    <row r="3741" spans="1:20" ht="43.2" x14ac:dyDescent="0.3">
      <c r="A3741">
        <v>2850</v>
      </c>
      <c r="B3741" s="1" t="s">
        <v>2850</v>
      </c>
      <c r="C3741" s="1" t="s">
        <v>6960</v>
      </c>
      <c r="D3741" s="4">
        <v>8000</v>
      </c>
      <c r="E3741" s="4">
        <v>311</v>
      </c>
      <c r="F3741" t="s">
        <v>8221</v>
      </c>
      <c r="G3741" t="s">
        <v>8224</v>
      </c>
      <c r="H3741" t="s">
        <v>8246</v>
      </c>
      <c r="I3741">
        <v>1409962211</v>
      </c>
      <c r="J3741">
        <v>1407370211</v>
      </c>
      <c r="K3741" t="b">
        <v>0</v>
      </c>
      <c r="L3741">
        <v>13</v>
      </c>
      <c r="M3741" t="b">
        <v>0</v>
      </c>
      <c r="N3741" t="s">
        <v>8271</v>
      </c>
      <c r="O3741" s="3">
        <f>E3741/D3741</f>
        <v>3.8875E-2</v>
      </c>
      <c r="P3741" s="4">
        <f>E3741/L3741</f>
        <v>23.923076923076923</v>
      </c>
      <c r="Q3741" t="s">
        <v>8324</v>
      </c>
      <c r="R3741" t="s">
        <v>8326</v>
      </c>
      <c r="S3741" s="12">
        <f>(((J3741/60)/60)/24)+DATE(1970,1,1)</f>
        <v>41858.007071759261</v>
      </c>
      <c r="T3741" s="12">
        <f>(((I3741/60)/60)/24)+DATE(1970,1,1)</f>
        <v>41888.007071759261</v>
      </c>
    </row>
    <row r="3742" spans="1:20" ht="43.2" x14ac:dyDescent="0.3">
      <c r="A3742">
        <v>3096</v>
      </c>
      <c r="B3742" s="1" t="s">
        <v>3096</v>
      </c>
      <c r="C3742" s="1" t="s">
        <v>7206</v>
      </c>
      <c r="D3742" s="4">
        <v>20000</v>
      </c>
      <c r="E3742" s="4">
        <v>795</v>
      </c>
      <c r="F3742" t="s">
        <v>8221</v>
      </c>
      <c r="G3742" t="s">
        <v>8224</v>
      </c>
      <c r="H3742" t="s">
        <v>8246</v>
      </c>
      <c r="I3742">
        <v>1432151326</v>
      </c>
      <c r="J3742">
        <v>1429559326</v>
      </c>
      <c r="K3742" t="b">
        <v>0</v>
      </c>
      <c r="L3742">
        <v>14</v>
      </c>
      <c r="M3742" t="b">
        <v>0</v>
      </c>
      <c r="N3742" t="s">
        <v>8303</v>
      </c>
      <c r="O3742" s="3">
        <f>E3742/D3742</f>
        <v>3.9750000000000001E-2</v>
      </c>
      <c r="P3742" s="4">
        <f>E3742/L3742</f>
        <v>56.785714285714285</v>
      </c>
      <c r="Q3742" t="s">
        <v>8324</v>
      </c>
      <c r="R3742" t="s">
        <v>8332</v>
      </c>
      <c r="S3742" s="12">
        <f>(((J3742/60)/60)/24)+DATE(1970,1,1)</f>
        <v>42114.825532407413</v>
      </c>
      <c r="T3742" s="12">
        <f>(((I3742/60)/60)/24)+DATE(1970,1,1)</f>
        <v>42144.825532407413</v>
      </c>
    </row>
    <row r="3743" spans="1:20" ht="43.2" x14ac:dyDescent="0.3">
      <c r="A3743">
        <v>3800</v>
      </c>
      <c r="B3743" s="1" t="s">
        <v>3797</v>
      </c>
      <c r="C3743" s="1" t="s">
        <v>7910</v>
      </c>
      <c r="D3743" s="4">
        <v>22000</v>
      </c>
      <c r="E3743" s="4">
        <v>881</v>
      </c>
      <c r="F3743" t="s">
        <v>8221</v>
      </c>
      <c r="G3743" t="s">
        <v>8224</v>
      </c>
      <c r="H3743" t="s">
        <v>8246</v>
      </c>
      <c r="I3743">
        <v>1420952340</v>
      </c>
      <c r="J3743">
        <v>1418146883</v>
      </c>
      <c r="K3743" t="b">
        <v>0</v>
      </c>
      <c r="L3743">
        <v>16</v>
      </c>
      <c r="M3743" t="b">
        <v>0</v>
      </c>
      <c r="N3743" t="s">
        <v>8305</v>
      </c>
      <c r="O3743" s="3">
        <f>E3743/D3743</f>
        <v>4.0045454545454544E-2</v>
      </c>
      <c r="P3743" s="4">
        <f>E3743/L3743</f>
        <v>55.0625</v>
      </c>
      <c r="Q3743" t="s">
        <v>8324</v>
      </c>
      <c r="R3743" t="s">
        <v>8337</v>
      </c>
      <c r="S3743" s="12">
        <f>(((J3743/60)/60)/24)+DATE(1970,1,1)</f>
        <v>41982.737071759257</v>
      </c>
      <c r="T3743" s="12">
        <f>(((I3743/60)/60)/24)+DATE(1970,1,1)</f>
        <v>42015.207638888889</v>
      </c>
    </row>
    <row r="3744" spans="1:20" ht="28.8" x14ac:dyDescent="0.3">
      <c r="A3744">
        <v>3799</v>
      </c>
      <c r="B3744" s="1" t="s">
        <v>3796</v>
      </c>
      <c r="C3744" s="1" t="s">
        <v>7909</v>
      </c>
      <c r="D3744" s="4">
        <v>10000</v>
      </c>
      <c r="E3744" s="4">
        <v>402</v>
      </c>
      <c r="F3744" t="s">
        <v>8221</v>
      </c>
      <c r="G3744" t="s">
        <v>8224</v>
      </c>
      <c r="H3744" t="s">
        <v>8246</v>
      </c>
      <c r="I3744">
        <v>1457734843</v>
      </c>
      <c r="J3744">
        <v>1455142843</v>
      </c>
      <c r="K3744" t="b">
        <v>0</v>
      </c>
      <c r="L3744">
        <v>4</v>
      </c>
      <c r="M3744" t="b">
        <v>0</v>
      </c>
      <c r="N3744" t="s">
        <v>8305</v>
      </c>
      <c r="O3744" s="3">
        <f>E3744/D3744</f>
        <v>4.02E-2</v>
      </c>
      <c r="P3744" s="4">
        <f>E3744/L3744</f>
        <v>100.5</v>
      </c>
      <c r="Q3744" t="s">
        <v>8324</v>
      </c>
      <c r="R3744" t="s">
        <v>8337</v>
      </c>
      <c r="S3744" s="12">
        <f>(((J3744/60)/60)/24)+DATE(1970,1,1)</f>
        <v>42410.93105324074</v>
      </c>
      <c r="T3744" s="12">
        <f>(((I3744/60)/60)/24)+DATE(1970,1,1)</f>
        <v>42440.93105324074</v>
      </c>
    </row>
    <row r="3745" spans="1:20" ht="43.2" x14ac:dyDescent="0.3">
      <c r="A3745">
        <v>3191</v>
      </c>
      <c r="B3745" s="1" t="s">
        <v>3191</v>
      </c>
      <c r="C3745" s="1" t="s">
        <v>7301</v>
      </c>
      <c r="D3745" s="4">
        <v>3750</v>
      </c>
      <c r="E3745" s="4">
        <v>151</v>
      </c>
      <c r="F3745" t="s">
        <v>8221</v>
      </c>
      <c r="G3745" t="s">
        <v>8224</v>
      </c>
      <c r="H3745" t="s">
        <v>8246</v>
      </c>
      <c r="I3745">
        <v>1471370869</v>
      </c>
      <c r="J3745">
        <v>1466186869</v>
      </c>
      <c r="K3745" t="b">
        <v>0</v>
      </c>
      <c r="L3745">
        <v>4</v>
      </c>
      <c r="M3745" t="b">
        <v>0</v>
      </c>
      <c r="N3745" t="s">
        <v>8305</v>
      </c>
      <c r="O3745" s="3">
        <f>E3745/D3745</f>
        <v>4.0266666666666666E-2</v>
      </c>
      <c r="P3745" s="4">
        <f>E3745/L3745</f>
        <v>37.75</v>
      </c>
      <c r="Q3745" t="s">
        <v>8324</v>
      </c>
      <c r="R3745" t="s">
        <v>8337</v>
      </c>
      <c r="S3745" s="12">
        <f>(((J3745/60)/60)/24)+DATE(1970,1,1)</f>
        <v>42538.755428240736</v>
      </c>
      <c r="T3745" s="12">
        <f>(((I3745/60)/60)/24)+DATE(1970,1,1)</f>
        <v>42598.755428240736</v>
      </c>
    </row>
    <row r="3746" spans="1:20" ht="28.8" x14ac:dyDescent="0.3">
      <c r="A3746">
        <v>3981</v>
      </c>
      <c r="B3746" s="1" t="s">
        <v>3358</v>
      </c>
      <c r="C3746" s="1" t="s">
        <v>7469</v>
      </c>
      <c r="D3746" s="4">
        <v>30000</v>
      </c>
      <c r="E3746" s="4">
        <v>1225</v>
      </c>
      <c r="F3746" t="s">
        <v>8221</v>
      </c>
      <c r="G3746" t="s">
        <v>8224</v>
      </c>
      <c r="H3746" t="s">
        <v>8246</v>
      </c>
      <c r="I3746">
        <v>1468729149</v>
      </c>
      <c r="J3746">
        <v>1463545149</v>
      </c>
      <c r="K3746" t="b">
        <v>0</v>
      </c>
      <c r="L3746">
        <v>7</v>
      </c>
      <c r="M3746" t="b">
        <v>0</v>
      </c>
      <c r="N3746" t="s">
        <v>8271</v>
      </c>
      <c r="O3746" s="3">
        <f>E3746/D3746</f>
        <v>4.0833333333333333E-2</v>
      </c>
      <c r="P3746" s="4">
        <f>E3746/L3746</f>
        <v>175</v>
      </c>
      <c r="Q3746" t="s">
        <v>8324</v>
      </c>
      <c r="R3746" t="s">
        <v>8326</v>
      </c>
      <c r="S3746" s="12">
        <f>(((J3746/60)/60)/24)+DATE(1970,1,1)</f>
        <v>42508.179965277777</v>
      </c>
      <c r="T3746" s="12">
        <f>(((I3746/60)/60)/24)+DATE(1970,1,1)</f>
        <v>42568.179965277777</v>
      </c>
    </row>
    <row r="3747" spans="1:20" ht="43.2" x14ac:dyDescent="0.3">
      <c r="A3747">
        <v>3106</v>
      </c>
      <c r="B3747" s="1" t="s">
        <v>3106</v>
      </c>
      <c r="C3747" s="1" t="s">
        <v>7216</v>
      </c>
      <c r="D3747" s="4">
        <v>1000</v>
      </c>
      <c r="E3747" s="4">
        <v>41</v>
      </c>
      <c r="F3747" t="s">
        <v>8221</v>
      </c>
      <c r="G3747" t="s">
        <v>8225</v>
      </c>
      <c r="H3747" t="s">
        <v>8247</v>
      </c>
      <c r="I3747">
        <v>1442440800</v>
      </c>
      <c r="J3747">
        <v>1440497876</v>
      </c>
      <c r="K3747" t="b">
        <v>0</v>
      </c>
      <c r="L3747">
        <v>4</v>
      </c>
      <c r="M3747" t="b">
        <v>0</v>
      </c>
      <c r="N3747" t="s">
        <v>8303</v>
      </c>
      <c r="O3747" s="3">
        <f>E3747/D3747</f>
        <v>4.1000000000000002E-2</v>
      </c>
      <c r="P3747" s="4">
        <f>E3747/L3747</f>
        <v>10.25</v>
      </c>
      <c r="Q3747" t="s">
        <v>8324</v>
      </c>
      <c r="R3747" t="s">
        <v>8332</v>
      </c>
      <c r="S3747" s="12">
        <f>(((J3747/60)/60)/24)+DATE(1970,1,1)</f>
        <v>42241.429120370376</v>
      </c>
      <c r="T3747" s="12">
        <f>(((I3747/60)/60)/24)+DATE(1970,1,1)</f>
        <v>42263.916666666672</v>
      </c>
    </row>
    <row r="3748" spans="1:20" ht="43.2" x14ac:dyDescent="0.3">
      <c r="A3748">
        <v>890</v>
      </c>
      <c r="B3748" s="1" t="s">
        <v>891</v>
      </c>
      <c r="C3748" s="1" t="s">
        <v>5000</v>
      </c>
      <c r="D3748" s="4">
        <v>3000</v>
      </c>
      <c r="E3748" s="4">
        <v>125</v>
      </c>
      <c r="F3748" t="s">
        <v>8221</v>
      </c>
      <c r="G3748" t="s">
        <v>8224</v>
      </c>
      <c r="H3748" t="s">
        <v>8246</v>
      </c>
      <c r="I3748">
        <v>1385055979</v>
      </c>
      <c r="J3748">
        <v>1382460379</v>
      </c>
      <c r="K3748" t="b">
        <v>0</v>
      </c>
      <c r="L3748">
        <v>4</v>
      </c>
      <c r="M3748" t="b">
        <v>0</v>
      </c>
      <c r="N3748" t="s">
        <v>8279</v>
      </c>
      <c r="O3748" s="3">
        <f>E3748/D3748</f>
        <v>4.1666666666666664E-2</v>
      </c>
      <c r="P3748" s="4">
        <f>E3748/L3748</f>
        <v>31.25</v>
      </c>
      <c r="Q3748" t="s">
        <v>8320</v>
      </c>
      <c r="R3748" t="s">
        <v>8325</v>
      </c>
      <c r="S3748" s="12">
        <f>(((J3748/60)/60)/24)+DATE(1970,1,1)</f>
        <v>41569.698831018519</v>
      </c>
      <c r="T3748" s="12">
        <f>(((I3748/60)/60)/24)+DATE(1970,1,1)</f>
        <v>41599.740497685183</v>
      </c>
    </row>
    <row r="3749" spans="1:20" ht="43.2" x14ac:dyDescent="0.3">
      <c r="A3749">
        <v>3990</v>
      </c>
      <c r="B3749" s="1" t="s">
        <v>3986</v>
      </c>
      <c r="C3749" s="1" t="s">
        <v>8096</v>
      </c>
      <c r="D3749" s="4">
        <v>1650</v>
      </c>
      <c r="E3749" s="4">
        <v>69</v>
      </c>
      <c r="F3749" t="s">
        <v>8221</v>
      </c>
      <c r="G3749" t="s">
        <v>8225</v>
      </c>
      <c r="H3749" t="s">
        <v>8247</v>
      </c>
      <c r="I3749">
        <v>1456934893</v>
      </c>
      <c r="J3749">
        <v>1454342893</v>
      </c>
      <c r="K3749" t="b">
        <v>0</v>
      </c>
      <c r="L3749">
        <v>3</v>
      </c>
      <c r="M3749" t="b">
        <v>0</v>
      </c>
      <c r="N3749" t="s">
        <v>8271</v>
      </c>
      <c r="O3749" s="3">
        <f>E3749/D3749</f>
        <v>4.1818181818181817E-2</v>
      </c>
      <c r="P3749" s="4">
        <f>E3749/L3749</f>
        <v>23</v>
      </c>
      <c r="Q3749" t="s">
        <v>8324</v>
      </c>
      <c r="R3749" t="s">
        <v>8326</v>
      </c>
      <c r="S3749" s="12">
        <f>(((J3749/60)/60)/24)+DATE(1970,1,1)</f>
        <v>42401.672372685185</v>
      </c>
      <c r="T3749" s="12">
        <f>(((I3749/60)/60)/24)+DATE(1970,1,1)</f>
        <v>42431.672372685185</v>
      </c>
    </row>
    <row r="3750" spans="1:20" ht="43.2" x14ac:dyDescent="0.3">
      <c r="A3750">
        <v>3748</v>
      </c>
      <c r="B3750" s="1" t="s">
        <v>3745</v>
      </c>
      <c r="C3750" s="1" t="s">
        <v>7858</v>
      </c>
      <c r="D3750" s="4">
        <v>5000</v>
      </c>
      <c r="E3750" s="4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3">
        <f>E3750/D3750</f>
        <v>1.0351999999999999</v>
      </c>
      <c r="P3750" s="4">
        <f>E3750/L3750</f>
        <v>99.538461538461533</v>
      </c>
      <c r="Q3750" t="s">
        <v>8324</v>
      </c>
      <c r="R3750" t="s">
        <v>8337</v>
      </c>
      <c r="S3750" s="12">
        <f>(((J3750/60)/60)/24)+DATE(1970,1,1)</f>
        <v>42395.706435185188</v>
      </c>
      <c r="T3750" s="12">
        <f>(((I3750/60)/60)/24)+DATE(1970,1,1)</f>
        <v>42416.249305555553</v>
      </c>
    </row>
    <row r="3751" spans="1:20" ht="28.8" x14ac:dyDescent="0.3">
      <c r="A3751">
        <v>3749</v>
      </c>
      <c r="B3751" s="1" t="s">
        <v>3746</v>
      </c>
      <c r="C3751" s="1" t="s">
        <v>7859</v>
      </c>
      <c r="D3751" s="4">
        <v>500</v>
      </c>
      <c r="E3751" s="4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3">
        <f>E3751/D3751</f>
        <v>1.05</v>
      </c>
      <c r="P3751" s="4">
        <f>E3751/L3751</f>
        <v>75</v>
      </c>
      <c r="Q3751" t="s">
        <v>8324</v>
      </c>
      <c r="R3751" t="s">
        <v>8337</v>
      </c>
      <c r="S3751" s="12">
        <f>(((J3751/60)/60)/24)+DATE(1970,1,1)</f>
        <v>42458.127175925925</v>
      </c>
      <c r="T3751" s="12">
        <f>(((I3751/60)/60)/24)+DATE(1970,1,1)</f>
        <v>42489.165972222225</v>
      </c>
    </row>
    <row r="3752" spans="1:20" ht="86.4" x14ac:dyDescent="0.3">
      <c r="A3752">
        <v>3750</v>
      </c>
      <c r="B3752" s="1" t="s">
        <v>3747</v>
      </c>
      <c r="C3752" s="1" t="s">
        <v>7860</v>
      </c>
      <c r="D3752" s="4">
        <v>6000</v>
      </c>
      <c r="E3752" s="4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3">
        <f>E3752/D3752</f>
        <v>1.0044999999999999</v>
      </c>
      <c r="P3752" s="4">
        <f>E3752/L3752</f>
        <v>215.25</v>
      </c>
      <c r="Q3752" t="s">
        <v>8324</v>
      </c>
      <c r="R3752" t="s">
        <v>8337</v>
      </c>
      <c r="S3752" s="12">
        <f>(((J3752/60)/60)/24)+DATE(1970,1,1)</f>
        <v>42016.981574074074</v>
      </c>
      <c r="T3752" s="12">
        <f>(((I3752/60)/60)/24)+DATE(1970,1,1)</f>
        <v>42045.332638888889</v>
      </c>
    </row>
    <row r="3753" spans="1:20" ht="28.8" x14ac:dyDescent="0.3">
      <c r="A3753">
        <v>3751</v>
      </c>
      <c r="B3753" s="1" t="s">
        <v>3748</v>
      </c>
      <c r="C3753" s="1" t="s">
        <v>7861</v>
      </c>
      <c r="D3753" s="4">
        <v>1000</v>
      </c>
      <c r="E3753" s="4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3">
        <f>E3753/D3753</f>
        <v>1.3260000000000001</v>
      </c>
      <c r="P3753" s="4">
        <f>E3753/L3753</f>
        <v>120.54545454545455</v>
      </c>
      <c r="Q3753" t="s">
        <v>8324</v>
      </c>
      <c r="R3753" t="s">
        <v>8337</v>
      </c>
      <c r="S3753" s="12">
        <f>(((J3753/60)/60)/24)+DATE(1970,1,1)</f>
        <v>42403.035567129627</v>
      </c>
      <c r="T3753" s="12">
        <f>(((I3753/60)/60)/24)+DATE(1970,1,1)</f>
        <v>42462.993900462956</v>
      </c>
    </row>
    <row r="3754" spans="1:20" ht="57.6" x14ac:dyDescent="0.3">
      <c r="A3754">
        <v>3752</v>
      </c>
      <c r="B3754" s="1" t="s">
        <v>3749</v>
      </c>
      <c r="C3754" s="1" t="s">
        <v>7862</v>
      </c>
      <c r="D3754" s="4">
        <v>500</v>
      </c>
      <c r="E3754" s="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3">
        <f>E3754/D3754</f>
        <v>1.1299999999999999</v>
      </c>
      <c r="P3754" s="4">
        <f>E3754/L3754</f>
        <v>37.666666666666664</v>
      </c>
      <c r="Q3754" t="s">
        <v>8324</v>
      </c>
      <c r="R3754" t="s">
        <v>8337</v>
      </c>
      <c r="S3754" s="12">
        <f>(((J3754/60)/60)/24)+DATE(1970,1,1)</f>
        <v>42619.802488425921</v>
      </c>
      <c r="T3754" s="12">
        <f>(((I3754/60)/60)/24)+DATE(1970,1,1)</f>
        <v>42659.875</v>
      </c>
    </row>
    <row r="3755" spans="1:20" ht="43.2" x14ac:dyDescent="0.3">
      <c r="A3755">
        <v>3753</v>
      </c>
      <c r="B3755" s="1" t="s">
        <v>3750</v>
      </c>
      <c r="C3755" s="1" t="s">
        <v>7863</v>
      </c>
      <c r="D3755" s="4">
        <v>5000</v>
      </c>
      <c r="E3755" s="4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3">
        <f>E3755/D3755</f>
        <v>1.0334000000000001</v>
      </c>
      <c r="P3755" s="4">
        <f>E3755/L3755</f>
        <v>172.23333333333332</v>
      </c>
      <c r="Q3755" t="s">
        <v>8324</v>
      </c>
      <c r="R3755" t="s">
        <v>8337</v>
      </c>
      <c r="S3755" s="12">
        <f>(((J3755/60)/60)/24)+DATE(1970,1,1)</f>
        <v>42128.824074074073</v>
      </c>
      <c r="T3755" s="12">
        <f>(((I3755/60)/60)/24)+DATE(1970,1,1)</f>
        <v>42158</v>
      </c>
    </row>
    <row r="3756" spans="1:20" ht="43.2" x14ac:dyDescent="0.3">
      <c r="A3756">
        <v>3754</v>
      </c>
      <c r="B3756" s="1" t="s">
        <v>3751</v>
      </c>
      <c r="C3756" s="1" t="s">
        <v>7864</v>
      </c>
      <c r="D3756" s="4">
        <v>2500</v>
      </c>
      <c r="E3756" s="4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3">
        <f>E3756/D3756</f>
        <v>1.2</v>
      </c>
      <c r="P3756" s="4">
        <f>E3756/L3756</f>
        <v>111.11111111111111</v>
      </c>
      <c r="Q3756" t="s">
        <v>8324</v>
      </c>
      <c r="R3756" t="s">
        <v>8337</v>
      </c>
      <c r="S3756" s="12">
        <f>(((J3756/60)/60)/24)+DATE(1970,1,1)</f>
        <v>41808.881215277775</v>
      </c>
      <c r="T3756" s="12">
        <f>(((I3756/60)/60)/24)+DATE(1970,1,1)</f>
        <v>41846.207638888889</v>
      </c>
    </row>
    <row r="3757" spans="1:20" ht="43.2" x14ac:dyDescent="0.3">
      <c r="A3757">
        <v>3755</v>
      </c>
      <c r="B3757" s="1" t="s">
        <v>3752</v>
      </c>
      <c r="C3757" s="1" t="s">
        <v>7865</v>
      </c>
      <c r="D3757" s="4">
        <v>550</v>
      </c>
      <c r="E3757" s="4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3">
        <f>E3757/D3757</f>
        <v>1.2963636363636364</v>
      </c>
      <c r="P3757" s="4">
        <f>E3757/L3757</f>
        <v>25.464285714285715</v>
      </c>
      <c r="Q3757" t="s">
        <v>8324</v>
      </c>
      <c r="R3757" t="s">
        <v>8337</v>
      </c>
      <c r="S3757" s="12">
        <f>(((J3757/60)/60)/24)+DATE(1970,1,1)</f>
        <v>42445.866979166662</v>
      </c>
      <c r="T3757" s="12">
        <f>(((I3757/60)/60)/24)+DATE(1970,1,1)</f>
        <v>42475.866979166662</v>
      </c>
    </row>
    <row r="3758" spans="1:20" ht="43.2" x14ac:dyDescent="0.3">
      <c r="A3758">
        <v>3756</v>
      </c>
      <c r="B3758" s="1" t="s">
        <v>3753</v>
      </c>
      <c r="C3758" s="1" t="s">
        <v>7866</v>
      </c>
      <c r="D3758" s="4">
        <v>4500</v>
      </c>
      <c r="E3758" s="4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3">
        <f>E3758/D3758</f>
        <v>1.0111111111111111</v>
      </c>
      <c r="P3758" s="4">
        <f>E3758/L3758</f>
        <v>267.64705882352939</v>
      </c>
      <c r="Q3758" t="s">
        <v>8324</v>
      </c>
      <c r="R3758" t="s">
        <v>8337</v>
      </c>
      <c r="S3758" s="12">
        <f>(((J3758/60)/60)/24)+DATE(1970,1,1)</f>
        <v>41771.814791666664</v>
      </c>
      <c r="T3758" s="12">
        <f>(((I3758/60)/60)/24)+DATE(1970,1,1)</f>
        <v>41801.814791666664</v>
      </c>
    </row>
    <row r="3759" spans="1:20" ht="28.8" x14ac:dyDescent="0.3">
      <c r="A3759">
        <v>3757</v>
      </c>
      <c r="B3759" s="1" t="s">
        <v>3754</v>
      </c>
      <c r="C3759" s="1" t="s">
        <v>7867</v>
      </c>
      <c r="D3759" s="4">
        <v>3500</v>
      </c>
      <c r="E3759" s="4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3">
        <f>E3759/D3759</f>
        <v>1.0851428571428572</v>
      </c>
      <c r="P3759" s="4">
        <f>E3759/L3759</f>
        <v>75.959999999999994</v>
      </c>
      <c r="Q3759" t="s">
        <v>8324</v>
      </c>
      <c r="R3759" t="s">
        <v>8337</v>
      </c>
      <c r="S3759" s="12">
        <f>(((J3759/60)/60)/24)+DATE(1970,1,1)</f>
        <v>41954.850868055553</v>
      </c>
      <c r="T3759" s="12">
        <f>(((I3759/60)/60)/24)+DATE(1970,1,1)</f>
        <v>41974.850868055553</v>
      </c>
    </row>
    <row r="3760" spans="1:20" x14ac:dyDescent="0.3">
      <c r="A3760">
        <v>3758</v>
      </c>
      <c r="B3760" s="1" t="s">
        <v>3755</v>
      </c>
      <c r="C3760" s="1" t="s">
        <v>7868</v>
      </c>
      <c r="D3760" s="4">
        <v>1500</v>
      </c>
      <c r="E3760" s="4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3">
        <f>E3760/D3760</f>
        <v>1.0233333333333334</v>
      </c>
      <c r="P3760" s="4">
        <f>E3760/L3760</f>
        <v>59.03846153846154</v>
      </c>
      <c r="Q3760" t="s">
        <v>8324</v>
      </c>
      <c r="R3760" t="s">
        <v>8337</v>
      </c>
      <c r="S3760" s="12">
        <f>(((J3760/60)/60)/24)+DATE(1970,1,1)</f>
        <v>41747.471504629626</v>
      </c>
      <c r="T3760" s="12">
        <f>(((I3760/60)/60)/24)+DATE(1970,1,1)</f>
        <v>41778.208333333336</v>
      </c>
    </row>
    <row r="3761" spans="1:20" x14ac:dyDescent="0.3">
      <c r="A3761">
        <v>3759</v>
      </c>
      <c r="B3761" s="1" t="s">
        <v>3756</v>
      </c>
      <c r="C3761" s="1" t="s">
        <v>7869</v>
      </c>
      <c r="D3761" s="4">
        <v>4000</v>
      </c>
      <c r="E3761" s="4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3">
        <f>E3761/D3761</f>
        <v>1.1024425000000002</v>
      </c>
      <c r="P3761" s="4">
        <f>E3761/L3761</f>
        <v>50.111022727272733</v>
      </c>
      <c r="Q3761" t="s">
        <v>8324</v>
      </c>
      <c r="R3761" t="s">
        <v>8337</v>
      </c>
      <c r="S3761" s="12">
        <f>(((J3761/60)/60)/24)+DATE(1970,1,1)</f>
        <v>42182.108252314814</v>
      </c>
      <c r="T3761" s="12">
        <f>(((I3761/60)/60)/24)+DATE(1970,1,1)</f>
        <v>42242.108252314814</v>
      </c>
    </row>
    <row r="3762" spans="1:20" ht="43.2" x14ac:dyDescent="0.3">
      <c r="A3762">
        <v>3760</v>
      </c>
      <c r="B3762" s="1" t="s">
        <v>3757</v>
      </c>
      <c r="C3762" s="1" t="s">
        <v>7870</v>
      </c>
      <c r="D3762" s="4">
        <v>5000</v>
      </c>
      <c r="E3762" s="4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3">
        <f>E3762/D3762</f>
        <v>1.010154</v>
      </c>
      <c r="P3762" s="4">
        <f>E3762/L3762</f>
        <v>55.502967032967035</v>
      </c>
      <c r="Q3762" t="s">
        <v>8324</v>
      </c>
      <c r="R3762" t="s">
        <v>8337</v>
      </c>
      <c r="S3762" s="12">
        <f>(((J3762/60)/60)/24)+DATE(1970,1,1)</f>
        <v>41739.525300925925</v>
      </c>
      <c r="T3762" s="12">
        <f>(((I3762/60)/60)/24)+DATE(1970,1,1)</f>
        <v>41764.525300925925</v>
      </c>
    </row>
    <row r="3763" spans="1:20" ht="43.2" x14ac:dyDescent="0.3">
      <c r="A3763">
        <v>3761</v>
      </c>
      <c r="B3763" s="1" t="s">
        <v>3758</v>
      </c>
      <c r="C3763" s="1" t="s">
        <v>7871</v>
      </c>
      <c r="D3763" s="4">
        <v>500</v>
      </c>
      <c r="E3763" s="4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3">
        <f>E3763/D3763</f>
        <v>1</v>
      </c>
      <c r="P3763" s="4">
        <f>E3763/L3763</f>
        <v>166.66666666666666</v>
      </c>
      <c r="Q3763" t="s">
        <v>8324</v>
      </c>
      <c r="R3763" t="s">
        <v>8337</v>
      </c>
      <c r="S3763" s="12">
        <f>(((J3763/60)/60)/24)+DATE(1970,1,1)</f>
        <v>42173.466863425929</v>
      </c>
      <c r="T3763" s="12">
        <f>(((I3763/60)/60)/24)+DATE(1970,1,1)</f>
        <v>42226.958333333328</v>
      </c>
    </row>
    <row r="3764" spans="1:20" ht="28.8" x14ac:dyDescent="0.3">
      <c r="A3764">
        <v>3762</v>
      </c>
      <c r="B3764" s="1" t="s">
        <v>3759</v>
      </c>
      <c r="C3764" s="1" t="s">
        <v>7872</v>
      </c>
      <c r="D3764" s="4">
        <v>1250</v>
      </c>
      <c r="E3764" s="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3">
        <f>E3764/D3764</f>
        <v>1.0624</v>
      </c>
      <c r="P3764" s="4">
        <f>E3764/L3764</f>
        <v>47.428571428571431</v>
      </c>
      <c r="Q3764" t="s">
        <v>8324</v>
      </c>
      <c r="R3764" t="s">
        <v>8337</v>
      </c>
      <c r="S3764" s="12">
        <f>(((J3764/60)/60)/24)+DATE(1970,1,1)</f>
        <v>42193.813530092593</v>
      </c>
      <c r="T3764" s="12">
        <f>(((I3764/60)/60)/24)+DATE(1970,1,1)</f>
        <v>42218.813530092593</v>
      </c>
    </row>
    <row r="3765" spans="1:20" ht="28.8" x14ac:dyDescent="0.3">
      <c r="A3765">
        <v>3763</v>
      </c>
      <c r="B3765" s="1" t="s">
        <v>3760</v>
      </c>
      <c r="C3765" s="1" t="s">
        <v>7873</v>
      </c>
      <c r="D3765" s="4">
        <v>5000</v>
      </c>
      <c r="E3765" s="4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3">
        <f>E3765/D3765</f>
        <v>1</v>
      </c>
      <c r="P3765" s="4">
        <f>E3765/L3765</f>
        <v>64.935064935064929</v>
      </c>
      <c r="Q3765" t="s">
        <v>8324</v>
      </c>
      <c r="R3765" t="s">
        <v>8337</v>
      </c>
      <c r="S3765" s="12">
        <f>(((J3765/60)/60)/24)+DATE(1970,1,1)</f>
        <v>42065.750300925924</v>
      </c>
      <c r="T3765" s="12">
        <f>(((I3765/60)/60)/24)+DATE(1970,1,1)</f>
        <v>42095.708634259259</v>
      </c>
    </row>
    <row r="3766" spans="1:20" ht="28.8" x14ac:dyDescent="0.3">
      <c r="A3766">
        <v>3764</v>
      </c>
      <c r="B3766" s="1" t="s">
        <v>3761</v>
      </c>
      <c r="C3766" s="1" t="s">
        <v>7874</v>
      </c>
      <c r="D3766" s="4">
        <v>1500</v>
      </c>
      <c r="E3766" s="4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3">
        <f>E3766/D3766</f>
        <v>1</v>
      </c>
      <c r="P3766" s="4">
        <f>E3766/L3766</f>
        <v>55.555555555555557</v>
      </c>
      <c r="Q3766" t="s">
        <v>8324</v>
      </c>
      <c r="R3766" t="s">
        <v>8337</v>
      </c>
      <c r="S3766" s="12">
        <f>(((J3766/60)/60)/24)+DATE(1970,1,1)</f>
        <v>42499.842962962968</v>
      </c>
      <c r="T3766" s="12">
        <f>(((I3766/60)/60)/24)+DATE(1970,1,1)</f>
        <v>42519.024999999994</v>
      </c>
    </row>
    <row r="3767" spans="1:20" ht="43.2" x14ac:dyDescent="0.3">
      <c r="A3767">
        <v>3765</v>
      </c>
      <c r="B3767" s="1" t="s">
        <v>3762</v>
      </c>
      <c r="C3767" s="1" t="s">
        <v>7875</v>
      </c>
      <c r="D3767" s="4">
        <v>7000</v>
      </c>
      <c r="E3767" s="4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3">
        <f>E3767/D3767</f>
        <v>1.1345714285714286</v>
      </c>
      <c r="P3767" s="4">
        <f>E3767/L3767</f>
        <v>74.224299065420567</v>
      </c>
      <c r="Q3767" t="s">
        <v>8324</v>
      </c>
      <c r="R3767" t="s">
        <v>8337</v>
      </c>
      <c r="S3767" s="12">
        <f>(((J3767/60)/60)/24)+DATE(1970,1,1)</f>
        <v>41820.776412037041</v>
      </c>
      <c r="T3767" s="12">
        <f>(((I3767/60)/60)/24)+DATE(1970,1,1)</f>
        <v>41850.776412037041</v>
      </c>
    </row>
    <row r="3768" spans="1:20" ht="28.8" x14ac:dyDescent="0.3">
      <c r="A3768">
        <v>3766</v>
      </c>
      <c r="B3768" s="1" t="s">
        <v>3763</v>
      </c>
      <c r="C3768" s="1" t="s">
        <v>7876</v>
      </c>
      <c r="D3768" s="4">
        <v>10000</v>
      </c>
      <c r="E3768" s="4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3">
        <f>E3768/D3768</f>
        <v>1.0265010000000001</v>
      </c>
      <c r="P3768" s="4">
        <f>E3768/L3768</f>
        <v>106.9271875</v>
      </c>
      <c r="Q3768" t="s">
        <v>8324</v>
      </c>
      <c r="R3768" t="s">
        <v>8337</v>
      </c>
      <c r="S3768" s="12">
        <f>(((J3768/60)/60)/24)+DATE(1970,1,1)</f>
        <v>41788.167187500003</v>
      </c>
      <c r="T3768" s="12">
        <f>(((I3768/60)/60)/24)+DATE(1970,1,1)</f>
        <v>41823.167187500003</v>
      </c>
    </row>
    <row r="3769" spans="1:20" ht="43.2" x14ac:dyDescent="0.3">
      <c r="A3769">
        <v>3767</v>
      </c>
      <c r="B3769" s="1" t="s">
        <v>3764</v>
      </c>
      <c r="C3769" s="1" t="s">
        <v>7877</v>
      </c>
      <c r="D3769" s="4">
        <v>2000</v>
      </c>
      <c r="E3769" s="4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3">
        <f>E3769/D3769</f>
        <v>1.1675</v>
      </c>
      <c r="P3769" s="4">
        <f>E3769/L3769</f>
        <v>41.696428571428569</v>
      </c>
      <c r="Q3769" t="s">
        <v>8324</v>
      </c>
      <c r="R3769" t="s">
        <v>8337</v>
      </c>
      <c r="S3769" s="12">
        <f>(((J3769/60)/60)/24)+DATE(1970,1,1)</f>
        <v>42050.019641203704</v>
      </c>
      <c r="T3769" s="12">
        <f>(((I3769/60)/60)/24)+DATE(1970,1,1)</f>
        <v>42064.207638888889</v>
      </c>
    </row>
    <row r="3770" spans="1:20" ht="43.2" x14ac:dyDescent="0.3">
      <c r="A3770">
        <v>3768</v>
      </c>
      <c r="B3770" s="1" t="s">
        <v>3765</v>
      </c>
      <c r="C3770" s="1" t="s">
        <v>7878</v>
      </c>
      <c r="D3770" s="4">
        <v>4000</v>
      </c>
      <c r="E3770" s="4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3">
        <f>E3770/D3770</f>
        <v>1.0765274999999999</v>
      </c>
      <c r="P3770" s="4">
        <f>E3770/L3770</f>
        <v>74.243275862068955</v>
      </c>
      <c r="Q3770" t="s">
        <v>8324</v>
      </c>
      <c r="R3770" t="s">
        <v>8337</v>
      </c>
      <c r="S3770" s="12">
        <f>(((J3770/60)/60)/24)+DATE(1970,1,1)</f>
        <v>41772.727893518517</v>
      </c>
      <c r="T3770" s="12">
        <f>(((I3770/60)/60)/24)+DATE(1970,1,1)</f>
        <v>41802.727893518517</v>
      </c>
    </row>
    <row r="3771" spans="1:20" ht="43.2" x14ac:dyDescent="0.3">
      <c r="A3771">
        <v>3769</v>
      </c>
      <c r="B3771" s="1" t="s">
        <v>3766</v>
      </c>
      <c r="C3771" s="1" t="s">
        <v>7879</v>
      </c>
      <c r="D3771" s="4">
        <v>1100</v>
      </c>
      <c r="E3771" s="4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3">
        <f>E3771/D3771</f>
        <v>1</v>
      </c>
      <c r="P3771" s="4">
        <f>E3771/L3771</f>
        <v>73.333333333333329</v>
      </c>
      <c r="Q3771" t="s">
        <v>8324</v>
      </c>
      <c r="R3771" t="s">
        <v>8337</v>
      </c>
      <c r="S3771" s="12">
        <f>(((J3771/60)/60)/24)+DATE(1970,1,1)</f>
        <v>42445.598136574074</v>
      </c>
      <c r="T3771" s="12">
        <f>(((I3771/60)/60)/24)+DATE(1970,1,1)</f>
        <v>42475.598136574074</v>
      </c>
    </row>
    <row r="3772" spans="1:20" ht="43.2" x14ac:dyDescent="0.3">
      <c r="A3772">
        <v>3770</v>
      </c>
      <c r="B3772" s="1" t="s">
        <v>3767</v>
      </c>
      <c r="C3772" s="1" t="s">
        <v>7880</v>
      </c>
      <c r="D3772" s="4">
        <v>2000</v>
      </c>
      <c r="E3772" s="4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3">
        <f>E3772/D3772</f>
        <v>1</v>
      </c>
      <c r="P3772" s="4">
        <f>E3772/L3772</f>
        <v>100</v>
      </c>
      <c r="Q3772" t="s">
        <v>8324</v>
      </c>
      <c r="R3772" t="s">
        <v>8337</v>
      </c>
      <c r="S3772" s="12">
        <f>(((J3772/60)/60)/24)+DATE(1970,1,1)</f>
        <v>42138.930671296301</v>
      </c>
      <c r="T3772" s="12">
        <f>(((I3772/60)/60)/24)+DATE(1970,1,1)</f>
        <v>42168.930671296301</v>
      </c>
    </row>
    <row r="3773" spans="1:20" ht="28.8" x14ac:dyDescent="0.3">
      <c r="A3773">
        <v>3771</v>
      </c>
      <c r="B3773" s="1" t="s">
        <v>3768</v>
      </c>
      <c r="C3773" s="1" t="s">
        <v>7881</v>
      </c>
      <c r="D3773" s="4">
        <v>1000</v>
      </c>
      <c r="E3773" s="4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3">
        <f>E3773/D3773</f>
        <v>1.46</v>
      </c>
      <c r="P3773" s="4">
        <f>E3773/L3773</f>
        <v>38.421052631578945</v>
      </c>
      <c r="Q3773" t="s">
        <v>8324</v>
      </c>
      <c r="R3773" t="s">
        <v>8337</v>
      </c>
      <c r="S3773" s="12">
        <f>(((J3773/60)/60)/24)+DATE(1970,1,1)</f>
        <v>42493.857083333336</v>
      </c>
      <c r="T3773" s="12">
        <f>(((I3773/60)/60)/24)+DATE(1970,1,1)</f>
        <v>42508</v>
      </c>
    </row>
    <row r="3774" spans="1:20" ht="28.8" x14ac:dyDescent="0.3">
      <c r="A3774">
        <v>3772</v>
      </c>
      <c r="B3774" s="1" t="s">
        <v>3769</v>
      </c>
      <c r="C3774" s="1" t="s">
        <v>7882</v>
      </c>
      <c r="D3774" s="4">
        <v>5000</v>
      </c>
      <c r="E3774" s="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3">
        <f>E3774/D3774</f>
        <v>1.1020000000000001</v>
      </c>
      <c r="P3774" s="4">
        <f>E3774/L3774</f>
        <v>166.96969696969697</v>
      </c>
      <c r="Q3774" t="s">
        <v>8324</v>
      </c>
      <c r="R3774" t="s">
        <v>8337</v>
      </c>
      <c r="S3774" s="12">
        <f>(((J3774/60)/60)/24)+DATE(1970,1,1)</f>
        <v>42682.616967592592</v>
      </c>
      <c r="T3774" s="12">
        <f>(((I3774/60)/60)/24)+DATE(1970,1,1)</f>
        <v>42703.25</v>
      </c>
    </row>
    <row r="3775" spans="1:20" ht="28.8" x14ac:dyDescent="0.3">
      <c r="A3775">
        <v>3773</v>
      </c>
      <c r="B3775" s="1" t="s">
        <v>3770</v>
      </c>
      <c r="C3775" s="1" t="s">
        <v>7883</v>
      </c>
      <c r="D3775" s="4">
        <v>5000</v>
      </c>
      <c r="E3775" s="4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3">
        <f>E3775/D3775</f>
        <v>1.0820000000000001</v>
      </c>
      <c r="P3775" s="4">
        <f>E3775/L3775</f>
        <v>94.912280701754383</v>
      </c>
      <c r="Q3775" t="s">
        <v>8324</v>
      </c>
      <c r="R3775" t="s">
        <v>8337</v>
      </c>
      <c r="S3775" s="12">
        <f>(((J3775/60)/60)/24)+DATE(1970,1,1)</f>
        <v>42656.005173611105</v>
      </c>
      <c r="T3775" s="12">
        <f>(((I3775/60)/60)/24)+DATE(1970,1,1)</f>
        <v>42689.088888888888</v>
      </c>
    </row>
    <row r="3776" spans="1:20" ht="43.2" x14ac:dyDescent="0.3">
      <c r="A3776">
        <v>3774</v>
      </c>
      <c r="B3776" s="1" t="s">
        <v>3771</v>
      </c>
      <c r="C3776" s="1" t="s">
        <v>7884</v>
      </c>
      <c r="D3776" s="4">
        <v>2500</v>
      </c>
      <c r="E3776" s="4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3">
        <f>E3776/D3776</f>
        <v>1</v>
      </c>
      <c r="P3776" s="4">
        <f>E3776/L3776</f>
        <v>100</v>
      </c>
      <c r="Q3776" t="s">
        <v>8324</v>
      </c>
      <c r="R3776" t="s">
        <v>8337</v>
      </c>
      <c r="S3776" s="12">
        <f>(((J3776/60)/60)/24)+DATE(1970,1,1)</f>
        <v>42087.792303240742</v>
      </c>
      <c r="T3776" s="12">
        <f>(((I3776/60)/60)/24)+DATE(1970,1,1)</f>
        <v>42103.792303240742</v>
      </c>
    </row>
    <row r="3777" spans="1:20" ht="43.2" x14ac:dyDescent="0.3">
      <c r="A3777">
        <v>3775</v>
      </c>
      <c r="B3777" s="1" t="s">
        <v>3772</v>
      </c>
      <c r="C3777" s="1" t="s">
        <v>7885</v>
      </c>
      <c r="D3777" s="4">
        <v>2000</v>
      </c>
      <c r="E3777" s="4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3">
        <f>E3777/D3777</f>
        <v>1.0024999999999999</v>
      </c>
      <c r="P3777" s="4">
        <f>E3777/L3777</f>
        <v>143.21428571428572</v>
      </c>
      <c r="Q3777" t="s">
        <v>8324</v>
      </c>
      <c r="R3777" t="s">
        <v>8337</v>
      </c>
      <c r="S3777" s="12">
        <f>(((J3777/60)/60)/24)+DATE(1970,1,1)</f>
        <v>42075.942627314813</v>
      </c>
      <c r="T3777" s="12">
        <f>(((I3777/60)/60)/24)+DATE(1970,1,1)</f>
        <v>42103.166666666672</v>
      </c>
    </row>
    <row r="3778" spans="1:20" ht="43.2" x14ac:dyDescent="0.3">
      <c r="A3778">
        <v>3776</v>
      </c>
      <c r="B3778" s="1" t="s">
        <v>3773</v>
      </c>
      <c r="C3778" s="1" t="s">
        <v>7886</v>
      </c>
      <c r="D3778" s="4">
        <v>8000</v>
      </c>
      <c r="E3778" s="4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3">
        <f>E3778/D3778</f>
        <v>1.0671250000000001</v>
      </c>
      <c r="P3778" s="4">
        <f>E3778/L3778</f>
        <v>90.819148936170208</v>
      </c>
      <c r="Q3778" t="s">
        <v>8324</v>
      </c>
      <c r="R3778" t="s">
        <v>8337</v>
      </c>
      <c r="S3778" s="12">
        <f>(((J3778/60)/60)/24)+DATE(1970,1,1)</f>
        <v>41814.367800925924</v>
      </c>
      <c r="T3778" s="12">
        <f>(((I3778/60)/60)/24)+DATE(1970,1,1)</f>
        <v>41852.041666666664</v>
      </c>
    </row>
    <row r="3779" spans="1:20" ht="28.8" x14ac:dyDescent="0.3">
      <c r="A3779">
        <v>3777</v>
      </c>
      <c r="B3779" s="1" t="s">
        <v>3774</v>
      </c>
      <c r="C3779" s="1" t="s">
        <v>7887</v>
      </c>
      <c r="D3779" s="4">
        <v>2000</v>
      </c>
      <c r="E3779" s="4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3">
        <f>E3779/D3779</f>
        <v>1.4319999999999999</v>
      </c>
      <c r="P3779" s="4">
        <f>E3779/L3779</f>
        <v>48.542372881355931</v>
      </c>
      <c r="Q3779" t="s">
        <v>8324</v>
      </c>
      <c r="R3779" t="s">
        <v>8337</v>
      </c>
      <c r="S3779" s="12">
        <f>(((J3779/60)/60)/24)+DATE(1970,1,1)</f>
        <v>41887.111354166671</v>
      </c>
      <c r="T3779" s="12">
        <f>(((I3779/60)/60)/24)+DATE(1970,1,1)</f>
        <v>41909.166666666664</v>
      </c>
    </row>
    <row r="3780" spans="1:20" ht="28.8" x14ac:dyDescent="0.3">
      <c r="A3780">
        <v>3778</v>
      </c>
      <c r="B3780" s="1" t="s">
        <v>3775</v>
      </c>
      <c r="C3780" s="1" t="s">
        <v>7888</v>
      </c>
      <c r="D3780" s="4">
        <v>2400</v>
      </c>
      <c r="E3780" s="4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3">
        <f>E3780/D3780</f>
        <v>1.0504166666666668</v>
      </c>
      <c r="P3780" s="4">
        <f>E3780/L3780</f>
        <v>70.027777777777771</v>
      </c>
      <c r="Q3780" t="s">
        <v>8324</v>
      </c>
      <c r="R3780" t="s">
        <v>8337</v>
      </c>
      <c r="S3780" s="12">
        <f>(((J3780/60)/60)/24)+DATE(1970,1,1)</f>
        <v>41989.819212962961</v>
      </c>
      <c r="T3780" s="12">
        <f>(((I3780/60)/60)/24)+DATE(1970,1,1)</f>
        <v>42049.819212962961</v>
      </c>
    </row>
    <row r="3781" spans="1:20" x14ac:dyDescent="0.3">
      <c r="A3781">
        <v>3779</v>
      </c>
      <c r="B3781" s="1" t="s">
        <v>3776</v>
      </c>
      <c r="C3781" s="1" t="s">
        <v>7889</v>
      </c>
      <c r="D3781" s="4">
        <v>15000</v>
      </c>
      <c r="E3781" s="4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3">
        <f>E3781/D3781</f>
        <v>1.0398000000000001</v>
      </c>
      <c r="P3781" s="4">
        <f>E3781/L3781</f>
        <v>135.62608695652173</v>
      </c>
      <c r="Q3781" t="s">
        <v>8324</v>
      </c>
      <c r="R3781" t="s">
        <v>8337</v>
      </c>
      <c r="S3781" s="12">
        <f>(((J3781/60)/60)/24)+DATE(1970,1,1)</f>
        <v>42425.735416666663</v>
      </c>
      <c r="T3781" s="12">
        <f>(((I3781/60)/60)/24)+DATE(1970,1,1)</f>
        <v>42455.693750000006</v>
      </c>
    </row>
    <row r="3782" spans="1:20" ht="28.8" x14ac:dyDescent="0.3">
      <c r="A3782">
        <v>3780</v>
      </c>
      <c r="B3782" s="1" t="s">
        <v>3777</v>
      </c>
      <c r="C3782" s="1" t="s">
        <v>7890</v>
      </c>
      <c r="D3782" s="4">
        <v>2500</v>
      </c>
      <c r="E3782" s="4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3">
        <f>E3782/D3782</f>
        <v>1.2</v>
      </c>
      <c r="P3782" s="4">
        <f>E3782/L3782</f>
        <v>100</v>
      </c>
      <c r="Q3782" t="s">
        <v>8324</v>
      </c>
      <c r="R3782" t="s">
        <v>8337</v>
      </c>
      <c r="S3782" s="12">
        <f>(((J3782/60)/60)/24)+DATE(1970,1,1)</f>
        <v>42166.219733796301</v>
      </c>
      <c r="T3782" s="12">
        <f>(((I3782/60)/60)/24)+DATE(1970,1,1)</f>
        <v>42198.837499999994</v>
      </c>
    </row>
    <row r="3783" spans="1:20" ht="43.2" x14ac:dyDescent="0.3">
      <c r="A3783">
        <v>3781</v>
      </c>
      <c r="B3783" s="1" t="s">
        <v>3778</v>
      </c>
      <c r="C3783" s="1" t="s">
        <v>7891</v>
      </c>
      <c r="D3783" s="4">
        <v>4500</v>
      </c>
      <c r="E3783" s="4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3">
        <f>E3783/D3783</f>
        <v>1.0966666666666667</v>
      </c>
      <c r="P3783" s="4">
        <f>E3783/L3783</f>
        <v>94.90384615384616</v>
      </c>
      <c r="Q3783" t="s">
        <v>8324</v>
      </c>
      <c r="R3783" t="s">
        <v>8337</v>
      </c>
      <c r="S3783" s="12">
        <f>(((J3783/60)/60)/24)+DATE(1970,1,1)</f>
        <v>41865.882928240739</v>
      </c>
      <c r="T3783" s="12">
        <f>(((I3783/60)/60)/24)+DATE(1970,1,1)</f>
        <v>41890.882928240739</v>
      </c>
    </row>
    <row r="3784" spans="1:20" ht="43.2" x14ac:dyDescent="0.3">
      <c r="A3784">
        <v>3782</v>
      </c>
      <c r="B3784" s="1" t="s">
        <v>3779</v>
      </c>
      <c r="C3784" s="1" t="s">
        <v>7892</v>
      </c>
      <c r="D3784" s="4">
        <v>2000</v>
      </c>
      <c r="E3784" s="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3">
        <f>E3784/D3784</f>
        <v>1.0175000000000001</v>
      </c>
      <c r="P3784" s="4">
        <f>E3784/L3784</f>
        <v>75.370370370370367</v>
      </c>
      <c r="Q3784" t="s">
        <v>8324</v>
      </c>
      <c r="R3784" t="s">
        <v>8337</v>
      </c>
      <c r="S3784" s="12">
        <f>(((J3784/60)/60)/24)+DATE(1970,1,1)</f>
        <v>42546.862233796302</v>
      </c>
      <c r="T3784" s="12">
        <f>(((I3784/60)/60)/24)+DATE(1970,1,1)</f>
        <v>42575.958333333328</v>
      </c>
    </row>
    <row r="3785" spans="1:20" ht="28.8" x14ac:dyDescent="0.3">
      <c r="A3785">
        <v>3783</v>
      </c>
      <c r="B3785" s="1" t="s">
        <v>3780</v>
      </c>
      <c r="C3785" s="1" t="s">
        <v>7893</v>
      </c>
      <c r="D3785" s="4">
        <v>1200</v>
      </c>
      <c r="E3785" s="4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3">
        <f>E3785/D3785</f>
        <v>1.2891666666666666</v>
      </c>
      <c r="P3785" s="4">
        <f>E3785/L3785</f>
        <v>64.458333333333329</v>
      </c>
      <c r="Q3785" t="s">
        <v>8324</v>
      </c>
      <c r="R3785" t="s">
        <v>8337</v>
      </c>
      <c r="S3785" s="12">
        <f>(((J3785/60)/60)/24)+DATE(1970,1,1)</f>
        <v>42420.140277777777</v>
      </c>
      <c r="T3785" s="12">
        <f>(((I3785/60)/60)/24)+DATE(1970,1,1)</f>
        <v>42444.666666666672</v>
      </c>
    </row>
    <row r="3786" spans="1:20" ht="43.2" x14ac:dyDescent="0.3">
      <c r="A3786">
        <v>3784</v>
      </c>
      <c r="B3786" s="1" t="s">
        <v>3781</v>
      </c>
      <c r="C3786" s="1" t="s">
        <v>7894</v>
      </c>
      <c r="D3786" s="4">
        <v>1000</v>
      </c>
      <c r="E3786" s="4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3">
        <f>E3786/D3786</f>
        <v>1.1499999999999999</v>
      </c>
      <c r="P3786" s="4">
        <f>E3786/L3786</f>
        <v>115</v>
      </c>
      <c r="Q3786" t="s">
        <v>8324</v>
      </c>
      <c r="R3786" t="s">
        <v>8337</v>
      </c>
      <c r="S3786" s="12">
        <f>(((J3786/60)/60)/24)+DATE(1970,1,1)</f>
        <v>42531.980694444443</v>
      </c>
      <c r="T3786" s="12">
        <f>(((I3786/60)/60)/24)+DATE(1970,1,1)</f>
        <v>42561.980694444443</v>
      </c>
    </row>
    <row r="3787" spans="1:20" ht="43.2" x14ac:dyDescent="0.3">
      <c r="A3787">
        <v>3785</v>
      </c>
      <c r="B3787" s="1" t="s">
        <v>3782</v>
      </c>
      <c r="C3787" s="1" t="s">
        <v>7895</v>
      </c>
      <c r="D3787" s="4">
        <v>2000</v>
      </c>
      <c r="E3787" s="4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3">
        <f>E3787/D3787</f>
        <v>1.5075000000000001</v>
      </c>
      <c r="P3787" s="4">
        <f>E3787/L3787</f>
        <v>100.5</v>
      </c>
      <c r="Q3787" t="s">
        <v>8324</v>
      </c>
      <c r="R3787" t="s">
        <v>8337</v>
      </c>
      <c r="S3787" s="12">
        <f>(((J3787/60)/60)/24)+DATE(1970,1,1)</f>
        <v>42548.63853009259</v>
      </c>
      <c r="T3787" s="12">
        <f>(((I3787/60)/60)/24)+DATE(1970,1,1)</f>
        <v>42584.418749999997</v>
      </c>
    </row>
    <row r="3788" spans="1:20" ht="28.8" x14ac:dyDescent="0.3">
      <c r="A3788">
        <v>3786</v>
      </c>
      <c r="B3788" s="1" t="s">
        <v>3783</v>
      </c>
      <c r="C3788" s="1" t="s">
        <v>7896</v>
      </c>
      <c r="D3788" s="4">
        <v>6000</v>
      </c>
      <c r="E3788" s="4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3">
        <f>E3788/D3788</f>
        <v>1.1096666666666666</v>
      </c>
      <c r="P3788" s="4">
        <f>E3788/L3788</f>
        <v>93.774647887323937</v>
      </c>
      <c r="Q3788" t="s">
        <v>8324</v>
      </c>
      <c r="R3788" t="s">
        <v>8337</v>
      </c>
      <c r="S3788" s="12">
        <f>(((J3788/60)/60)/24)+DATE(1970,1,1)</f>
        <v>42487.037905092591</v>
      </c>
      <c r="T3788" s="12">
        <f>(((I3788/60)/60)/24)+DATE(1970,1,1)</f>
        <v>42517.037905092591</v>
      </c>
    </row>
    <row r="3789" spans="1:20" ht="43.2" x14ac:dyDescent="0.3">
      <c r="A3789">
        <v>3787</v>
      </c>
      <c r="B3789" s="1" t="s">
        <v>3784</v>
      </c>
      <c r="C3789" s="1" t="s">
        <v>7897</v>
      </c>
      <c r="D3789" s="4">
        <v>350</v>
      </c>
      <c r="E3789" s="4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3">
        <f>E3789/D3789</f>
        <v>1.0028571428571429</v>
      </c>
      <c r="P3789" s="4">
        <f>E3789/L3789</f>
        <v>35.1</v>
      </c>
      <c r="Q3789" t="s">
        <v>8324</v>
      </c>
      <c r="R3789" t="s">
        <v>8337</v>
      </c>
      <c r="S3789" s="12">
        <f>(((J3789/60)/60)/24)+DATE(1970,1,1)</f>
        <v>42167.534791666665</v>
      </c>
      <c r="T3789" s="12">
        <f>(((I3789/60)/60)/24)+DATE(1970,1,1)</f>
        <v>42196.165972222225</v>
      </c>
    </row>
    <row r="3790" spans="1:20" ht="43.2" x14ac:dyDescent="0.3">
      <c r="A3790">
        <v>2898</v>
      </c>
      <c r="B3790" s="1" t="s">
        <v>2898</v>
      </c>
      <c r="C3790" s="1" t="s">
        <v>7008</v>
      </c>
      <c r="D3790" s="4">
        <v>7500</v>
      </c>
      <c r="E3790" s="4">
        <v>316</v>
      </c>
      <c r="F3790" t="s">
        <v>8221</v>
      </c>
      <c r="G3790" t="s">
        <v>8224</v>
      </c>
      <c r="H3790" t="s">
        <v>8246</v>
      </c>
      <c r="I3790">
        <v>1446307053</v>
      </c>
      <c r="J3790">
        <v>1443715053</v>
      </c>
      <c r="K3790" t="b">
        <v>0</v>
      </c>
      <c r="L3790">
        <v>12</v>
      </c>
      <c r="M3790" t="b">
        <v>0</v>
      </c>
      <c r="N3790" t="s">
        <v>8271</v>
      </c>
      <c r="O3790" s="3">
        <f>E3790/D3790</f>
        <v>4.2133333333333335E-2</v>
      </c>
      <c r="P3790" s="4">
        <f>E3790/L3790</f>
        <v>26.333333333333332</v>
      </c>
      <c r="Q3790" t="s">
        <v>8324</v>
      </c>
      <c r="R3790" t="s">
        <v>8326</v>
      </c>
      <c r="S3790" s="12">
        <f>(((J3790/60)/60)/24)+DATE(1970,1,1)</f>
        <v>42278.664965277778</v>
      </c>
      <c r="T3790" s="12">
        <f>(((I3790/60)/60)/24)+DATE(1970,1,1)</f>
        <v>42308.664965277778</v>
      </c>
    </row>
    <row r="3791" spans="1:20" ht="28.8" x14ac:dyDescent="0.3">
      <c r="A3791">
        <v>3113</v>
      </c>
      <c r="B3791" s="1" t="s">
        <v>3113</v>
      </c>
      <c r="C3791" s="1" t="s">
        <v>7223</v>
      </c>
      <c r="D3791" s="4">
        <v>109225</v>
      </c>
      <c r="E3791" s="4">
        <v>4635</v>
      </c>
      <c r="F3791" t="s">
        <v>8221</v>
      </c>
      <c r="G3791" t="s">
        <v>8224</v>
      </c>
      <c r="H3791" t="s">
        <v>8246</v>
      </c>
      <c r="I3791">
        <v>1429291982</v>
      </c>
      <c r="J3791">
        <v>1426699982</v>
      </c>
      <c r="K3791" t="b">
        <v>0</v>
      </c>
      <c r="L3791">
        <v>37</v>
      </c>
      <c r="M3791" t="b">
        <v>0</v>
      </c>
      <c r="N3791" t="s">
        <v>8303</v>
      </c>
      <c r="O3791" s="3">
        <f>E3791/D3791</f>
        <v>4.2435339894712751E-2</v>
      </c>
      <c r="P3791" s="4">
        <f>E3791/L3791</f>
        <v>125.27027027027027</v>
      </c>
      <c r="Q3791" t="s">
        <v>8324</v>
      </c>
      <c r="R3791" t="s">
        <v>8332</v>
      </c>
      <c r="S3791" s="12">
        <f>(((J3791/60)/60)/24)+DATE(1970,1,1)</f>
        <v>42081.731273148151</v>
      </c>
      <c r="T3791" s="12">
        <f>(((I3791/60)/60)/24)+DATE(1970,1,1)</f>
        <v>42111.731273148151</v>
      </c>
    </row>
    <row r="3792" spans="1:20" ht="43.2" x14ac:dyDescent="0.3">
      <c r="A3792">
        <v>3634</v>
      </c>
      <c r="B3792" s="1" t="s">
        <v>3632</v>
      </c>
      <c r="C3792" s="1" t="s">
        <v>7744</v>
      </c>
      <c r="D3792" s="4">
        <v>75000</v>
      </c>
      <c r="E3792" s="4">
        <v>3185</v>
      </c>
      <c r="F3792" t="s">
        <v>8221</v>
      </c>
      <c r="G3792" t="s">
        <v>8229</v>
      </c>
      <c r="H3792" t="s">
        <v>8251</v>
      </c>
      <c r="I3792">
        <v>1484366340</v>
      </c>
      <c r="J3792">
        <v>1480219174</v>
      </c>
      <c r="K3792" t="b">
        <v>0</v>
      </c>
      <c r="L3792">
        <v>18</v>
      </c>
      <c r="M3792" t="b">
        <v>0</v>
      </c>
      <c r="N3792" t="s">
        <v>8305</v>
      </c>
      <c r="O3792" s="3">
        <f>E3792/D3792</f>
        <v>4.2466666666666666E-2</v>
      </c>
      <c r="P3792" s="4">
        <f>E3792/L3792</f>
        <v>176.94444444444446</v>
      </c>
      <c r="Q3792" t="s">
        <v>8324</v>
      </c>
      <c r="R3792" t="s">
        <v>8337</v>
      </c>
      <c r="S3792" s="12">
        <f>(((J3792/60)/60)/24)+DATE(1970,1,1)</f>
        <v>42701.166365740741</v>
      </c>
      <c r="T3792" s="12">
        <f>(((I3792/60)/60)/24)+DATE(1970,1,1)</f>
        <v>42749.165972222225</v>
      </c>
    </row>
    <row r="3793" spans="1:20" ht="43.2" x14ac:dyDescent="0.3">
      <c r="A3793">
        <v>2947</v>
      </c>
      <c r="B3793" s="1" t="s">
        <v>2947</v>
      </c>
      <c r="C3793" s="1" t="s">
        <v>7057</v>
      </c>
      <c r="D3793" s="4">
        <v>25000</v>
      </c>
      <c r="E3793" s="4">
        <v>1072</v>
      </c>
      <c r="F3793" t="s">
        <v>8221</v>
      </c>
      <c r="G3793" t="s">
        <v>8224</v>
      </c>
      <c r="H3793" t="s">
        <v>8246</v>
      </c>
      <c r="I3793">
        <v>1480007460</v>
      </c>
      <c r="J3793">
        <v>1475760567</v>
      </c>
      <c r="K3793" t="b">
        <v>0</v>
      </c>
      <c r="L3793">
        <v>13</v>
      </c>
      <c r="M3793" t="b">
        <v>0</v>
      </c>
      <c r="N3793" t="s">
        <v>8303</v>
      </c>
      <c r="O3793" s="3">
        <f>E3793/D3793</f>
        <v>4.2880000000000001E-2</v>
      </c>
      <c r="P3793" s="4">
        <f>E3793/L3793</f>
        <v>82.461538461538467</v>
      </c>
      <c r="Q3793" t="s">
        <v>8324</v>
      </c>
      <c r="R3793" t="s">
        <v>8332</v>
      </c>
      <c r="S3793" s="12">
        <f>(((J3793/60)/60)/24)+DATE(1970,1,1)</f>
        <v>42649.562118055561</v>
      </c>
      <c r="T3793" s="12">
        <f>(((I3793/60)/60)/24)+DATE(1970,1,1)</f>
        <v>42698.715972222228</v>
      </c>
    </row>
    <row r="3794" spans="1:20" ht="28.8" x14ac:dyDescent="0.3">
      <c r="A3794">
        <v>863</v>
      </c>
      <c r="B3794" s="1" t="s">
        <v>864</v>
      </c>
      <c r="C3794" s="1" t="s">
        <v>4973</v>
      </c>
      <c r="D3794" s="4">
        <v>2000</v>
      </c>
      <c r="E3794" s="4">
        <v>90</v>
      </c>
      <c r="F3794" t="s">
        <v>8221</v>
      </c>
      <c r="G3794" t="s">
        <v>8224</v>
      </c>
      <c r="H3794" t="s">
        <v>8246</v>
      </c>
      <c r="I3794">
        <v>1329014966</v>
      </c>
      <c r="J3794">
        <v>1326422966</v>
      </c>
      <c r="K3794" t="b">
        <v>0</v>
      </c>
      <c r="L3794">
        <v>5</v>
      </c>
      <c r="M3794" t="b">
        <v>0</v>
      </c>
      <c r="N3794" t="s">
        <v>8278</v>
      </c>
      <c r="O3794" s="3">
        <f>E3794/D3794</f>
        <v>4.4999999999999998E-2</v>
      </c>
      <c r="P3794" s="4">
        <f>E3794/L3794</f>
        <v>18</v>
      </c>
      <c r="Q3794" t="s">
        <v>8320</v>
      </c>
      <c r="R3794" t="s">
        <v>8330</v>
      </c>
      <c r="S3794" s="12">
        <f>(((J3794/60)/60)/24)+DATE(1970,1,1)</f>
        <v>40921.117662037039</v>
      </c>
      <c r="T3794" s="12">
        <f>(((I3794/60)/60)/24)+DATE(1970,1,1)</f>
        <v>40951.117662037039</v>
      </c>
    </row>
    <row r="3795" spans="1:20" ht="43.2" x14ac:dyDescent="0.3">
      <c r="A3795">
        <v>2897</v>
      </c>
      <c r="B3795" s="1" t="s">
        <v>2897</v>
      </c>
      <c r="C3795" s="1" t="s">
        <v>7007</v>
      </c>
      <c r="D3795" s="4">
        <v>12000</v>
      </c>
      <c r="E3795" s="4">
        <v>550</v>
      </c>
      <c r="F3795" t="s">
        <v>8221</v>
      </c>
      <c r="G3795" t="s">
        <v>8224</v>
      </c>
      <c r="H3795" t="s">
        <v>8246</v>
      </c>
      <c r="I3795">
        <v>1444577345</v>
      </c>
      <c r="J3795">
        <v>1441985458</v>
      </c>
      <c r="K3795" t="b">
        <v>0</v>
      </c>
      <c r="L3795">
        <v>3</v>
      </c>
      <c r="M3795" t="b">
        <v>0</v>
      </c>
      <c r="N3795" t="s">
        <v>8271</v>
      </c>
      <c r="O3795" s="3">
        <f>E3795/D3795</f>
        <v>4.583333333333333E-2</v>
      </c>
      <c r="P3795" s="4">
        <f>E3795/L3795</f>
        <v>183.33333333333334</v>
      </c>
      <c r="Q3795" t="s">
        <v>8324</v>
      </c>
      <c r="R3795" t="s">
        <v>8326</v>
      </c>
      <c r="S3795" s="12">
        <f>(((J3795/60)/60)/24)+DATE(1970,1,1)</f>
        <v>42258.646504629629</v>
      </c>
      <c r="T3795" s="12">
        <f>(((I3795/60)/60)/24)+DATE(1970,1,1)</f>
        <v>42288.645196759258</v>
      </c>
    </row>
    <row r="3796" spans="1:20" ht="43.2" x14ac:dyDescent="0.3">
      <c r="A3796">
        <v>2895</v>
      </c>
      <c r="B3796" s="1" t="s">
        <v>2895</v>
      </c>
      <c r="C3796" s="1" t="s">
        <v>7005</v>
      </c>
      <c r="D3796" s="4">
        <v>500</v>
      </c>
      <c r="E3796" s="4">
        <v>23</v>
      </c>
      <c r="F3796" t="s">
        <v>8221</v>
      </c>
      <c r="G3796" t="s">
        <v>8224</v>
      </c>
      <c r="H3796" t="s">
        <v>8246</v>
      </c>
      <c r="I3796">
        <v>1403470800</v>
      </c>
      <c r="J3796">
        <v>1403356792</v>
      </c>
      <c r="K3796" t="b">
        <v>0</v>
      </c>
      <c r="L3796">
        <v>4</v>
      </c>
      <c r="M3796" t="b">
        <v>0</v>
      </c>
      <c r="N3796" t="s">
        <v>8271</v>
      </c>
      <c r="O3796" s="3">
        <f>E3796/D3796</f>
        <v>4.5999999999999999E-2</v>
      </c>
      <c r="P3796" s="4">
        <f>E3796/L3796</f>
        <v>5.75</v>
      </c>
      <c r="Q3796" t="s">
        <v>8324</v>
      </c>
      <c r="R3796" t="s">
        <v>8326</v>
      </c>
      <c r="S3796" s="12">
        <f>(((J3796/60)/60)/24)+DATE(1970,1,1)</f>
        <v>41811.555462962962</v>
      </c>
      <c r="T3796" s="12">
        <f>(((I3796/60)/60)/24)+DATE(1970,1,1)</f>
        <v>41812.875</v>
      </c>
    </row>
    <row r="3797" spans="1:20" ht="28.8" x14ac:dyDescent="0.3">
      <c r="A3797">
        <v>2871</v>
      </c>
      <c r="B3797" s="1" t="s">
        <v>2871</v>
      </c>
      <c r="C3797" s="1" t="s">
        <v>6981</v>
      </c>
      <c r="D3797" s="4">
        <v>10000</v>
      </c>
      <c r="E3797" s="4">
        <v>467</v>
      </c>
      <c r="F3797" t="s">
        <v>8221</v>
      </c>
      <c r="G3797" t="s">
        <v>8224</v>
      </c>
      <c r="H3797" t="s">
        <v>8246</v>
      </c>
      <c r="I3797">
        <v>1419183813</v>
      </c>
      <c r="J3797">
        <v>1417455813</v>
      </c>
      <c r="K3797" t="b">
        <v>0</v>
      </c>
      <c r="L3797">
        <v>13</v>
      </c>
      <c r="M3797" t="b">
        <v>0</v>
      </c>
      <c r="N3797" t="s">
        <v>8271</v>
      </c>
      <c r="O3797" s="3">
        <f>E3797/D3797</f>
        <v>4.6699999999999998E-2</v>
      </c>
      <c r="P3797" s="4">
        <f>E3797/L3797</f>
        <v>35.92307692307692</v>
      </c>
      <c r="Q3797" t="s">
        <v>8324</v>
      </c>
      <c r="R3797" t="s">
        <v>8326</v>
      </c>
      <c r="S3797" s="12">
        <f>(((J3797/60)/60)/24)+DATE(1970,1,1)</f>
        <v>41974.738576388889</v>
      </c>
      <c r="T3797" s="12">
        <f>(((I3797/60)/60)/24)+DATE(1970,1,1)</f>
        <v>41994.738576388889</v>
      </c>
    </row>
    <row r="3798" spans="1:20" ht="43.2" x14ac:dyDescent="0.3">
      <c r="A3798">
        <v>4086</v>
      </c>
      <c r="B3798" s="1" t="s">
        <v>4082</v>
      </c>
      <c r="C3798" s="1" t="s">
        <v>8189</v>
      </c>
      <c r="D3798" s="4">
        <v>1000</v>
      </c>
      <c r="E3798" s="4">
        <v>47</v>
      </c>
      <c r="F3798" t="s">
        <v>8221</v>
      </c>
      <c r="G3798" t="s">
        <v>8224</v>
      </c>
      <c r="H3798" t="s">
        <v>8246</v>
      </c>
      <c r="I3798">
        <v>1448078400</v>
      </c>
      <c r="J3798">
        <v>1445985299</v>
      </c>
      <c r="K3798" t="b">
        <v>0</v>
      </c>
      <c r="L3798">
        <v>5</v>
      </c>
      <c r="M3798" t="b">
        <v>0</v>
      </c>
      <c r="N3798" t="s">
        <v>8271</v>
      </c>
      <c r="O3798" s="3">
        <f>E3798/D3798</f>
        <v>4.7E-2</v>
      </c>
      <c r="P3798" s="4">
        <f>E3798/L3798</f>
        <v>9.4</v>
      </c>
      <c r="Q3798" t="s">
        <v>8324</v>
      </c>
      <c r="R3798" t="s">
        <v>8326</v>
      </c>
      <c r="S3798" s="12">
        <f>(((J3798/60)/60)/24)+DATE(1970,1,1)</f>
        <v>42304.940960648149</v>
      </c>
      <c r="T3798" s="12">
        <f>(((I3798/60)/60)/24)+DATE(1970,1,1)</f>
        <v>42329.166666666672</v>
      </c>
    </row>
    <row r="3799" spans="1:20" ht="43.2" x14ac:dyDescent="0.3">
      <c r="A3799">
        <v>3112</v>
      </c>
      <c r="B3799" s="1" t="s">
        <v>3112</v>
      </c>
      <c r="C3799" s="1" t="s">
        <v>7222</v>
      </c>
      <c r="D3799" s="4">
        <v>11000</v>
      </c>
      <c r="E3799" s="4">
        <v>521</v>
      </c>
      <c r="F3799" t="s">
        <v>8221</v>
      </c>
      <c r="G3799" t="s">
        <v>8224</v>
      </c>
      <c r="H3799" t="s">
        <v>8246</v>
      </c>
      <c r="I3799">
        <v>1477968934</v>
      </c>
      <c r="J3799">
        <v>1472784934</v>
      </c>
      <c r="K3799" t="b">
        <v>0</v>
      </c>
      <c r="L3799">
        <v>9</v>
      </c>
      <c r="M3799" t="b">
        <v>0</v>
      </c>
      <c r="N3799" t="s">
        <v>8303</v>
      </c>
      <c r="O3799" s="3">
        <f>E3799/D3799</f>
        <v>4.7363636363636365E-2</v>
      </c>
      <c r="P3799" s="4">
        <f>E3799/L3799</f>
        <v>57.888888888888886</v>
      </c>
      <c r="Q3799" t="s">
        <v>8324</v>
      </c>
      <c r="R3799" t="s">
        <v>8332</v>
      </c>
      <c r="S3799" s="12">
        <f>(((J3799/60)/60)/24)+DATE(1970,1,1)</f>
        <v>42615.121921296297</v>
      </c>
      <c r="T3799" s="12">
        <f>(((I3799/60)/60)/24)+DATE(1970,1,1)</f>
        <v>42675.121921296297</v>
      </c>
    </row>
    <row r="3800" spans="1:20" ht="43.2" x14ac:dyDescent="0.3">
      <c r="A3800">
        <v>4089</v>
      </c>
      <c r="B3800" s="1" t="s">
        <v>4085</v>
      </c>
      <c r="C3800" s="1" t="s">
        <v>8192</v>
      </c>
      <c r="D3800" s="4">
        <v>5000</v>
      </c>
      <c r="E3800" s="4">
        <v>240</v>
      </c>
      <c r="F3800" t="s">
        <v>8221</v>
      </c>
      <c r="G3800" t="s">
        <v>8224</v>
      </c>
      <c r="H3800" t="s">
        <v>8246</v>
      </c>
      <c r="I3800">
        <v>1433093700</v>
      </c>
      <c r="J3800">
        <v>1430242488</v>
      </c>
      <c r="K3800" t="b">
        <v>0</v>
      </c>
      <c r="L3800">
        <v>8</v>
      </c>
      <c r="M3800" t="b">
        <v>0</v>
      </c>
      <c r="N3800" t="s">
        <v>8271</v>
      </c>
      <c r="O3800" s="3">
        <f>E3800/D3800</f>
        <v>4.8000000000000001E-2</v>
      </c>
      <c r="P3800" s="4">
        <f>E3800/L3800</f>
        <v>30</v>
      </c>
      <c r="Q3800" t="s">
        <v>8324</v>
      </c>
      <c r="R3800" t="s">
        <v>8326</v>
      </c>
      <c r="S3800" s="12">
        <f>(((J3800/60)/60)/24)+DATE(1970,1,1)</f>
        <v>42122.732499999998</v>
      </c>
      <c r="T3800" s="12">
        <f>(((I3800/60)/60)/24)+DATE(1970,1,1)</f>
        <v>42155.732638888891</v>
      </c>
    </row>
    <row r="3801" spans="1:20" ht="28.8" x14ac:dyDescent="0.3">
      <c r="A3801">
        <v>3646</v>
      </c>
      <c r="B3801" s="1" t="s">
        <v>3644</v>
      </c>
      <c r="C3801" s="1" t="s">
        <v>7756</v>
      </c>
      <c r="D3801" s="4">
        <v>10000</v>
      </c>
      <c r="E3801" s="4">
        <v>481</v>
      </c>
      <c r="F3801" t="s">
        <v>8221</v>
      </c>
      <c r="G3801" t="s">
        <v>8224</v>
      </c>
      <c r="H3801" t="s">
        <v>8246</v>
      </c>
      <c r="I3801">
        <v>1434497400</v>
      </c>
      <c r="J3801">
        <v>1431770802</v>
      </c>
      <c r="K3801" t="b">
        <v>0</v>
      </c>
      <c r="L3801">
        <v>8</v>
      </c>
      <c r="M3801" t="b">
        <v>0</v>
      </c>
      <c r="N3801" t="s">
        <v>8305</v>
      </c>
      <c r="O3801" s="3">
        <f>E3801/D3801</f>
        <v>4.8099999999999997E-2</v>
      </c>
      <c r="P3801" s="4">
        <f>E3801/L3801</f>
        <v>60.125</v>
      </c>
      <c r="Q3801" t="s">
        <v>8324</v>
      </c>
      <c r="R3801" t="s">
        <v>8337</v>
      </c>
      <c r="S3801" s="12">
        <f>(((J3801/60)/60)/24)+DATE(1970,1,1)</f>
        <v>42140.421319444446</v>
      </c>
      <c r="T3801" s="12">
        <f>(((I3801/60)/60)/24)+DATE(1970,1,1)</f>
        <v>42171.979166666672</v>
      </c>
    </row>
    <row r="3802" spans="1:20" ht="28.8" x14ac:dyDescent="0.3">
      <c r="A3802">
        <v>1709</v>
      </c>
      <c r="B3802" s="1" t="s">
        <v>1710</v>
      </c>
      <c r="C3802" s="1" t="s">
        <v>5819</v>
      </c>
      <c r="D3802" s="4">
        <v>1750</v>
      </c>
      <c r="E3802" s="4">
        <v>85</v>
      </c>
      <c r="F3802" t="s">
        <v>8221</v>
      </c>
      <c r="G3802" t="s">
        <v>8224</v>
      </c>
      <c r="H3802" t="s">
        <v>8246</v>
      </c>
      <c r="I3802">
        <v>1409513940</v>
      </c>
      <c r="J3802">
        <v>1405949514</v>
      </c>
      <c r="K3802" t="b">
        <v>0</v>
      </c>
      <c r="L3802">
        <v>4</v>
      </c>
      <c r="M3802" t="b">
        <v>0</v>
      </c>
      <c r="N3802" t="s">
        <v>8293</v>
      </c>
      <c r="O3802" s="3">
        <f>E3802/D3802</f>
        <v>4.8571428571428571E-2</v>
      </c>
      <c r="P3802" s="4">
        <f>E3802/L3802</f>
        <v>21.25</v>
      </c>
      <c r="Q3802" t="s">
        <v>8320</v>
      </c>
      <c r="R3802" t="s">
        <v>8336</v>
      </c>
      <c r="S3802" s="12">
        <f>(((J3802/60)/60)/24)+DATE(1970,1,1)</f>
        <v>41841.56381944444</v>
      </c>
      <c r="T3802" s="12">
        <f>(((I3802/60)/60)/24)+DATE(1970,1,1)</f>
        <v>41882.818749999999</v>
      </c>
    </row>
    <row r="3803" spans="1:20" ht="43.2" x14ac:dyDescent="0.3">
      <c r="A3803">
        <v>2856</v>
      </c>
      <c r="B3803" s="1" t="s">
        <v>2856</v>
      </c>
      <c r="C3803" s="1" t="s">
        <v>6966</v>
      </c>
      <c r="D3803" s="4">
        <v>3000</v>
      </c>
      <c r="E3803" s="4">
        <v>146</v>
      </c>
      <c r="F3803" t="s">
        <v>8221</v>
      </c>
      <c r="G3803" t="s">
        <v>8224</v>
      </c>
      <c r="H3803" t="s">
        <v>8246</v>
      </c>
      <c r="I3803">
        <v>1439069640</v>
      </c>
      <c r="J3803">
        <v>1433897647</v>
      </c>
      <c r="K3803" t="b">
        <v>0</v>
      </c>
      <c r="L3803">
        <v>6</v>
      </c>
      <c r="M3803" t="b">
        <v>0</v>
      </c>
      <c r="N3803" t="s">
        <v>8271</v>
      </c>
      <c r="O3803" s="3">
        <f>E3803/D3803</f>
        <v>4.8666666666666664E-2</v>
      </c>
      <c r="P3803" s="4">
        <f>E3803/L3803</f>
        <v>24.333333333333332</v>
      </c>
      <c r="Q3803" t="s">
        <v>8324</v>
      </c>
      <c r="R3803" t="s">
        <v>8326</v>
      </c>
      <c r="S3803" s="12">
        <f>(((J3803/60)/60)/24)+DATE(1970,1,1)</f>
        <v>42165.037581018521</v>
      </c>
      <c r="T3803" s="12">
        <f>(((I3803/60)/60)/24)+DATE(1970,1,1)</f>
        <v>42224.898611111115</v>
      </c>
    </row>
    <row r="3804" spans="1:20" ht="43.2" x14ac:dyDescent="0.3">
      <c r="A3804">
        <v>2886</v>
      </c>
      <c r="B3804" s="1" t="s">
        <v>2886</v>
      </c>
      <c r="C3804" s="1" t="s">
        <v>6996</v>
      </c>
      <c r="D3804" s="4">
        <v>200</v>
      </c>
      <c r="E3804" s="4">
        <v>10</v>
      </c>
      <c r="F3804" t="s">
        <v>8221</v>
      </c>
      <c r="G3804" t="s">
        <v>8224</v>
      </c>
      <c r="H3804" t="s">
        <v>8246</v>
      </c>
      <c r="I3804">
        <v>1442635140</v>
      </c>
      <c r="J3804">
        <v>1442243484</v>
      </c>
      <c r="K3804" t="b">
        <v>0</v>
      </c>
      <c r="L3804">
        <v>1</v>
      </c>
      <c r="M3804" t="b">
        <v>0</v>
      </c>
      <c r="N3804" t="s">
        <v>8271</v>
      </c>
      <c r="O3804" s="3">
        <f>E3804/D3804</f>
        <v>0.05</v>
      </c>
      <c r="P3804" s="4">
        <f>E3804/L3804</f>
        <v>10</v>
      </c>
      <c r="Q3804" t="s">
        <v>8324</v>
      </c>
      <c r="R3804" t="s">
        <v>8326</v>
      </c>
      <c r="S3804" s="12">
        <f>(((J3804/60)/60)/24)+DATE(1970,1,1)</f>
        <v>42261.632916666669</v>
      </c>
      <c r="T3804" s="12">
        <f>(((I3804/60)/60)/24)+DATE(1970,1,1)</f>
        <v>42266.165972222225</v>
      </c>
    </row>
    <row r="3805" spans="1:20" ht="43.2" x14ac:dyDescent="0.3">
      <c r="A3805">
        <v>2904</v>
      </c>
      <c r="B3805" s="1" t="s">
        <v>2904</v>
      </c>
      <c r="C3805" s="1" t="s">
        <v>7014</v>
      </c>
      <c r="D3805" s="4">
        <v>1500</v>
      </c>
      <c r="E3805" s="4">
        <v>75</v>
      </c>
      <c r="F3805" t="s">
        <v>8221</v>
      </c>
      <c r="G3805" t="s">
        <v>8225</v>
      </c>
      <c r="H3805" t="s">
        <v>8247</v>
      </c>
      <c r="I3805">
        <v>1415534400</v>
      </c>
      <c r="J3805">
        <v>1414538031</v>
      </c>
      <c r="K3805" t="b">
        <v>0</v>
      </c>
      <c r="L3805">
        <v>4</v>
      </c>
      <c r="M3805" t="b">
        <v>0</v>
      </c>
      <c r="N3805" t="s">
        <v>8271</v>
      </c>
      <c r="O3805" s="3">
        <f>E3805/D3805</f>
        <v>0.05</v>
      </c>
      <c r="P3805" s="4">
        <f>E3805/L3805</f>
        <v>18.75</v>
      </c>
      <c r="Q3805" t="s">
        <v>8324</v>
      </c>
      <c r="R3805" t="s">
        <v>8326</v>
      </c>
      <c r="S3805" s="12">
        <f>(((J3805/60)/60)/24)+DATE(1970,1,1)</f>
        <v>41940.967951388891</v>
      </c>
      <c r="T3805" s="12">
        <f>(((I3805/60)/60)/24)+DATE(1970,1,1)</f>
        <v>41952.5</v>
      </c>
    </row>
    <row r="3806" spans="1:20" x14ac:dyDescent="0.3">
      <c r="A3806">
        <v>3861</v>
      </c>
      <c r="B3806" s="1" t="s">
        <v>3858</v>
      </c>
      <c r="C3806" s="1" t="s">
        <v>7970</v>
      </c>
      <c r="D3806" s="4">
        <v>2000</v>
      </c>
      <c r="E3806" s="4">
        <v>100</v>
      </c>
      <c r="F3806" t="s">
        <v>8221</v>
      </c>
      <c r="G3806" t="s">
        <v>8224</v>
      </c>
      <c r="H3806" t="s">
        <v>8246</v>
      </c>
      <c r="I3806">
        <v>1415828820</v>
      </c>
      <c r="J3806">
        <v>1412258977</v>
      </c>
      <c r="K3806" t="b">
        <v>0</v>
      </c>
      <c r="L3806">
        <v>1</v>
      </c>
      <c r="M3806" t="b">
        <v>0</v>
      </c>
      <c r="N3806" t="s">
        <v>8271</v>
      </c>
      <c r="O3806" s="3">
        <f>E3806/D3806</f>
        <v>0.05</v>
      </c>
      <c r="P3806" s="4">
        <f>E3806/L3806</f>
        <v>100</v>
      </c>
      <c r="Q3806" t="s">
        <v>8324</v>
      </c>
      <c r="R3806" t="s">
        <v>8326</v>
      </c>
      <c r="S3806" s="12">
        <f>(((J3806/60)/60)/24)+DATE(1970,1,1)</f>
        <v>41914.590011574073</v>
      </c>
      <c r="T3806" s="12">
        <f>(((I3806/60)/60)/24)+DATE(1970,1,1)</f>
        <v>41955.907638888893</v>
      </c>
    </row>
    <row r="3807" spans="1:20" ht="43.2" x14ac:dyDescent="0.3">
      <c r="A3807">
        <v>3895</v>
      </c>
      <c r="B3807" s="1" t="s">
        <v>3892</v>
      </c>
      <c r="C3807" s="1" t="s">
        <v>8003</v>
      </c>
      <c r="D3807" s="4">
        <v>1000</v>
      </c>
      <c r="E3807" s="4">
        <v>50</v>
      </c>
      <c r="F3807" t="s">
        <v>8221</v>
      </c>
      <c r="G3807" t="s">
        <v>8224</v>
      </c>
      <c r="H3807" t="s">
        <v>8246</v>
      </c>
      <c r="I3807">
        <v>1425103218</v>
      </c>
      <c r="J3807">
        <v>1422424818</v>
      </c>
      <c r="K3807" t="b">
        <v>0</v>
      </c>
      <c r="L3807">
        <v>1</v>
      </c>
      <c r="M3807" t="b">
        <v>0</v>
      </c>
      <c r="N3807" t="s">
        <v>8271</v>
      </c>
      <c r="O3807" s="3">
        <f>E3807/D3807</f>
        <v>0.05</v>
      </c>
      <c r="P3807" s="4">
        <f>E3807/L3807</f>
        <v>50</v>
      </c>
      <c r="Q3807" t="s">
        <v>8324</v>
      </c>
      <c r="R3807" t="s">
        <v>8326</v>
      </c>
      <c r="S3807" s="12">
        <f>(((J3807/60)/60)/24)+DATE(1970,1,1)</f>
        <v>42032.250208333338</v>
      </c>
      <c r="T3807" s="12">
        <f>(((I3807/60)/60)/24)+DATE(1970,1,1)</f>
        <v>42063.250208333338</v>
      </c>
    </row>
    <row r="3808" spans="1:20" ht="43.2" x14ac:dyDescent="0.3">
      <c r="A3808">
        <v>4025</v>
      </c>
      <c r="B3808" s="1" t="s">
        <v>4021</v>
      </c>
      <c r="C3808" s="1" t="s">
        <v>8130</v>
      </c>
      <c r="D3808" s="4">
        <v>5000</v>
      </c>
      <c r="E3808" s="4">
        <v>250</v>
      </c>
      <c r="F3808" t="s">
        <v>8221</v>
      </c>
      <c r="G3808" t="s">
        <v>8230</v>
      </c>
      <c r="H3808" t="s">
        <v>8249</v>
      </c>
      <c r="I3808">
        <v>1437889336</v>
      </c>
      <c r="J3808">
        <v>1432705336</v>
      </c>
      <c r="K3808" t="b">
        <v>0</v>
      </c>
      <c r="L3808">
        <v>4</v>
      </c>
      <c r="M3808" t="b">
        <v>0</v>
      </c>
      <c r="N3808" t="s">
        <v>8271</v>
      </c>
      <c r="O3808" s="3">
        <f>E3808/D3808</f>
        <v>0.05</v>
      </c>
      <c r="P3808" s="4">
        <f>E3808/L3808</f>
        <v>62.5</v>
      </c>
      <c r="Q3808" t="s">
        <v>8324</v>
      </c>
      <c r="R3808" t="s">
        <v>8326</v>
      </c>
      <c r="S3808" s="12">
        <f>(((J3808/60)/60)/24)+DATE(1970,1,1)</f>
        <v>42151.237685185188</v>
      </c>
      <c r="T3808" s="12">
        <f>(((I3808/60)/60)/24)+DATE(1970,1,1)</f>
        <v>42211.237685185188</v>
      </c>
    </row>
    <row r="3809" spans="1:20" ht="43.2" x14ac:dyDescent="0.3">
      <c r="A3809">
        <v>918</v>
      </c>
      <c r="B3809" s="1" t="s">
        <v>919</v>
      </c>
      <c r="C3809" s="1" t="s">
        <v>5028</v>
      </c>
      <c r="D3809" s="4">
        <v>3900</v>
      </c>
      <c r="E3809" s="4">
        <v>196</v>
      </c>
      <c r="F3809" t="s">
        <v>8221</v>
      </c>
      <c r="G3809" t="s">
        <v>8225</v>
      </c>
      <c r="H3809" t="s">
        <v>8247</v>
      </c>
      <c r="I3809">
        <v>1417474761</v>
      </c>
      <c r="J3809">
        <v>1414879161</v>
      </c>
      <c r="K3809" t="b">
        <v>0</v>
      </c>
      <c r="L3809">
        <v>10</v>
      </c>
      <c r="M3809" t="b">
        <v>0</v>
      </c>
      <c r="N3809" t="s">
        <v>8278</v>
      </c>
      <c r="O3809" s="3">
        <f>E3809/D3809</f>
        <v>5.0256410256410255E-2</v>
      </c>
      <c r="P3809" s="4">
        <f>E3809/L3809</f>
        <v>19.600000000000001</v>
      </c>
      <c r="Q3809" t="s">
        <v>8320</v>
      </c>
      <c r="R3809" t="s">
        <v>8330</v>
      </c>
      <c r="S3809" s="12">
        <f>(((J3809/60)/60)/24)+DATE(1970,1,1)</f>
        <v>41944.916215277779</v>
      </c>
      <c r="T3809" s="12">
        <f>(((I3809/60)/60)/24)+DATE(1970,1,1)</f>
        <v>41974.957881944443</v>
      </c>
    </row>
    <row r="3810" spans="1:20" ht="43.2" x14ac:dyDescent="0.3">
      <c r="A3810">
        <v>3808</v>
      </c>
      <c r="B3810" s="1" t="s">
        <v>3805</v>
      </c>
      <c r="C3810" s="1" t="s">
        <v>7918</v>
      </c>
      <c r="D3810" s="4">
        <v>1000</v>
      </c>
      <c r="E3810" s="4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3">
        <f>E3810/D3810</f>
        <v>1</v>
      </c>
      <c r="P3810" s="4">
        <f>E3810/L3810</f>
        <v>41.666666666666664</v>
      </c>
      <c r="Q3810" t="s">
        <v>8324</v>
      </c>
      <c r="R3810" t="s">
        <v>8326</v>
      </c>
      <c r="S3810" s="12">
        <f>(((J3810/60)/60)/24)+DATE(1970,1,1)</f>
        <v>42059.453923611116</v>
      </c>
      <c r="T3810" s="12">
        <f>(((I3810/60)/60)/24)+DATE(1970,1,1)</f>
        <v>42119.412256944444</v>
      </c>
    </row>
    <row r="3811" spans="1:20" ht="43.2" x14ac:dyDescent="0.3">
      <c r="A3811">
        <v>3809</v>
      </c>
      <c r="B3811" s="1" t="s">
        <v>3806</v>
      </c>
      <c r="C3811" s="1" t="s">
        <v>7919</v>
      </c>
      <c r="D3811" s="4">
        <v>2000</v>
      </c>
      <c r="E3811" s="4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3">
        <f>E3811/D3811</f>
        <v>1.0125</v>
      </c>
      <c r="P3811" s="4">
        <f>E3811/L3811</f>
        <v>53.289473684210527</v>
      </c>
      <c r="Q3811" t="s">
        <v>8324</v>
      </c>
      <c r="R3811" t="s">
        <v>8326</v>
      </c>
      <c r="S3811" s="12">
        <f>(((J3811/60)/60)/24)+DATE(1970,1,1)</f>
        <v>41800.526701388888</v>
      </c>
      <c r="T3811" s="12">
        <f>(((I3811/60)/60)/24)+DATE(1970,1,1)</f>
        <v>41850.958333333336</v>
      </c>
    </row>
    <row r="3812" spans="1:20" ht="43.2" x14ac:dyDescent="0.3">
      <c r="A3812">
        <v>3810</v>
      </c>
      <c r="B3812" s="1" t="s">
        <v>3807</v>
      </c>
      <c r="C3812" s="1" t="s">
        <v>7920</v>
      </c>
      <c r="D3812" s="4">
        <v>1500</v>
      </c>
      <c r="E3812" s="4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3">
        <f>E3812/D3812</f>
        <v>1.2173333333333334</v>
      </c>
      <c r="P3812" s="4">
        <f>E3812/L3812</f>
        <v>70.230769230769226</v>
      </c>
      <c r="Q3812" t="s">
        <v>8324</v>
      </c>
      <c r="R3812" t="s">
        <v>8326</v>
      </c>
      <c r="S3812" s="12">
        <f>(((J3812/60)/60)/24)+DATE(1970,1,1)</f>
        <v>42054.849050925928</v>
      </c>
      <c r="T3812" s="12">
        <f>(((I3812/60)/60)/24)+DATE(1970,1,1)</f>
        <v>42084.807384259257</v>
      </c>
    </row>
    <row r="3813" spans="1:20" ht="43.2" x14ac:dyDescent="0.3">
      <c r="A3813">
        <v>3811</v>
      </c>
      <c r="B3813" s="1" t="s">
        <v>3808</v>
      </c>
      <c r="C3813" s="1" t="s">
        <v>7921</v>
      </c>
      <c r="D3813" s="4">
        <v>250</v>
      </c>
      <c r="E3813" s="4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3">
        <f>E3813/D3813</f>
        <v>3.3</v>
      </c>
      <c r="P3813" s="4">
        <f>E3813/L3813</f>
        <v>43.421052631578945</v>
      </c>
      <c r="Q3813" t="s">
        <v>8324</v>
      </c>
      <c r="R3813" t="s">
        <v>8326</v>
      </c>
      <c r="S3813" s="12">
        <f>(((J3813/60)/60)/24)+DATE(1970,1,1)</f>
        <v>42487.62700231481</v>
      </c>
      <c r="T3813" s="12">
        <f>(((I3813/60)/60)/24)+DATE(1970,1,1)</f>
        <v>42521.458333333328</v>
      </c>
    </row>
    <row r="3814" spans="1:20" ht="43.2" x14ac:dyDescent="0.3">
      <c r="A3814">
        <v>3812</v>
      </c>
      <c r="B3814" s="1" t="s">
        <v>3809</v>
      </c>
      <c r="C3814" s="1" t="s">
        <v>7922</v>
      </c>
      <c r="D3814" s="4">
        <v>2000</v>
      </c>
      <c r="E3814" s="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3">
        <f>E3814/D3814</f>
        <v>1.0954999999999999</v>
      </c>
      <c r="P3814" s="4">
        <f>E3814/L3814</f>
        <v>199.18181818181819</v>
      </c>
      <c r="Q3814" t="s">
        <v>8324</v>
      </c>
      <c r="R3814" t="s">
        <v>8326</v>
      </c>
      <c r="S3814" s="12">
        <f>(((J3814/60)/60)/24)+DATE(1970,1,1)</f>
        <v>42109.751250000001</v>
      </c>
      <c r="T3814" s="12">
        <f>(((I3814/60)/60)/24)+DATE(1970,1,1)</f>
        <v>42156.165972222225</v>
      </c>
    </row>
    <row r="3815" spans="1:20" ht="43.2" x14ac:dyDescent="0.3">
      <c r="A3815">
        <v>3813</v>
      </c>
      <c r="B3815" s="1" t="s">
        <v>3810</v>
      </c>
      <c r="C3815" s="1" t="s">
        <v>7923</v>
      </c>
      <c r="D3815" s="4">
        <v>2100</v>
      </c>
      <c r="E3815" s="4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3">
        <f>E3815/D3815</f>
        <v>1.0095190476190474</v>
      </c>
      <c r="P3815" s="4">
        <f>E3815/L3815</f>
        <v>78.518148148148143</v>
      </c>
      <c r="Q3815" t="s">
        <v>8324</v>
      </c>
      <c r="R3815" t="s">
        <v>8326</v>
      </c>
      <c r="S3815" s="12">
        <f>(((J3815/60)/60)/24)+DATE(1970,1,1)</f>
        <v>42497.275706018518</v>
      </c>
      <c r="T3815" s="12">
        <f>(((I3815/60)/60)/24)+DATE(1970,1,1)</f>
        <v>42535.904861111107</v>
      </c>
    </row>
    <row r="3816" spans="1:20" ht="43.2" x14ac:dyDescent="0.3">
      <c r="A3816">
        <v>3814</v>
      </c>
      <c r="B3816" s="1" t="s">
        <v>3811</v>
      </c>
      <c r="C3816" s="1" t="s">
        <v>7924</v>
      </c>
      <c r="D3816" s="4">
        <v>1500</v>
      </c>
      <c r="E3816" s="4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3">
        <f>E3816/D3816</f>
        <v>1.4013333333333333</v>
      </c>
      <c r="P3816" s="4">
        <f>E3816/L3816</f>
        <v>61.823529411764703</v>
      </c>
      <c r="Q3816" t="s">
        <v>8324</v>
      </c>
      <c r="R3816" t="s">
        <v>8326</v>
      </c>
      <c r="S3816" s="12">
        <f>(((J3816/60)/60)/24)+DATE(1970,1,1)</f>
        <v>42058.904074074075</v>
      </c>
      <c r="T3816" s="12">
        <f>(((I3816/60)/60)/24)+DATE(1970,1,1)</f>
        <v>42095.165972222225</v>
      </c>
    </row>
    <row r="3817" spans="1:20" ht="28.8" x14ac:dyDescent="0.3">
      <c r="A3817">
        <v>3815</v>
      </c>
      <c r="B3817" s="1" t="s">
        <v>3812</v>
      </c>
      <c r="C3817" s="1" t="s">
        <v>7925</v>
      </c>
      <c r="D3817" s="4">
        <v>1000</v>
      </c>
      <c r="E3817" s="4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3">
        <f>E3817/D3817</f>
        <v>1.0000100000000001</v>
      </c>
      <c r="P3817" s="4">
        <f>E3817/L3817</f>
        <v>50.000500000000002</v>
      </c>
      <c r="Q3817" t="s">
        <v>8324</v>
      </c>
      <c r="R3817" t="s">
        <v>8326</v>
      </c>
      <c r="S3817" s="12">
        <f>(((J3817/60)/60)/24)+DATE(1970,1,1)</f>
        <v>42207.259918981479</v>
      </c>
      <c r="T3817" s="12">
        <f>(((I3817/60)/60)/24)+DATE(1970,1,1)</f>
        <v>42236.958333333328</v>
      </c>
    </row>
    <row r="3818" spans="1:20" ht="43.2" x14ac:dyDescent="0.3">
      <c r="A3818">
        <v>3816</v>
      </c>
      <c r="B3818" s="1" t="s">
        <v>3813</v>
      </c>
      <c r="C3818" s="1" t="s">
        <v>7926</v>
      </c>
      <c r="D3818" s="4">
        <v>1500</v>
      </c>
      <c r="E3818" s="4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3">
        <f>E3818/D3818</f>
        <v>1.19238</v>
      </c>
      <c r="P3818" s="4">
        <f>E3818/L3818</f>
        <v>48.339729729729726</v>
      </c>
      <c r="Q3818" t="s">
        <v>8324</v>
      </c>
      <c r="R3818" t="s">
        <v>8326</v>
      </c>
      <c r="S3818" s="12">
        <f>(((J3818/60)/60)/24)+DATE(1970,1,1)</f>
        <v>41807.690081018518</v>
      </c>
      <c r="T3818" s="12">
        <f>(((I3818/60)/60)/24)+DATE(1970,1,1)</f>
        <v>41837.690081018518</v>
      </c>
    </row>
    <row r="3819" spans="1:20" ht="43.2" x14ac:dyDescent="0.3">
      <c r="A3819">
        <v>3817</v>
      </c>
      <c r="B3819" s="1" t="s">
        <v>3814</v>
      </c>
      <c r="C3819" s="1" t="s">
        <v>7927</v>
      </c>
      <c r="D3819" s="4">
        <v>2000</v>
      </c>
      <c r="E3819" s="4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3">
        <f>E3819/D3819</f>
        <v>1.0725</v>
      </c>
      <c r="P3819" s="4">
        <f>E3819/L3819</f>
        <v>107.25</v>
      </c>
      <c r="Q3819" t="s">
        <v>8324</v>
      </c>
      <c r="R3819" t="s">
        <v>8326</v>
      </c>
      <c r="S3819" s="12">
        <f>(((J3819/60)/60)/24)+DATE(1970,1,1)</f>
        <v>42284.69694444444</v>
      </c>
      <c r="T3819" s="12">
        <f>(((I3819/60)/60)/24)+DATE(1970,1,1)</f>
        <v>42301.165972222225</v>
      </c>
    </row>
    <row r="3820" spans="1:20" ht="28.8" x14ac:dyDescent="0.3">
      <c r="A3820">
        <v>3818</v>
      </c>
      <c r="B3820" s="1" t="s">
        <v>3815</v>
      </c>
      <c r="C3820" s="1" t="s">
        <v>7928</v>
      </c>
      <c r="D3820" s="4">
        <v>250</v>
      </c>
      <c r="E3820" s="4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3">
        <f>E3820/D3820</f>
        <v>2.2799999999999998</v>
      </c>
      <c r="P3820" s="4">
        <f>E3820/L3820</f>
        <v>57</v>
      </c>
      <c r="Q3820" t="s">
        <v>8324</v>
      </c>
      <c r="R3820" t="s">
        <v>8326</v>
      </c>
      <c r="S3820" s="12">
        <f>(((J3820/60)/60)/24)+DATE(1970,1,1)</f>
        <v>42045.84238425926</v>
      </c>
      <c r="T3820" s="12">
        <f>(((I3820/60)/60)/24)+DATE(1970,1,1)</f>
        <v>42075.800717592589</v>
      </c>
    </row>
    <row r="3821" spans="1:20" ht="28.8" x14ac:dyDescent="0.3">
      <c r="A3821">
        <v>3819</v>
      </c>
      <c r="B3821" s="1" t="s">
        <v>3816</v>
      </c>
      <c r="C3821" s="1" t="s">
        <v>7817</v>
      </c>
      <c r="D3821" s="4">
        <v>1000</v>
      </c>
      <c r="E3821" s="4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3">
        <f>E3821/D3821</f>
        <v>1.0640000000000001</v>
      </c>
      <c r="P3821" s="4">
        <f>E3821/L3821</f>
        <v>40.92307692307692</v>
      </c>
      <c r="Q3821" t="s">
        <v>8324</v>
      </c>
      <c r="R3821" t="s">
        <v>8326</v>
      </c>
      <c r="S3821" s="12">
        <f>(((J3821/60)/60)/24)+DATE(1970,1,1)</f>
        <v>42184.209537037037</v>
      </c>
      <c r="T3821" s="12">
        <f>(((I3821/60)/60)/24)+DATE(1970,1,1)</f>
        <v>42202.876388888893</v>
      </c>
    </row>
    <row r="3822" spans="1:20" ht="43.2" x14ac:dyDescent="0.3">
      <c r="A3822">
        <v>3820</v>
      </c>
      <c r="B3822" s="1" t="s">
        <v>3817</v>
      </c>
      <c r="C3822" s="1" t="s">
        <v>7929</v>
      </c>
      <c r="D3822" s="4">
        <v>300</v>
      </c>
      <c r="E3822" s="4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3">
        <f>E3822/D3822</f>
        <v>1.4333333333333333</v>
      </c>
      <c r="P3822" s="4">
        <f>E3822/L3822</f>
        <v>21.5</v>
      </c>
      <c r="Q3822" t="s">
        <v>8324</v>
      </c>
      <c r="R3822" t="s">
        <v>8326</v>
      </c>
      <c r="S3822" s="12">
        <f>(((J3822/60)/60)/24)+DATE(1970,1,1)</f>
        <v>42160.651817129634</v>
      </c>
      <c r="T3822" s="12">
        <f>(((I3822/60)/60)/24)+DATE(1970,1,1)</f>
        <v>42190.651817129634</v>
      </c>
    </row>
    <row r="3823" spans="1:20" ht="43.2" x14ac:dyDescent="0.3">
      <c r="A3823">
        <v>3821</v>
      </c>
      <c r="B3823" s="1" t="s">
        <v>3818</v>
      </c>
      <c r="C3823" s="1" t="s">
        <v>7930</v>
      </c>
      <c r="D3823" s="4">
        <v>3500</v>
      </c>
      <c r="E3823" s="4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3">
        <f>E3823/D3823</f>
        <v>1.0454285714285714</v>
      </c>
      <c r="P3823" s="4">
        <f>E3823/L3823</f>
        <v>79.543478260869563</v>
      </c>
      <c r="Q3823" t="s">
        <v>8324</v>
      </c>
      <c r="R3823" t="s">
        <v>8326</v>
      </c>
      <c r="S3823" s="12">
        <f>(((J3823/60)/60)/24)+DATE(1970,1,1)</f>
        <v>42341.180636574078</v>
      </c>
      <c r="T3823" s="12">
        <f>(((I3823/60)/60)/24)+DATE(1970,1,1)</f>
        <v>42373.180636574078</v>
      </c>
    </row>
    <row r="3824" spans="1:20" ht="43.2" x14ac:dyDescent="0.3">
      <c r="A3824">
        <v>3822</v>
      </c>
      <c r="B3824" s="1" t="s">
        <v>3819</v>
      </c>
      <c r="C3824" s="1" t="s">
        <v>7931</v>
      </c>
      <c r="D3824" s="4">
        <v>5000</v>
      </c>
      <c r="E3824" s="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3">
        <f>E3824/D3824</f>
        <v>1.1002000000000001</v>
      </c>
      <c r="P3824" s="4">
        <f>E3824/L3824</f>
        <v>72.381578947368425</v>
      </c>
      <c r="Q3824" t="s">
        <v>8324</v>
      </c>
      <c r="R3824" t="s">
        <v>8326</v>
      </c>
      <c r="S3824" s="12">
        <f>(((J3824/60)/60)/24)+DATE(1970,1,1)</f>
        <v>42329.838159722218</v>
      </c>
      <c r="T3824" s="12">
        <f>(((I3824/60)/60)/24)+DATE(1970,1,1)</f>
        <v>42388.957638888889</v>
      </c>
    </row>
    <row r="3825" spans="1:20" ht="43.2" x14ac:dyDescent="0.3">
      <c r="A3825">
        <v>3823</v>
      </c>
      <c r="B3825" s="1" t="s">
        <v>3820</v>
      </c>
      <c r="C3825" s="1" t="s">
        <v>7932</v>
      </c>
      <c r="D3825" s="4">
        <v>2500</v>
      </c>
      <c r="E3825" s="4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3">
        <f>E3825/D3825</f>
        <v>1.06</v>
      </c>
      <c r="P3825" s="4">
        <f>E3825/L3825</f>
        <v>64.634146341463421</v>
      </c>
      <c r="Q3825" t="s">
        <v>8324</v>
      </c>
      <c r="R3825" t="s">
        <v>8326</v>
      </c>
      <c r="S3825" s="12">
        <f>(((J3825/60)/60)/24)+DATE(1970,1,1)</f>
        <v>42170.910231481481</v>
      </c>
      <c r="T3825" s="12">
        <f>(((I3825/60)/60)/24)+DATE(1970,1,1)</f>
        <v>42205.165972222225</v>
      </c>
    </row>
    <row r="3826" spans="1:20" ht="43.2" x14ac:dyDescent="0.3">
      <c r="A3826">
        <v>3824</v>
      </c>
      <c r="B3826" s="1" t="s">
        <v>3821</v>
      </c>
      <c r="C3826" s="1" t="s">
        <v>7933</v>
      </c>
      <c r="D3826" s="4">
        <v>250</v>
      </c>
      <c r="E3826" s="4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3">
        <f>E3826/D3826</f>
        <v>1.08</v>
      </c>
      <c r="P3826" s="4">
        <f>E3826/L3826</f>
        <v>38.571428571428569</v>
      </c>
      <c r="Q3826" t="s">
        <v>8324</v>
      </c>
      <c r="R3826" t="s">
        <v>8326</v>
      </c>
      <c r="S3826" s="12">
        <f>(((J3826/60)/60)/24)+DATE(1970,1,1)</f>
        <v>42571.626192129625</v>
      </c>
      <c r="T3826" s="12">
        <f>(((I3826/60)/60)/24)+DATE(1970,1,1)</f>
        <v>42583.570138888885</v>
      </c>
    </row>
    <row r="3827" spans="1:20" ht="43.2" x14ac:dyDescent="0.3">
      <c r="A3827">
        <v>3825</v>
      </c>
      <c r="B3827" s="1" t="s">
        <v>3822</v>
      </c>
      <c r="C3827" s="1" t="s">
        <v>7934</v>
      </c>
      <c r="D3827" s="4">
        <v>5000</v>
      </c>
      <c r="E3827" s="4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3">
        <f>E3827/D3827</f>
        <v>1.0542</v>
      </c>
      <c r="P3827" s="4">
        <f>E3827/L3827</f>
        <v>107.57142857142857</v>
      </c>
      <c r="Q3827" t="s">
        <v>8324</v>
      </c>
      <c r="R3827" t="s">
        <v>8326</v>
      </c>
      <c r="S3827" s="12">
        <f>(((J3827/60)/60)/24)+DATE(1970,1,1)</f>
        <v>42151.069606481484</v>
      </c>
      <c r="T3827" s="12">
        <f>(((I3827/60)/60)/24)+DATE(1970,1,1)</f>
        <v>42172.069606481484</v>
      </c>
    </row>
    <row r="3828" spans="1:20" ht="28.8" x14ac:dyDescent="0.3">
      <c r="A3828">
        <v>3826</v>
      </c>
      <c r="B3828" s="1" t="s">
        <v>3823</v>
      </c>
      <c r="C3828" s="1" t="s">
        <v>7935</v>
      </c>
      <c r="D3828" s="4">
        <v>600</v>
      </c>
      <c r="E3828" s="4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3">
        <f>E3828/D3828</f>
        <v>1.1916666666666667</v>
      </c>
      <c r="P3828" s="4">
        <f>E3828/L3828</f>
        <v>27.5</v>
      </c>
      <c r="Q3828" t="s">
        <v>8324</v>
      </c>
      <c r="R3828" t="s">
        <v>8326</v>
      </c>
      <c r="S3828" s="12">
        <f>(((J3828/60)/60)/24)+DATE(1970,1,1)</f>
        <v>42101.423541666663</v>
      </c>
      <c r="T3828" s="12">
        <f>(((I3828/60)/60)/24)+DATE(1970,1,1)</f>
        <v>42131.423541666663</v>
      </c>
    </row>
    <row r="3829" spans="1:20" ht="43.2" x14ac:dyDescent="0.3">
      <c r="A3829">
        <v>3827</v>
      </c>
      <c r="B3829" s="1" t="s">
        <v>3824</v>
      </c>
      <c r="C3829" s="1" t="s">
        <v>7936</v>
      </c>
      <c r="D3829" s="4">
        <v>3000</v>
      </c>
      <c r="E3829" s="4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3">
        <f>E3829/D3829</f>
        <v>1.5266666666666666</v>
      </c>
      <c r="P3829" s="4">
        <f>E3829/L3829</f>
        <v>70.461538461538467</v>
      </c>
      <c r="Q3829" t="s">
        <v>8324</v>
      </c>
      <c r="R3829" t="s">
        <v>8326</v>
      </c>
      <c r="S3829" s="12">
        <f>(((J3829/60)/60)/24)+DATE(1970,1,1)</f>
        <v>42034.928252314814</v>
      </c>
      <c r="T3829" s="12">
        <f>(((I3829/60)/60)/24)+DATE(1970,1,1)</f>
        <v>42090</v>
      </c>
    </row>
    <row r="3830" spans="1:20" ht="43.2" x14ac:dyDescent="0.3">
      <c r="A3830">
        <v>3828</v>
      </c>
      <c r="B3830" s="1" t="s">
        <v>3825</v>
      </c>
      <c r="C3830" s="1" t="s">
        <v>7937</v>
      </c>
      <c r="D3830" s="4">
        <v>5000</v>
      </c>
      <c r="E3830" s="4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3">
        <f>E3830/D3830</f>
        <v>1</v>
      </c>
      <c r="P3830" s="4">
        <f>E3830/L3830</f>
        <v>178.57142857142858</v>
      </c>
      <c r="Q3830" t="s">
        <v>8324</v>
      </c>
      <c r="R3830" t="s">
        <v>8326</v>
      </c>
      <c r="S3830" s="12">
        <f>(((J3830/60)/60)/24)+DATE(1970,1,1)</f>
        <v>41944.527627314819</v>
      </c>
      <c r="T3830" s="12">
        <f>(((I3830/60)/60)/24)+DATE(1970,1,1)</f>
        <v>42004.569293981483</v>
      </c>
    </row>
    <row r="3831" spans="1:20" ht="43.2" x14ac:dyDescent="0.3">
      <c r="A3831">
        <v>3829</v>
      </c>
      <c r="B3831" s="1" t="s">
        <v>3826</v>
      </c>
      <c r="C3831" s="1" t="s">
        <v>7938</v>
      </c>
      <c r="D3831" s="4">
        <v>500</v>
      </c>
      <c r="E3831" s="4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3">
        <f>E3831/D3831</f>
        <v>1.002</v>
      </c>
      <c r="P3831" s="4">
        <f>E3831/L3831</f>
        <v>62.625</v>
      </c>
      <c r="Q3831" t="s">
        <v>8324</v>
      </c>
      <c r="R3831" t="s">
        <v>8326</v>
      </c>
      <c r="S3831" s="12">
        <f>(((J3831/60)/60)/24)+DATE(1970,1,1)</f>
        <v>42593.865405092598</v>
      </c>
      <c r="T3831" s="12">
        <f>(((I3831/60)/60)/24)+DATE(1970,1,1)</f>
        <v>42613.865405092598</v>
      </c>
    </row>
    <row r="3832" spans="1:20" ht="28.8" x14ac:dyDescent="0.3">
      <c r="A3832">
        <v>3830</v>
      </c>
      <c r="B3832" s="1" t="s">
        <v>3827</v>
      </c>
      <c r="C3832" s="1" t="s">
        <v>7939</v>
      </c>
      <c r="D3832" s="4">
        <v>100</v>
      </c>
      <c r="E3832" s="4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3">
        <f>E3832/D3832</f>
        <v>2.25</v>
      </c>
      <c r="P3832" s="4">
        <f>E3832/L3832</f>
        <v>75</v>
      </c>
      <c r="Q3832" t="s">
        <v>8324</v>
      </c>
      <c r="R3832" t="s">
        <v>8326</v>
      </c>
      <c r="S3832" s="12">
        <f>(((J3832/60)/60)/24)+DATE(1970,1,1)</f>
        <v>42503.740868055553</v>
      </c>
      <c r="T3832" s="12">
        <f>(((I3832/60)/60)/24)+DATE(1970,1,1)</f>
        <v>42517.740868055553</v>
      </c>
    </row>
    <row r="3833" spans="1:20" ht="43.2" x14ac:dyDescent="0.3">
      <c r="A3833">
        <v>3831</v>
      </c>
      <c r="B3833" s="1" t="s">
        <v>3828</v>
      </c>
      <c r="C3833" s="1" t="s">
        <v>7940</v>
      </c>
      <c r="D3833" s="4">
        <v>500</v>
      </c>
      <c r="E3833" s="4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3">
        <f>E3833/D3833</f>
        <v>1.0602199999999999</v>
      </c>
      <c r="P3833" s="4">
        <f>E3833/L3833</f>
        <v>58.901111111111113</v>
      </c>
      <c r="Q3833" t="s">
        <v>8324</v>
      </c>
      <c r="R3833" t="s">
        <v>8326</v>
      </c>
      <c r="S3833" s="12">
        <f>(((J3833/60)/60)/24)+DATE(1970,1,1)</f>
        <v>41927.848900462966</v>
      </c>
      <c r="T3833" s="12">
        <f>(((I3833/60)/60)/24)+DATE(1970,1,1)</f>
        <v>41948.890567129631</v>
      </c>
    </row>
    <row r="3834" spans="1:20" ht="43.2" x14ac:dyDescent="0.3">
      <c r="A3834">
        <v>3832</v>
      </c>
      <c r="B3834" s="1" t="s">
        <v>3829</v>
      </c>
      <c r="C3834" s="1" t="s">
        <v>7941</v>
      </c>
      <c r="D3834" s="4">
        <v>1200</v>
      </c>
      <c r="E3834" s="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3">
        <f>E3834/D3834</f>
        <v>1.0466666666666666</v>
      </c>
      <c r="P3834" s="4">
        <f>E3834/L3834</f>
        <v>139.55555555555554</v>
      </c>
      <c r="Q3834" t="s">
        <v>8324</v>
      </c>
      <c r="R3834" t="s">
        <v>8326</v>
      </c>
      <c r="S3834" s="12">
        <f>(((J3834/60)/60)/24)+DATE(1970,1,1)</f>
        <v>42375.114988425921</v>
      </c>
      <c r="T3834" s="12">
        <f>(((I3834/60)/60)/24)+DATE(1970,1,1)</f>
        <v>42420.114988425921</v>
      </c>
    </row>
    <row r="3835" spans="1:20" ht="43.2" x14ac:dyDescent="0.3">
      <c r="A3835">
        <v>3833</v>
      </c>
      <c r="B3835" s="1" t="s">
        <v>3830</v>
      </c>
      <c r="C3835" s="1" t="s">
        <v>7942</v>
      </c>
      <c r="D3835" s="4">
        <v>1200</v>
      </c>
      <c r="E3835" s="4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3">
        <f>E3835/D3835</f>
        <v>1.1666666666666667</v>
      </c>
      <c r="P3835" s="4">
        <f>E3835/L3835</f>
        <v>70</v>
      </c>
      <c r="Q3835" t="s">
        <v>8324</v>
      </c>
      <c r="R3835" t="s">
        <v>8326</v>
      </c>
      <c r="S3835" s="12">
        <f>(((J3835/60)/60)/24)+DATE(1970,1,1)</f>
        <v>41963.872361111105</v>
      </c>
      <c r="T3835" s="12">
        <f>(((I3835/60)/60)/24)+DATE(1970,1,1)</f>
        <v>41974.797916666663</v>
      </c>
    </row>
    <row r="3836" spans="1:20" ht="43.2" x14ac:dyDescent="0.3">
      <c r="A3836">
        <v>3834</v>
      </c>
      <c r="B3836" s="1" t="s">
        <v>3831</v>
      </c>
      <c r="C3836" s="1" t="s">
        <v>7943</v>
      </c>
      <c r="D3836" s="4">
        <v>3000</v>
      </c>
      <c r="E3836" s="4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3">
        <f>E3836/D3836</f>
        <v>1.0903333333333334</v>
      </c>
      <c r="P3836" s="4">
        <f>E3836/L3836</f>
        <v>57.385964912280699</v>
      </c>
      <c r="Q3836" t="s">
        <v>8324</v>
      </c>
      <c r="R3836" t="s">
        <v>8326</v>
      </c>
      <c r="S3836" s="12">
        <f>(((J3836/60)/60)/24)+DATE(1970,1,1)</f>
        <v>42143.445219907408</v>
      </c>
      <c r="T3836" s="12">
        <f>(((I3836/60)/60)/24)+DATE(1970,1,1)</f>
        <v>42173.445219907408</v>
      </c>
    </row>
    <row r="3837" spans="1:20" ht="43.2" x14ac:dyDescent="0.3">
      <c r="A3837">
        <v>3835</v>
      </c>
      <c r="B3837" s="1" t="s">
        <v>3832</v>
      </c>
      <c r="C3837" s="1" t="s">
        <v>7944</v>
      </c>
      <c r="D3837" s="4">
        <v>200</v>
      </c>
      <c r="E3837" s="4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3">
        <f>E3837/D3837</f>
        <v>1.6</v>
      </c>
      <c r="P3837" s="4">
        <f>E3837/L3837</f>
        <v>40</v>
      </c>
      <c r="Q3837" t="s">
        <v>8324</v>
      </c>
      <c r="R3837" t="s">
        <v>8326</v>
      </c>
      <c r="S3837" s="12">
        <f>(((J3837/60)/60)/24)+DATE(1970,1,1)</f>
        <v>42460.94222222222</v>
      </c>
      <c r="T3837" s="12">
        <f>(((I3837/60)/60)/24)+DATE(1970,1,1)</f>
        <v>42481.94222222222</v>
      </c>
    </row>
    <row r="3838" spans="1:20" ht="28.8" x14ac:dyDescent="0.3">
      <c r="A3838">
        <v>3836</v>
      </c>
      <c r="B3838" s="1" t="s">
        <v>3833</v>
      </c>
      <c r="C3838" s="1" t="s">
        <v>7945</v>
      </c>
      <c r="D3838" s="4">
        <v>800</v>
      </c>
      <c r="E3838" s="4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3">
        <f>E3838/D3838</f>
        <v>1.125</v>
      </c>
      <c r="P3838" s="4">
        <f>E3838/L3838</f>
        <v>64.285714285714292</v>
      </c>
      <c r="Q3838" t="s">
        <v>8324</v>
      </c>
      <c r="R3838" t="s">
        <v>8326</v>
      </c>
      <c r="S3838" s="12">
        <f>(((J3838/60)/60)/24)+DATE(1970,1,1)</f>
        <v>42553.926527777774</v>
      </c>
      <c r="T3838" s="12">
        <f>(((I3838/60)/60)/24)+DATE(1970,1,1)</f>
        <v>42585.172916666663</v>
      </c>
    </row>
    <row r="3839" spans="1:20" ht="28.8" x14ac:dyDescent="0.3">
      <c r="A3839">
        <v>3837</v>
      </c>
      <c r="B3839" s="1" t="s">
        <v>3834</v>
      </c>
      <c r="C3839" s="1" t="s">
        <v>7946</v>
      </c>
      <c r="D3839" s="4">
        <v>2000</v>
      </c>
      <c r="E3839" s="4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3">
        <f>E3839/D3839</f>
        <v>1.0209999999999999</v>
      </c>
      <c r="P3839" s="4">
        <f>E3839/L3839</f>
        <v>120.11764705882354</v>
      </c>
      <c r="Q3839" t="s">
        <v>8324</v>
      </c>
      <c r="R3839" t="s">
        <v>8326</v>
      </c>
      <c r="S3839" s="12">
        <f>(((J3839/60)/60)/24)+DATE(1970,1,1)</f>
        <v>42152.765717592592</v>
      </c>
      <c r="T3839" s="12">
        <f>(((I3839/60)/60)/24)+DATE(1970,1,1)</f>
        <v>42188.765717592592</v>
      </c>
    </row>
    <row r="3840" spans="1:20" ht="43.2" x14ac:dyDescent="0.3">
      <c r="A3840">
        <v>3838</v>
      </c>
      <c r="B3840" s="1" t="s">
        <v>3835</v>
      </c>
      <c r="C3840" s="1" t="s">
        <v>7947</v>
      </c>
      <c r="D3840" s="4">
        <v>100000</v>
      </c>
      <c r="E3840" s="4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3">
        <f>E3840/D3840</f>
        <v>1.00824</v>
      </c>
      <c r="P3840" s="4">
        <f>E3840/L3840</f>
        <v>1008.24</v>
      </c>
      <c r="Q3840" t="s">
        <v>8324</v>
      </c>
      <c r="R3840" t="s">
        <v>8326</v>
      </c>
      <c r="S3840" s="12">
        <f>(((J3840/60)/60)/24)+DATE(1970,1,1)</f>
        <v>42116.710752314815</v>
      </c>
      <c r="T3840" s="12">
        <f>(((I3840/60)/60)/24)+DATE(1970,1,1)</f>
        <v>42146.710752314815</v>
      </c>
    </row>
    <row r="3841" spans="1:20" ht="43.2" x14ac:dyDescent="0.3">
      <c r="A3841">
        <v>3839</v>
      </c>
      <c r="B3841" s="1" t="s">
        <v>3836</v>
      </c>
      <c r="C3841" s="1" t="s">
        <v>7948</v>
      </c>
      <c r="D3841" s="4">
        <v>2000</v>
      </c>
      <c r="E3841" s="4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3">
        <f>E3841/D3841</f>
        <v>1.0125</v>
      </c>
      <c r="P3841" s="4">
        <f>E3841/L3841</f>
        <v>63.28125</v>
      </c>
      <c r="Q3841" t="s">
        <v>8324</v>
      </c>
      <c r="R3841" t="s">
        <v>8326</v>
      </c>
      <c r="S3841" s="12">
        <f>(((J3841/60)/60)/24)+DATE(1970,1,1)</f>
        <v>42155.142638888887</v>
      </c>
      <c r="T3841" s="12">
        <f>(((I3841/60)/60)/24)+DATE(1970,1,1)</f>
        <v>42215.142638888887</v>
      </c>
    </row>
    <row r="3842" spans="1:20" ht="28.8" x14ac:dyDescent="0.3">
      <c r="A3842">
        <v>3840</v>
      </c>
      <c r="B3842" s="1" t="s">
        <v>3837</v>
      </c>
      <c r="C3842" s="1" t="s">
        <v>7949</v>
      </c>
      <c r="D3842" s="4">
        <v>1</v>
      </c>
      <c r="E3842" s="4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3">
        <f>E3842/D3842</f>
        <v>65</v>
      </c>
      <c r="P3842" s="4">
        <f>E3842/L3842</f>
        <v>21.666666666666668</v>
      </c>
      <c r="Q3842" t="s">
        <v>8324</v>
      </c>
      <c r="R3842" t="s">
        <v>8326</v>
      </c>
      <c r="S3842" s="12">
        <f>(((J3842/60)/60)/24)+DATE(1970,1,1)</f>
        <v>42432.701724537037</v>
      </c>
      <c r="T3842" s="12">
        <f>(((I3842/60)/60)/24)+DATE(1970,1,1)</f>
        <v>42457.660057870366</v>
      </c>
    </row>
    <row r="3843" spans="1:20" ht="43.2" x14ac:dyDescent="0.3">
      <c r="A3843">
        <v>3090</v>
      </c>
      <c r="B3843" s="1" t="s">
        <v>3090</v>
      </c>
      <c r="C3843" s="1" t="s">
        <v>7200</v>
      </c>
      <c r="D3843" s="4">
        <v>225000</v>
      </c>
      <c r="E3843" s="4">
        <v>11432</v>
      </c>
      <c r="F3843" t="s">
        <v>8221</v>
      </c>
      <c r="G3843" t="s">
        <v>8224</v>
      </c>
      <c r="H3843" t="s">
        <v>8246</v>
      </c>
      <c r="I3843">
        <v>1430505545</v>
      </c>
      <c r="J3843">
        <v>1425325145</v>
      </c>
      <c r="K3843" t="b">
        <v>0</v>
      </c>
      <c r="L3843">
        <v>9</v>
      </c>
      <c r="M3843" t="b">
        <v>0</v>
      </c>
      <c r="N3843" t="s">
        <v>8303</v>
      </c>
      <c r="O3843" s="3">
        <f>E3843/D3843</f>
        <v>5.080888888888889E-2</v>
      </c>
      <c r="P3843" s="4">
        <f>E3843/L3843</f>
        <v>1270.2222222222222</v>
      </c>
      <c r="Q3843" t="s">
        <v>8324</v>
      </c>
      <c r="R3843" t="s">
        <v>8332</v>
      </c>
      <c r="S3843" s="12">
        <f>(((J3843/60)/60)/24)+DATE(1970,1,1)</f>
        <v>42065.818807870368</v>
      </c>
      <c r="T3843" s="12">
        <f>(((I3843/60)/60)/24)+DATE(1970,1,1)</f>
        <v>42125.777141203704</v>
      </c>
    </row>
    <row r="3844" spans="1:20" ht="43.2" x14ac:dyDescent="0.3">
      <c r="A3844">
        <v>3857</v>
      </c>
      <c r="B3844" s="1" t="s">
        <v>3854</v>
      </c>
      <c r="C3844" s="1" t="s">
        <v>7966</v>
      </c>
      <c r="D3844" s="4">
        <v>5000</v>
      </c>
      <c r="E3844" s="4">
        <v>260</v>
      </c>
      <c r="F3844" t="s">
        <v>8221</v>
      </c>
      <c r="G3844" t="s">
        <v>8224</v>
      </c>
      <c r="H3844" t="s">
        <v>8246</v>
      </c>
      <c r="I3844">
        <v>1406913120</v>
      </c>
      <c r="J3844">
        <v>1404927690</v>
      </c>
      <c r="K3844" t="b">
        <v>0</v>
      </c>
      <c r="L3844">
        <v>4</v>
      </c>
      <c r="M3844" t="b">
        <v>0</v>
      </c>
      <c r="N3844" t="s">
        <v>8271</v>
      </c>
      <c r="O3844" s="3">
        <f>E3844/D3844</f>
        <v>5.1999999999999998E-2</v>
      </c>
      <c r="P3844" s="4">
        <f>E3844/L3844</f>
        <v>65</v>
      </c>
      <c r="Q3844" t="s">
        <v>8324</v>
      </c>
      <c r="R3844" t="s">
        <v>8326</v>
      </c>
      <c r="S3844" s="12">
        <f>(((J3844/60)/60)/24)+DATE(1970,1,1)</f>
        <v>41829.73715277778</v>
      </c>
      <c r="T3844" s="12">
        <f>(((I3844/60)/60)/24)+DATE(1970,1,1)</f>
        <v>41852.716666666667</v>
      </c>
    </row>
    <row r="3845" spans="1:20" ht="28.8" x14ac:dyDescent="0.3">
      <c r="A3845">
        <v>3900</v>
      </c>
      <c r="B3845" s="1" t="s">
        <v>3897</v>
      </c>
      <c r="C3845" s="1" t="s">
        <v>8008</v>
      </c>
      <c r="D3845" s="4">
        <v>2500</v>
      </c>
      <c r="E3845" s="4">
        <v>135</v>
      </c>
      <c r="F3845" t="s">
        <v>8221</v>
      </c>
      <c r="G3845" t="s">
        <v>8224</v>
      </c>
      <c r="H3845" t="s">
        <v>8246</v>
      </c>
      <c r="I3845">
        <v>1433988791</v>
      </c>
      <c r="J3845">
        <v>1431396791</v>
      </c>
      <c r="K3845" t="b">
        <v>0</v>
      </c>
      <c r="L3845">
        <v>5</v>
      </c>
      <c r="M3845" t="b">
        <v>0</v>
      </c>
      <c r="N3845" t="s">
        <v>8271</v>
      </c>
      <c r="O3845" s="3">
        <f>E3845/D3845</f>
        <v>5.3999999999999999E-2</v>
      </c>
      <c r="P3845" s="4">
        <f>E3845/L3845</f>
        <v>27</v>
      </c>
      <c r="Q3845" t="s">
        <v>8324</v>
      </c>
      <c r="R3845" t="s">
        <v>8326</v>
      </c>
      <c r="S3845" s="12">
        <f>(((J3845/60)/60)/24)+DATE(1970,1,1)</f>
        <v>42136.092488425929</v>
      </c>
      <c r="T3845" s="12">
        <f>(((I3845/60)/60)/24)+DATE(1970,1,1)</f>
        <v>42166.092488425929</v>
      </c>
    </row>
    <row r="3846" spans="1:20" ht="43.2" x14ac:dyDescent="0.3">
      <c r="A3846">
        <v>3920</v>
      </c>
      <c r="B3846" s="1" t="s">
        <v>3917</v>
      </c>
      <c r="C3846" s="1" t="s">
        <v>8028</v>
      </c>
      <c r="D3846" s="4">
        <v>2500</v>
      </c>
      <c r="E3846" s="4">
        <v>135</v>
      </c>
      <c r="F3846" t="s">
        <v>8221</v>
      </c>
      <c r="G3846" t="s">
        <v>8225</v>
      </c>
      <c r="H3846" t="s">
        <v>8247</v>
      </c>
      <c r="I3846">
        <v>1479032260</v>
      </c>
      <c r="J3846">
        <v>1476436660</v>
      </c>
      <c r="K3846" t="b">
        <v>0</v>
      </c>
      <c r="L3846">
        <v>3</v>
      </c>
      <c r="M3846" t="b">
        <v>0</v>
      </c>
      <c r="N3846" t="s">
        <v>8271</v>
      </c>
      <c r="O3846" s="3">
        <f>E3846/D3846</f>
        <v>5.3999999999999999E-2</v>
      </c>
      <c r="P3846" s="4">
        <f>E3846/L3846</f>
        <v>45</v>
      </c>
      <c r="Q3846" t="s">
        <v>8324</v>
      </c>
      <c r="R3846" t="s">
        <v>8326</v>
      </c>
      <c r="S3846" s="12">
        <f>(((J3846/60)/60)/24)+DATE(1970,1,1)</f>
        <v>42657.38726851852</v>
      </c>
      <c r="T3846" s="12">
        <f>(((I3846/60)/60)/24)+DATE(1970,1,1)</f>
        <v>42687.428935185191</v>
      </c>
    </row>
    <row r="3847" spans="1:20" ht="28.8" x14ac:dyDescent="0.3">
      <c r="A3847">
        <v>3992</v>
      </c>
      <c r="B3847" s="1" t="s">
        <v>3988</v>
      </c>
      <c r="C3847" s="1" t="s">
        <v>8098</v>
      </c>
      <c r="D3847" s="4">
        <v>10000</v>
      </c>
      <c r="E3847" s="4">
        <v>541</v>
      </c>
      <c r="F3847" t="s">
        <v>8221</v>
      </c>
      <c r="G3847" t="s">
        <v>8224</v>
      </c>
      <c r="H3847" t="s">
        <v>8246</v>
      </c>
      <c r="I3847">
        <v>1449876859</v>
      </c>
      <c r="J3847">
        <v>1444689259</v>
      </c>
      <c r="K3847" t="b">
        <v>0</v>
      </c>
      <c r="L3847">
        <v>9</v>
      </c>
      <c r="M3847" t="b">
        <v>0</v>
      </c>
      <c r="N3847" t="s">
        <v>8271</v>
      </c>
      <c r="O3847" s="3">
        <f>E3847/D3847</f>
        <v>5.4100000000000002E-2</v>
      </c>
      <c r="P3847" s="4">
        <f>E3847/L3847</f>
        <v>60.111111111111114</v>
      </c>
      <c r="Q3847" t="s">
        <v>8324</v>
      </c>
      <c r="R3847" t="s">
        <v>8326</v>
      </c>
      <c r="S3847" s="12">
        <f>(((J3847/60)/60)/24)+DATE(1970,1,1)</f>
        <v>42289.94049768518</v>
      </c>
      <c r="T3847" s="12">
        <f>(((I3847/60)/60)/24)+DATE(1970,1,1)</f>
        <v>42349.982164351852</v>
      </c>
    </row>
    <row r="3848" spans="1:20" ht="43.2" x14ac:dyDescent="0.3">
      <c r="A3848">
        <v>871</v>
      </c>
      <c r="B3848" s="1" t="s">
        <v>872</v>
      </c>
      <c r="C3848" s="1" t="s">
        <v>4981</v>
      </c>
      <c r="D3848" s="4">
        <v>6000</v>
      </c>
      <c r="E3848" s="4">
        <v>325</v>
      </c>
      <c r="F3848" t="s">
        <v>8221</v>
      </c>
      <c r="G3848" t="s">
        <v>8224</v>
      </c>
      <c r="H3848" t="s">
        <v>8246</v>
      </c>
      <c r="I3848">
        <v>1385735295</v>
      </c>
      <c r="J3848">
        <v>1383139695</v>
      </c>
      <c r="K3848" t="b">
        <v>0</v>
      </c>
      <c r="L3848">
        <v>12</v>
      </c>
      <c r="M3848" t="b">
        <v>0</v>
      </c>
      <c r="N3848" t="s">
        <v>8278</v>
      </c>
      <c r="O3848" s="3">
        <f>E3848/D3848</f>
        <v>5.4166666666666669E-2</v>
      </c>
      <c r="P3848" s="4">
        <f>E3848/L3848</f>
        <v>27.083333333333332</v>
      </c>
      <c r="Q3848" t="s">
        <v>8320</v>
      </c>
      <c r="R3848" t="s">
        <v>8330</v>
      </c>
      <c r="S3848" s="12">
        <f>(((J3848/60)/60)/24)+DATE(1970,1,1)</f>
        <v>41577.561284722222</v>
      </c>
      <c r="T3848" s="12">
        <f>(((I3848/60)/60)/24)+DATE(1970,1,1)</f>
        <v>41607.602951388886</v>
      </c>
    </row>
    <row r="3849" spans="1:20" ht="43.2" x14ac:dyDescent="0.3">
      <c r="A3849">
        <v>2874</v>
      </c>
      <c r="B3849" s="1" t="s">
        <v>2874</v>
      </c>
      <c r="C3849" s="1" t="s">
        <v>6984</v>
      </c>
      <c r="D3849" s="4">
        <v>5000</v>
      </c>
      <c r="E3849" s="4">
        <v>271</v>
      </c>
      <c r="F3849" t="s">
        <v>8221</v>
      </c>
      <c r="G3849" t="s">
        <v>8224</v>
      </c>
      <c r="H3849" t="s">
        <v>8246</v>
      </c>
      <c r="I3849">
        <v>1484684186</v>
      </c>
      <c r="J3849">
        <v>1482092186</v>
      </c>
      <c r="K3849" t="b">
        <v>0</v>
      </c>
      <c r="L3849">
        <v>3</v>
      </c>
      <c r="M3849" t="b">
        <v>0</v>
      </c>
      <c r="N3849" t="s">
        <v>8271</v>
      </c>
      <c r="O3849" s="3">
        <f>E3849/D3849</f>
        <v>5.4199999999999998E-2</v>
      </c>
      <c r="P3849" s="4">
        <f>E3849/L3849</f>
        <v>90.333333333333329</v>
      </c>
      <c r="Q3849" t="s">
        <v>8324</v>
      </c>
      <c r="R3849" t="s">
        <v>8326</v>
      </c>
      <c r="S3849" s="12">
        <f>(((J3849/60)/60)/24)+DATE(1970,1,1)</f>
        <v>42722.84474537037</v>
      </c>
      <c r="T3849" s="12">
        <f>(((I3849/60)/60)/24)+DATE(1970,1,1)</f>
        <v>42752.84474537037</v>
      </c>
    </row>
    <row r="3850" spans="1:20" ht="28.8" x14ac:dyDescent="0.3">
      <c r="A3850">
        <v>2844</v>
      </c>
      <c r="B3850" s="1" t="s">
        <v>2844</v>
      </c>
      <c r="C3850" s="1" t="s">
        <v>6954</v>
      </c>
      <c r="D3850" s="4">
        <v>550</v>
      </c>
      <c r="E3850" s="4">
        <v>30</v>
      </c>
      <c r="F3850" t="s">
        <v>8221</v>
      </c>
      <c r="G3850" t="s">
        <v>8239</v>
      </c>
      <c r="H3850" t="s">
        <v>8249</v>
      </c>
      <c r="I3850">
        <v>1483535180</v>
      </c>
      <c r="J3850">
        <v>1480943180</v>
      </c>
      <c r="K3850" t="b">
        <v>0</v>
      </c>
      <c r="L3850">
        <v>1</v>
      </c>
      <c r="M3850" t="b">
        <v>0</v>
      </c>
      <c r="N3850" t="s">
        <v>8271</v>
      </c>
      <c r="O3850" s="3">
        <f>E3850/D3850</f>
        <v>5.4545454545454543E-2</v>
      </c>
      <c r="P3850" s="4">
        <f>E3850/L3850</f>
        <v>30</v>
      </c>
      <c r="Q3850" t="s">
        <v>8324</v>
      </c>
      <c r="R3850" t="s">
        <v>8326</v>
      </c>
      <c r="S3850" s="12">
        <f>(((J3850/60)/60)/24)+DATE(1970,1,1)</f>
        <v>42709.546064814815</v>
      </c>
      <c r="T3850" s="12">
        <f>(((I3850/60)/60)/24)+DATE(1970,1,1)</f>
        <v>42739.546064814815</v>
      </c>
    </row>
    <row r="3851" spans="1:20" ht="57.6" x14ac:dyDescent="0.3">
      <c r="A3851">
        <v>3640</v>
      </c>
      <c r="B3851" s="1" t="s">
        <v>3638</v>
      </c>
      <c r="C3851" s="1" t="s">
        <v>7750</v>
      </c>
      <c r="D3851" s="4">
        <v>1000</v>
      </c>
      <c r="E3851" s="4">
        <v>55</v>
      </c>
      <c r="F3851" t="s">
        <v>8221</v>
      </c>
      <c r="G3851" t="s">
        <v>8224</v>
      </c>
      <c r="H3851" t="s">
        <v>8246</v>
      </c>
      <c r="I3851">
        <v>1431283530</v>
      </c>
      <c r="J3851">
        <v>1428691530</v>
      </c>
      <c r="K3851" t="b">
        <v>0</v>
      </c>
      <c r="L3851">
        <v>3</v>
      </c>
      <c r="M3851" t="b">
        <v>0</v>
      </c>
      <c r="N3851" t="s">
        <v>8305</v>
      </c>
      <c r="O3851" s="3">
        <f>E3851/D3851</f>
        <v>5.5E-2</v>
      </c>
      <c r="P3851" s="4">
        <f>E3851/L3851</f>
        <v>18.333333333333332</v>
      </c>
      <c r="Q3851" t="s">
        <v>8324</v>
      </c>
      <c r="R3851" t="s">
        <v>8337</v>
      </c>
      <c r="S3851" s="12">
        <f>(((J3851/60)/60)/24)+DATE(1970,1,1)</f>
        <v>42104.781597222223</v>
      </c>
      <c r="T3851" s="12">
        <f>(((I3851/60)/60)/24)+DATE(1970,1,1)</f>
        <v>42134.781597222223</v>
      </c>
    </row>
    <row r="3852" spans="1:20" ht="43.2" x14ac:dyDescent="0.3">
      <c r="A3852">
        <v>1720</v>
      </c>
      <c r="B3852" s="1" t="s">
        <v>1721</v>
      </c>
      <c r="C3852" s="1" t="s">
        <v>5830</v>
      </c>
      <c r="D3852" s="4">
        <v>4000</v>
      </c>
      <c r="E3852" s="4">
        <v>225</v>
      </c>
      <c r="F3852" t="s">
        <v>8221</v>
      </c>
      <c r="G3852" t="s">
        <v>8224</v>
      </c>
      <c r="H3852" t="s">
        <v>8246</v>
      </c>
      <c r="I3852">
        <v>1415562471</v>
      </c>
      <c r="J3852">
        <v>1412966871</v>
      </c>
      <c r="K3852" t="b">
        <v>0</v>
      </c>
      <c r="L3852">
        <v>8</v>
      </c>
      <c r="M3852" t="b">
        <v>0</v>
      </c>
      <c r="N3852" t="s">
        <v>8293</v>
      </c>
      <c r="O3852" s="3">
        <f>E3852/D3852</f>
        <v>5.6250000000000001E-2</v>
      </c>
      <c r="P3852" s="4">
        <f>E3852/L3852</f>
        <v>28.125</v>
      </c>
      <c r="Q3852" t="s">
        <v>8320</v>
      </c>
      <c r="R3852" t="s">
        <v>8336</v>
      </c>
      <c r="S3852" s="12">
        <f>(((J3852/60)/60)/24)+DATE(1970,1,1)</f>
        <v>41922.783229166671</v>
      </c>
      <c r="T3852" s="12">
        <f>(((I3852/60)/60)/24)+DATE(1970,1,1)</f>
        <v>41952.824895833335</v>
      </c>
    </row>
    <row r="3853" spans="1:20" ht="28.8" x14ac:dyDescent="0.3">
      <c r="A3853">
        <v>915</v>
      </c>
      <c r="B3853" s="1" t="s">
        <v>916</v>
      </c>
      <c r="C3853" s="1" t="s">
        <v>5025</v>
      </c>
      <c r="D3853" s="4">
        <v>6500</v>
      </c>
      <c r="E3853" s="4">
        <v>375</v>
      </c>
      <c r="F3853" t="s">
        <v>8221</v>
      </c>
      <c r="G3853" t="s">
        <v>8224</v>
      </c>
      <c r="H3853" t="s">
        <v>8246</v>
      </c>
      <c r="I3853">
        <v>1330577940</v>
      </c>
      <c r="J3853">
        <v>1327853914</v>
      </c>
      <c r="K3853" t="b">
        <v>0</v>
      </c>
      <c r="L3853">
        <v>9</v>
      </c>
      <c r="M3853" t="b">
        <v>0</v>
      </c>
      <c r="N3853" t="s">
        <v>8278</v>
      </c>
      <c r="O3853" s="3">
        <f>E3853/D3853</f>
        <v>5.7692307692307696E-2</v>
      </c>
      <c r="P3853" s="4">
        <f>E3853/L3853</f>
        <v>41.666666666666664</v>
      </c>
      <c r="Q3853" t="s">
        <v>8320</v>
      </c>
      <c r="R3853" t="s">
        <v>8330</v>
      </c>
      <c r="S3853" s="12">
        <f>(((J3853/60)/60)/24)+DATE(1970,1,1)</f>
        <v>40937.679560185185</v>
      </c>
      <c r="T3853" s="12">
        <f>(((I3853/60)/60)/24)+DATE(1970,1,1)</f>
        <v>40969.207638888889</v>
      </c>
    </row>
    <row r="3854" spans="1:20" ht="43.2" x14ac:dyDescent="0.3">
      <c r="A3854">
        <v>933</v>
      </c>
      <c r="B3854" s="1" t="s">
        <v>934</v>
      </c>
      <c r="C3854" s="1" t="s">
        <v>5043</v>
      </c>
      <c r="D3854" s="4">
        <v>2000</v>
      </c>
      <c r="E3854" s="4">
        <v>120</v>
      </c>
      <c r="F3854" t="s">
        <v>8221</v>
      </c>
      <c r="G3854" t="s">
        <v>8224</v>
      </c>
      <c r="H3854" t="s">
        <v>8246</v>
      </c>
      <c r="I3854">
        <v>1399867409</v>
      </c>
      <c r="J3854">
        <v>1394683409</v>
      </c>
      <c r="K3854" t="b">
        <v>0</v>
      </c>
      <c r="L3854">
        <v>2</v>
      </c>
      <c r="M3854" t="b">
        <v>0</v>
      </c>
      <c r="N3854" t="s">
        <v>8278</v>
      </c>
      <c r="O3854" s="3">
        <f>E3854/D3854</f>
        <v>0.06</v>
      </c>
      <c r="P3854" s="4">
        <f>E3854/L3854</f>
        <v>60</v>
      </c>
      <c r="Q3854" t="s">
        <v>8320</v>
      </c>
      <c r="R3854" t="s">
        <v>8330</v>
      </c>
      <c r="S3854" s="12">
        <f>(((J3854/60)/60)/24)+DATE(1970,1,1)</f>
        <v>41711.169085648151</v>
      </c>
      <c r="T3854" s="12">
        <f>(((I3854/60)/60)/24)+DATE(1970,1,1)</f>
        <v>41771.169085648151</v>
      </c>
    </row>
    <row r="3855" spans="1:20" ht="43.2" x14ac:dyDescent="0.3">
      <c r="A3855">
        <v>3647</v>
      </c>
      <c r="B3855" s="1" t="s">
        <v>3645</v>
      </c>
      <c r="C3855" s="1" t="s">
        <v>7757</v>
      </c>
      <c r="D3855" s="4">
        <v>500</v>
      </c>
      <c r="E3855" s="4">
        <v>30</v>
      </c>
      <c r="F3855" t="s">
        <v>8221</v>
      </c>
      <c r="G3855" t="s">
        <v>8225</v>
      </c>
      <c r="H3855" t="s">
        <v>8247</v>
      </c>
      <c r="I3855">
        <v>1475258327</v>
      </c>
      <c r="J3855">
        <v>1471370327</v>
      </c>
      <c r="K3855" t="b">
        <v>0</v>
      </c>
      <c r="L3855">
        <v>2</v>
      </c>
      <c r="M3855" t="b">
        <v>0</v>
      </c>
      <c r="N3855" t="s">
        <v>8305</v>
      </c>
      <c r="O3855" s="3">
        <f>E3855/D3855</f>
        <v>0.06</v>
      </c>
      <c r="P3855" s="4">
        <f>E3855/L3855</f>
        <v>15</v>
      </c>
      <c r="Q3855" t="s">
        <v>8324</v>
      </c>
      <c r="R3855" t="s">
        <v>8337</v>
      </c>
      <c r="S3855" s="12">
        <f>(((J3855/60)/60)/24)+DATE(1970,1,1)</f>
        <v>42598.749155092592</v>
      </c>
      <c r="T3855" s="12">
        <f>(((I3855/60)/60)/24)+DATE(1970,1,1)</f>
        <v>42643.749155092592</v>
      </c>
    </row>
    <row r="3856" spans="1:20" ht="43.2" x14ac:dyDescent="0.3">
      <c r="A3856">
        <v>4008</v>
      </c>
      <c r="B3856" s="1" t="s">
        <v>4004</v>
      </c>
      <c r="C3856" s="1" t="s">
        <v>8113</v>
      </c>
      <c r="D3856" s="4">
        <v>1000</v>
      </c>
      <c r="E3856" s="4">
        <v>60</v>
      </c>
      <c r="F3856" t="s">
        <v>8221</v>
      </c>
      <c r="G3856" t="s">
        <v>8225</v>
      </c>
      <c r="H3856" t="s">
        <v>8247</v>
      </c>
      <c r="I3856">
        <v>1437606507</v>
      </c>
      <c r="J3856">
        <v>1435014507</v>
      </c>
      <c r="K3856" t="b">
        <v>0</v>
      </c>
      <c r="L3856">
        <v>4</v>
      </c>
      <c r="M3856" t="b">
        <v>0</v>
      </c>
      <c r="N3856" t="s">
        <v>8271</v>
      </c>
      <c r="O3856" s="3">
        <f>E3856/D3856</f>
        <v>0.06</v>
      </c>
      <c r="P3856" s="4">
        <f>E3856/L3856</f>
        <v>15</v>
      </c>
      <c r="Q3856" t="s">
        <v>8324</v>
      </c>
      <c r="R3856" t="s">
        <v>8326</v>
      </c>
      <c r="S3856" s="12">
        <f>(((J3856/60)/60)/24)+DATE(1970,1,1)</f>
        <v>42177.964201388888</v>
      </c>
      <c r="T3856" s="12">
        <f>(((I3856/60)/60)/24)+DATE(1970,1,1)</f>
        <v>42207.964201388888</v>
      </c>
    </row>
    <row r="3857" spans="1:20" ht="28.8" x14ac:dyDescent="0.3">
      <c r="A3857">
        <v>3964</v>
      </c>
      <c r="B3857" s="1" t="s">
        <v>3961</v>
      </c>
      <c r="C3857" s="1" t="s">
        <v>8071</v>
      </c>
      <c r="D3857" s="4">
        <v>2000</v>
      </c>
      <c r="E3857" s="4">
        <v>126</v>
      </c>
      <c r="F3857" t="s">
        <v>8221</v>
      </c>
      <c r="G3857" t="s">
        <v>8224</v>
      </c>
      <c r="H3857" t="s">
        <v>8246</v>
      </c>
      <c r="I3857">
        <v>1429460386</v>
      </c>
      <c r="J3857">
        <v>1424279986</v>
      </c>
      <c r="K3857" t="b">
        <v>0</v>
      </c>
      <c r="L3857">
        <v>3</v>
      </c>
      <c r="M3857" t="b">
        <v>0</v>
      </c>
      <c r="N3857" t="s">
        <v>8271</v>
      </c>
      <c r="O3857" s="3">
        <f>E3857/D3857</f>
        <v>6.3E-2</v>
      </c>
      <c r="P3857" s="4">
        <f>E3857/L3857</f>
        <v>42</v>
      </c>
      <c r="Q3857" t="s">
        <v>8324</v>
      </c>
      <c r="R3857" t="s">
        <v>8326</v>
      </c>
      <c r="S3857" s="12">
        <f>(((J3857/60)/60)/24)+DATE(1970,1,1)</f>
        <v>42053.722060185188</v>
      </c>
      <c r="T3857" s="12">
        <f>(((I3857/60)/60)/24)+DATE(1970,1,1)</f>
        <v>42113.680393518516</v>
      </c>
    </row>
    <row r="3858" spans="1:20" ht="43.2" x14ac:dyDescent="0.3">
      <c r="A3858">
        <v>3984</v>
      </c>
      <c r="B3858" s="1" t="s">
        <v>3980</v>
      </c>
      <c r="C3858" s="1" t="s">
        <v>8090</v>
      </c>
      <c r="D3858" s="4">
        <v>1500</v>
      </c>
      <c r="E3858" s="4">
        <v>95</v>
      </c>
      <c r="F3858" t="s">
        <v>8221</v>
      </c>
      <c r="G3858" t="s">
        <v>8225</v>
      </c>
      <c r="H3858" t="s">
        <v>8247</v>
      </c>
      <c r="I3858">
        <v>1415404800</v>
      </c>
      <c r="J3858">
        <v>1412809644</v>
      </c>
      <c r="K3858" t="b">
        <v>0</v>
      </c>
      <c r="L3858">
        <v>10</v>
      </c>
      <c r="M3858" t="b">
        <v>0</v>
      </c>
      <c r="N3858" t="s">
        <v>8271</v>
      </c>
      <c r="O3858" s="3">
        <f>E3858/D3858</f>
        <v>6.3333333333333339E-2</v>
      </c>
      <c r="P3858" s="4">
        <f>E3858/L3858</f>
        <v>9.5</v>
      </c>
      <c r="Q3858" t="s">
        <v>8324</v>
      </c>
      <c r="R3858" t="s">
        <v>8326</v>
      </c>
      <c r="S3858" s="12">
        <f>(((J3858/60)/60)/24)+DATE(1970,1,1)</f>
        <v>41920.963472222218</v>
      </c>
      <c r="T3858" s="12">
        <f>(((I3858/60)/60)/24)+DATE(1970,1,1)</f>
        <v>41951</v>
      </c>
    </row>
    <row r="3859" spans="1:20" ht="43.2" x14ac:dyDescent="0.3">
      <c r="A3859">
        <v>1723</v>
      </c>
      <c r="B3859" s="1" t="s">
        <v>1724</v>
      </c>
      <c r="C3859" s="1" t="s">
        <v>5833</v>
      </c>
      <c r="D3859" s="4">
        <v>10000</v>
      </c>
      <c r="E3859" s="4">
        <v>650</v>
      </c>
      <c r="F3859" t="s">
        <v>8221</v>
      </c>
      <c r="G3859" t="s">
        <v>8224</v>
      </c>
      <c r="H3859" t="s">
        <v>8246</v>
      </c>
      <c r="I3859">
        <v>1435730400</v>
      </c>
      <c r="J3859">
        <v>1430855315</v>
      </c>
      <c r="K3859" t="b">
        <v>0</v>
      </c>
      <c r="L3859">
        <v>3</v>
      </c>
      <c r="M3859" t="b">
        <v>0</v>
      </c>
      <c r="N3859" t="s">
        <v>8293</v>
      </c>
      <c r="O3859" s="3">
        <f>E3859/D3859</f>
        <v>6.5000000000000002E-2</v>
      </c>
      <c r="P3859" s="4">
        <f>E3859/L3859</f>
        <v>216.66666666666666</v>
      </c>
      <c r="Q3859" t="s">
        <v>8320</v>
      </c>
      <c r="R3859" t="s">
        <v>8336</v>
      </c>
      <c r="S3859" s="12">
        <f>(((J3859/60)/60)/24)+DATE(1970,1,1)</f>
        <v>42129.82540509259</v>
      </c>
      <c r="T3859" s="12">
        <f>(((I3859/60)/60)/24)+DATE(1970,1,1)</f>
        <v>42186.25</v>
      </c>
    </row>
    <row r="3860" spans="1:20" ht="28.8" x14ac:dyDescent="0.3">
      <c r="A3860">
        <v>3638</v>
      </c>
      <c r="B3860" s="1" t="s">
        <v>3636</v>
      </c>
      <c r="C3860" s="1" t="s">
        <v>7748</v>
      </c>
      <c r="D3860" s="4">
        <v>3300</v>
      </c>
      <c r="E3860" s="4">
        <v>216</v>
      </c>
      <c r="F3860" t="s">
        <v>8221</v>
      </c>
      <c r="G3860" t="s">
        <v>8229</v>
      </c>
      <c r="H3860" t="s">
        <v>8251</v>
      </c>
      <c r="I3860">
        <v>1429456132</v>
      </c>
      <c r="J3860">
        <v>1424275732</v>
      </c>
      <c r="K3860" t="b">
        <v>0</v>
      </c>
      <c r="L3860">
        <v>2</v>
      </c>
      <c r="M3860" t="b">
        <v>0</v>
      </c>
      <c r="N3860" t="s">
        <v>8305</v>
      </c>
      <c r="O3860" s="3">
        <f>E3860/D3860</f>
        <v>6.545454545454546E-2</v>
      </c>
      <c r="P3860" s="4">
        <f>E3860/L3860</f>
        <v>108</v>
      </c>
      <c r="Q3860" t="s">
        <v>8324</v>
      </c>
      <c r="R3860" t="s">
        <v>8337</v>
      </c>
      <c r="S3860" s="12">
        <f>(((J3860/60)/60)/24)+DATE(1970,1,1)</f>
        <v>42053.672824074078</v>
      </c>
      <c r="T3860" s="12">
        <f>(((I3860/60)/60)/24)+DATE(1970,1,1)</f>
        <v>42113.631157407406</v>
      </c>
    </row>
    <row r="3861" spans="1:20" ht="28.8" x14ac:dyDescent="0.3">
      <c r="A3861">
        <v>931</v>
      </c>
      <c r="B3861" s="1" t="s">
        <v>932</v>
      </c>
      <c r="C3861" s="1" t="s">
        <v>5041</v>
      </c>
      <c r="D3861" s="4">
        <v>2000</v>
      </c>
      <c r="E3861" s="4">
        <v>131</v>
      </c>
      <c r="F3861" t="s">
        <v>8221</v>
      </c>
      <c r="G3861" t="s">
        <v>8225</v>
      </c>
      <c r="H3861" t="s">
        <v>8247</v>
      </c>
      <c r="I3861">
        <v>1395007200</v>
      </c>
      <c r="J3861">
        <v>1392021502</v>
      </c>
      <c r="K3861" t="b">
        <v>0</v>
      </c>
      <c r="L3861">
        <v>7</v>
      </c>
      <c r="M3861" t="b">
        <v>0</v>
      </c>
      <c r="N3861" t="s">
        <v>8278</v>
      </c>
      <c r="O3861" s="3">
        <f>E3861/D3861</f>
        <v>6.5500000000000003E-2</v>
      </c>
      <c r="P3861" s="4">
        <f>E3861/L3861</f>
        <v>18.714285714285715</v>
      </c>
      <c r="Q3861" t="s">
        <v>8320</v>
      </c>
      <c r="R3861" t="s">
        <v>8330</v>
      </c>
      <c r="S3861" s="12">
        <f>(((J3861/60)/60)/24)+DATE(1970,1,1)</f>
        <v>41680.359976851854</v>
      </c>
      <c r="T3861" s="12">
        <f>(((I3861/60)/60)/24)+DATE(1970,1,1)</f>
        <v>41714.916666666664</v>
      </c>
    </row>
    <row r="3862" spans="1:20" ht="43.2" x14ac:dyDescent="0.3">
      <c r="A3862">
        <v>913</v>
      </c>
      <c r="B3862" s="1" t="s">
        <v>914</v>
      </c>
      <c r="C3862" s="1" t="s">
        <v>5023</v>
      </c>
      <c r="D3862" s="4">
        <v>30000</v>
      </c>
      <c r="E3862" s="4">
        <v>1982</v>
      </c>
      <c r="F3862" t="s">
        <v>8221</v>
      </c>
      <c r="G3862" t="s">
        <v>8224</v>
      </c>
      <c r="H3862" t="s">
        <v>8246</v>
      </c>
      <c r="I3862">
        <v>1336188019</v>
      </c>
      <c r="J3862">
        <v>1333596019</v>
      </c>
      <c r="K3862" t="b">
        <v>0</v>
      </c>
      <c r="L3862">
        <v>24</v>
      </c>
      <c r="M3862" t="b">
        <v>0</v>
      </c>
      <c r="N3862" t="s">
        <v>8278</v>
      </c>
      <c r="O3862" s="3">
        <f>E3862/D3862</f>
        <v>6.6066666666666662E-2</v>
      </c>
      <c r="P3862" s="4">
        <f>E3862/L3862</f>
        <v>82.583333333333329</v>
      </c>
      <c r="Q3862" t="s">
        <v>8320</v>
      </c>
      <c r="R3862" t="s">
        <v>8330</v>
      </c>
      <c r="S3862" s="12">
        <f>(((J3862/60)/60)/24)+DATE(1970,1,1)</f>
        <v>41004.139108796298</v>
      </c>
      <c r="T3862" s="12">
        <f>(((I3862/60)/60)/24)+DATE(1970,1,1)</f>
        <v>41034.139108796298</v>
      </c>
    </row>
    <row r="3863" spans="1:20" ht="43.2" x14ac:dyDescent="0.3">
      <c r="A3863">
        <v>2860</v>
      </c>
      <c r="B3863" s="1" t="s">
        <v>2860</v>
      </c>
      <c r="C3863" s="1" t="s">
        <v>6970</v>
      </c>
      <c r="D3863" s="4">
        <v>4000</v>
      </c>
      <c r="E3863" s="4">
        <v>266</v>
      </c>
      <c r="F3863" t="s">
        <v>8221</v>
      </c>
      <c r="G3863" t="s">
        <v>8224</v>
      </c>
      <c r="H3863" t="s">
        <v>8246</v>
      </c>
      <c r="I3863">
        <v>1466363576</v>
      </c>
      <c r="J3863">
        <v>1461179576</v>
      </c>
      <c r="K3863" t="b">
        <v>0</v>
      </c>
      <c r="L3863">
        <v>9</v>
      </c>
      <c r="M3863" t="b">
        <v>0</v>
      </c>
      <c r="N3863" t="s">
        <v>8271</v>
      </c>
      <c r="O3863" s="3">
        <f>E3863/D3863</f>
        <v>6.6500000000000004E-2</v>
      </c>
      <c r="P3863" s="4">
        <f>E3863/L3863</f>
        <v>29.555555555555557</v>
      </c>
      <c r="Q3863" t="s">
        <v>8324</v>
      </c>
      <c r="R3863" t="s">
        <v>8326</v>
      </c>
      <c r="S3863" s="12">
        <f>(((J3863/60)/60)/24)+DATE(1970,1,1)</f>
        <v>42480.800648148142</v>
      </c>
      <c r="T3863" s="12">
        <f>(((I3863/60)/60)/24)+DATE(1970,1,1)</f>
        <v>42540.800648148142</v>
      </c>
    </row>
    <row r="3864" spans="1:20" ht="43.2" x14ac:dyDescent="0.3">
      <c r="A3864">
        <v>4032</v>
      </c>
      <c r="B3864" s="1" t="s">
        <v>4028</v>
      </c>
      <c r="C3864" s="1" t="s">
        <v>8137</v>
      </c>
      <c r="D3864" s="4">
        <v>6048</v>
      </c>
      <c r="E3864" s="4">
        <v>413</v>
      </c>
      <c r="F3864" t="s">
        <v>8221</v>
      </c>
      <c r="G3864" t="s">
        <v>8224</v>
      </c>
      <c r="H3864" t="s">
        <v>8246</v>
      </c>
      <c r="I3864">
        <v>1450211116</v>
      </c>
      <c r="J3864">
        <v>1445023516</v>
      </c>
      <c r="K3864" t="b">
        <v>0</v>
      </c>
      <c r="L3864">
        <v>7</v>
      </c>
      <c r="M3864" t="b">
        <v>0</v>
      </c>
      <c r="N3864" t="s">
        <v>8271</v>
      </c>
      <c r="O3864" s="3">
        <f>E3864/D3864</f>
        <v>6.8287037037037035E-2</v>
      </c>
      <c r="P3864" s="4">
        <f>E3864/L3864</f>
        <v>59</v>
      </c>
      <c r="Q3864" t="s">
        <v>8324</v>
      </c>
      <c r="R3864" t="s">
        <v>8326</v>
      </c>
      <c r="S3864" s="12">
        <f>(((J3864/60)/60)/24)+DATE(1970,1,1)</f>
        <v>42293.809212962966</v>
      </c>
      <c r="T3864" s="12">
        <f>(((I3864/60)/60)/24)+DATE(1970,1,1)</f>
        <v>42353.85087962963</v>
      </c>
    </row>
    <row r="3865" spans="1:20" ht="43.2" x14ac:dyDescent="0.3">
      <c r="A3865">
        <v>4105</v>
      </c>
      <c r="B3865" s="1" t="s">
        <v>4101</v>
      </c>
      <c r="C3865" s="1" t="s">
        <v>8208</v>
      </c>
      <c r="D3865" s="4">
        <v>33000</v>
      </c>
      <c r="E3865" s="4">
        <v>2300</v>
      </c>
      <c r="F3865" t="s">
        <v>8221</v>
      </c>
      <c r="G3865" t="s">
        <v>8238</v>
      </c>
      <c r="H3865" t="s">
        <v>8256</v>
      </c>
      <c r="I3865">
        <v>1482711309</v>
      </c>
      <c r="J3865">
        <v>1479860109</v>
      </c>
      <c r="K3865" t="b">
        <v>0</v>
      </c>
      <c r="L3865">
        <v>6</v>
      </c>
      <c r="M3865" t="b">
        <v>0</v>
      </c>
      <c r="N3865" t="s">
        <v>8271</v>
      </c>
      <c r="O3865" s="3">
        <f>E3865/D3865</f>
        <v>6.9696969696969702E-2</v>
      </c>
      <c r="P3865" s="4">
        <f>E3865/L3865</f>
        <v>383.33333333333331</v>
      </c>
      <c r="Q3865" t="s">
        <v>8324</v>
      </c>
      <c r="R3865" t="s">
        <v>8326</v>
      </c>
      <c r="S3865" s="12">
        <f>(((J3865/60)/60)/24)+DATE(1970,1,1)</f>
        <v>42697.010520833333</v>
      </c>
      <c r="T3865" s="12">
        <f>(((I3865/60)/60)/24)+DATE(1970,1,1)</f>
        <v>42730.010520833333</v>
      </c>
    </row>
    <row r="3866" spans="1:20" ht="43.2" x14ac:dyDescent="0.3">
      <c r="A3866">
        <v>3849</v>
      </c>
      <c r="B3866" s="1" t="s">
        <v>3846</v>
      </c>
      <c r="C3866" s="1" t="s">
        <v>7958</v>
      </c>
      <c r="D3866" s="4">
        <v>30000</v>
      </c>
      <c r="E3866" s="4">
        <v>2113</v>
      </c>
      <c r="F3866" t="s">
        <v>8221</v>
      </c>
      <c r="G3866" t="s">
        <v>8236</v>
      </c>
      <c r="H3866" t="s">
        <v>8249</v>
      </c>
      <c r="I3866">
        <v>1434047084</v>
      </c>
      <c r="J3866">
        <v>1431455084</v>
      </c>
      <c r="K3866" t="b">
        <v>1</v>
      </c>
      <c r="L3866">
        <v>28</v>
      </c>
      <c r="M3866" t="b">
        <v>0</v>
      </c>
      <c r="N3866" t="s">
        <v>8271</v>
      </c>
      <c r="O3866" s="3">
        <f>E3866/D3866</f>
        <v>7.0433333333333334E-2</v>
      </c>
      <c r="P3866" s="4">
        <f>E3866/L3866</f>
        <v>75.464285714285708</v>
      </c>
      <c r="Q3866" t="s">
        <v>8324</v>
      </c>
      <c r="R3866" t="s">
        <v>8326</v>
      </c>
      <c r="S3866" s="12">
        <f>(((J3866/60)/60)/24)+DATE(1970,1,1)</f>
        <v>42136.767175925925</v>
      </c>
      <c r="T3866" s="12">
        <f>(((I3866/60)/60)/24)+DATE(1970,1,1)</f>
        <v>42166.767175925925</v>
      </c>
    </row>
    <row r="3867" spans="1:20" ht="43.2" x14ac:dyDescent="0.3">
      <c r="A3867">
        <v>4027</v>
      </c>
      <c r="B3867" s="1" t="s">
        <v>4023</v>
      </c>
      <c r="C3867" s="1" t="s">
        <v>8132</v>
      </c>
      <c r="D3867" s="4">
        <v>3000</v>
      </c>
      <c r="E3867" s="4">
        <v>215</v>
      </c>
      <c r="F3867" t="s">
        <v>8221</v>
      </c>
      <c r="G3867" t="s">
        <v>8224</v>
      </c>
      <c r="H3867" t="s">
        <v>8246</v>
      </c>
      <c r="I3867">
        <v>1487811600</v>
      </c>
      <c r="J3867">
        <v>1486077481</v>
      </c>
      <c r="K3867" t="b">
        <v>0</v>
      </c>
      <c r="L3867">
        <v>7</v>
      </c>
      <c r="M3867" t="b">
        <v>0</v>
      </c>
      <c r="N3867" t="s">
        <v>8271</v>
      </c>
      <c r="O3867" s="3">
        <f>E3867/D3867</f>
        <v>7.166666666666667E-2</v>
      </c>
      <c r="P3867" s="4">
        <f>E3867/L3867</f>
        <v>30.714285714285715</v>
      </c>
      <c r="Q3867" t="s">
        <v>8324</v>
      </c>
      <c r="R3867" t="s">
        <v>8326</v>
      </c>
      <c r="S3867" s="12">
        <f>(((J3867/60)/60)/24)+DATE(1970,1,1)</f>
        <v>42768.97084490741</v>
      </c>
      <c r="T3867" s="12">
        <f>(((I3867/60)/60)/24)+DATE(1970,1,1)</f>
        <v>42789.041666666672</v>
      </c>
    </row>
    <row r="3868" spans="1:20" ht="43.2" x14ac:dyDescent="0.3">
      <c r="A3868">
        <v>888</v>
      </c>
      <c r="B3868" s="1" t="s">
        <v>889</v>
      </c>
      <c r="C3868" s="1" t="s">
        <v>4998</v>
      </c>
      <c r="D3868" s="4">
        <v>1000</v>
      </c>
      <c r="E3868" s="4">
        <v>72</v>
      </c>
      <c r="F3868" t="s">
        <v>8221</v>
      </c>
      <c r="G3868" t="s">
        <v>8224</v>
      </c>
      <c r="H3868" t="s">
        <v>8246</v>
      </c>
      <c r="I3868">
        <v>1314856800</v>
      </c>
      <c r="J3868">
        <v>1311789885</v>
      </c>
      <c r="K3868" t="b">
        <v>0</v>
      </c>
      <c r="L3868">
        <v>4</v>
      </c>
      <c r="M3868" t="b">
        <v>0</v>
      </c>
      <c r="N3868" t="s">
        <v>8279</v>
      </c>
      <c r="O3868" s="3">
        <f>E3868/D3868</f>
        <v>7.1999999999999995E-2</v>
      </c>
      <c r="P3868" s="4">
        <f>E3868/L3868</f>
        <v>18</v>
      </c>
      <c r="Q3868" t="s">
        <v>8320</v>
      </c>
      <c r="R3868" t="s">
        <v>8325</v>
      </c>
      <c r="S3868" s="12">
        <f>(((J3868/60)/60)/24)+DATE(1970,1,1)</f>
        <v>40751.753298611111</v>
      </c>
      <c r="T3868" s="12">
        <f>(((I3868/60)/60)/24)+DATE(1970,1,1)</f>
        <v>40787.25</v>
      </c>
    </row>
    <row r="3869" spans="1:20" ht="43.2" x14ac:dyDescent="0.3">
      <c r="A3869">
        <v>3729</v>
      </c>
      <c r="B3869" s="1" t="s">
        <v>3726</v>
      </c>
      <c r="C3869" s="1" t="s">
        <v>7839</v>
      </c>
      <c r="D3869" s="4">
        <v>5000</v>
      </c>
      <c r="E3869" s="4">
        <v>362</v>
      </c>
      <c r="F3869" t="s">
        <v>8221</v>
      </c>
      <c r="G3869" t="s">
        <v>8224</v>
      </c>
      <c r="H3869" t="s">
        <v>8246</v>
      </c>
      <c r="I3869">
        <v>1427082912</v>
      </c>
      <c r="J3869">
        <v>1423198512</v>
      </c>
      <c r="K3869" t="b">
        <v>0</v>
      </c>
      <c r="L3869">
        <v>5</v>
      </c>
      <c r="M3869" t="b">
        <v>0</v>
      </c>
      <c r="N3869" t="s">
        <v>8271</v>
      </c>
      <c r="O3869" s="3">
        <f>E3869/D3869</f>
        <v>7.2400000000000006E-2</v>
      </c>
      <c r="P3869" s="4">
        <f>E3869/L3869</f>
        <v>72.400000000000006</v>
      </c>
      <c r="Q3869" t="s">
        <v>8324</v>
      </c>
      <c r="R3869" t="s">
        <v>8326</v>
      </c>
      <c r="S3869" s="12">
        <f>(((J3869/60)/60)/24)+DATE(1970,1,1)</f>
        <v>42041.205000000002</v>
      </c>
      <c r="T3869" s="12">
        <f>(((I3869/60)/60)/24)+DATE(1970,1,1)</f>
        <v>42086.16333333333</v>
      </c>
    </row>
    <row r="3870" spans="1:20" x14ac:dyDescent="0.3">
      <c r="A3870">
        <v>3868</v>
      </c>
      <c r="B3870" s="1" t="s">
        <v>3865</v>
      </c>
      <c r="C3870" s="1" t="s">
        <v>7977</v>
      </c>
      <c r="D3870" s="4">
        <v>5000</v>
      </c>
      <c r="E3870" s="4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3">
        <f>E3870/D3870</f>
        <v>2E-3</v>
      </c>
      <c r="P3870" s="4">
        <f>E3870/L3870</f>
        <v>10</v>
      </c>
      <c r="Q3870" t="s">
        <v>8324</v>
      </c>
      <c r="R3870" t="s">
        <v>8337</v>
      </c>
      <c r="S3870" s="12">
        <f>(((J3870/60)/60)/24)+DATE(1970,1,1)</f>
        <v>41865.659780092588</v>
      </c>
      <c r="T3870" s="12">
        <f>(((I3870/60)/60)/24)+DATE(1970,1,1)</f>
        <v>41890.659780092588</v>
      </c>
    </row>
    <row r="3871" spans="1:20" ht="28.8" x14ac:dyDescent="0.3">
      <c r="A3871">
        <v>3869</v>
      </c>
      <c r="B3871" s="1" t="s">
        <v>3866</v>
      </c>
      <c r="C3871" s="1" t="s">
        <v>7978</v>
      </c>
      <c r="D3871" s="4">
        <v>13111</v>
      </c>
      <c r="E3871" s="4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3">
        <f>E3871/D3871</f>
        <v>3.44748684310884E-2</v>
      </c>
      <c r="P3871" s="4">
        <f>E3871/L3871</f>
        <v>30.133333333333333</v>
      </c>
      <c r="Q3871" t="s">
        <v>8324</v>
      </c>
      <c r="R3871" t="s">
        <v>8337</v>
      </c>
      <c r="S3871" s="12">
        <f>(((J3871/60)/60)/24)+DATE(1970,1,1)</f>
        <v>42047.724444444444</v>
      </c>
      <c r="T3871" s="12">
        <f>(((I3871/60)/60)/24)+DATE(1970,1,1)</f>
        <v>42077.132638888885</v>
      </c>
    </row>
    <row r="3872" spans="1:20" ht="43.2" x14ac:dyDescent="0.3">
      <c r="A3872">
        <v>3870</v>
      </c>
      <c r="B3872" s="1" t="s">
        <v>3867</v>
      </c>
      <c r="C3872" s="1" t="s">
        <v>7979</v>
      </c>
      <c r="D3872" s="4">
        <v>10000</v>
      </c>
      <c r="E3872" s="4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3">
        <f>E3872/D3872</f>
        <v>0.15</v>
      </c>
      <c r="P3872" s="4">
        <f>E3872/L3872</f>
        <v>150</v>
      </c>
      <c r="Q3872" t="s">
        <v>8324</v>
      </c>
      <c r="R3872" t="s">
        <v>8337</v>
      </c>
      <c r="S3872" s="12">
        <f>(((J3872/60)/60)/24)+DATE(1970,1,1)</f>
        <v>41793.17219907407</v>
      </c>
      <c r="T3872" s="12">
        <f>(((I3872/60)/60)/24)+DATE(1970,1,1)</f>
        <v>41823.17219907407</v>
      </c>
    </row>
    <row r="3873" spans="1:20" ht="28.8" x14ac:dyDescent="0.3">
      <c r="A3873">
        <v>3871</v>
      </c>
      <c r="B3873" s="1" t="s">
        <v>3868</v>
      </c>
      <c r="C3873" s="1" t="s">
        <v>7980</v>
      </c>
      <c r="D3873" s="4">
        <v>1500</v>
      </c>
      <c r="E3873" s="4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3">
        <f>E3873/D3873</f>
        <v>2.6666666666666668E-2</v>
      </c>
      <c r="P3873" s="4">
        <f>E3873/L3873</f>
        <v>13.333333333333334</v>
      </c>
      <c r="Q3873" t="s">
        <v>8324</v>
      </c>
      <c r="R3873" t="s">
        <v>8337</v>
      </c>
      <c r="S3873" s="12">
        <f>(((J3873/60)/60)/24)+DATE(1970,1,1)</f>
        <v>42763.780671296292</v>
      </c>
      <c r="T3873" s="12">
        <f>(((I3873/60)/60)/24)+DATE(1970,1,1)</f>
        <v>42823.739004629635</v>
      </c>
    </row>
    <row r="3874" spans="1:20" ht="43.2" x14ac:dyDescent="0.3">
      <c r="A3874">
        <v>3872</v>
      </c>
      <c r="B3874" s="1" t="s">
        <v>3869</v>
      </c>
      <c r="C3874" s="1" t="s">
        <v>7981</v>
      </c>
      <c r="D3874" s="4">
        <v>15000</v>
      </c>
      <c r="E3874" s="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3">
        <f>E3874/D3874</f>
        <v>0</v>
      </c>
      <c r="P3874" s="4" t="e">
        <f>E3874/L3874</f>
        <v>#DIV/0!</v>
      </c>
      <c r="Q3874" t="s">
        <v>8324</v>
      </c>
      <c r="R3874" t="s">
        <v>8337</v>
      </c>
      <c r="S3874" s="12">
        <f>(((J3874/60)/60)/24)+DATE(1970,1,1)</f>
        <v>42180.145787037036</v>
      </c>
      <c r="T3874" s="12">
        <f>(((I3874/60)/60)/24)+DATE(1970,1,1)</f>
        <v>42230.145787037036</v>
      </c>
    </row>
    <row r="3875" spans="1:20" ht="43.2" x14ac:dyDescent="0.3">
      <c r="A3875">
        <v>3873</v>
      </c>
      <c r="B3875" s="1" t="s">
        <v>3870</v>
      </c>
      <c r="C3875" s="1" t="s">
        <v>7982</v>
      </c>
      <c r="D3875" s="4">
        <v>5500</v>
      </c>
      <c r="E3875" s="4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3">
        <f>E3875/D3875</f>
        <v>0</v>
      </c>
      <c r="P3875" s="4" t="e">
        <f>E3875/L3875</f>
        <v>#DIV/0!</v>
      </c>
      <c r="Q3875" t="s">
        <v>8324</v>
      </c>
      <c r="R3875" t="s">
        <v>8337</v>
      </c>
      <c r="S3875" s="12">
        <f>(((J3875/60)/60)/24)+DATE(1970,1,1)</f>
        <v>42255.696006944447</v>
      </c>
      <c r="T3875" s="12">
        <f>(((I3875/60)/60)/24)+DATE(1970,1,1)</f>
        <v>42285.696006944447</v>
      </c>
    </row>
    <row r="3876" spans="1:20" ht="43.2" x14ac:dyDescent="0.3">
      <c r="A3876">
        <v>3874</v>
      </c>
      <c r="B3876" s="1" t="s">
        <v>3871</v>
      </c>
      <c r="C3876" s="1" t="s">
        <v>7983</v>
      </c>
      <c r="D3876" s="4">
        <v>620</v>
      </c>
      <c r="E3876" s="4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3">
        <f>E3876/D3876</f>
        <v>0</v>
      </c>
      <c r="P3876" s="4" t="e">
        <f>E3876/L3876</f>
        <v>#DIV/0!</v>
      </c>
      <c r="Q3876" t="s">
        <v>8324</v>
      </c>
      <c r="R3876" t="s">
        <v>8337</v>
      </c>
      <c r="S3876" s="12">
        <f>(((J3876/60)/60)/24)+DATE(1970,1,1)</f>
        <v>42007.016458333332</v>
      </c>
      <c r="T3876" s="12">
        <f>(((I3876/60)/60)/24)+DATE(1970,1,1)</f>
        <v>42028.041666666672</v>
      </c>
    </row>
    <row r="3877" spans="1:20" ht="43.2" x14ac:dyDescent="0.3">
      <c r="A3877">
        <v>3875</v>
      </c>
      <c r="B3877" s="1" t="s">
        <v>3872</v>
      </c>
      <c r="C3877" s="1" t="s">
        <v>7984</v>
      </c>
      <c r="D3877" s="4">
        <v>30000</v>
      </c>
      <c r="E3877" s="4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3">
        <f>E3877/D3877</f>
        <v>0</v>
      </c>
      <c r="P3877" s="4" t="e">
        <f>E3877/L3877</f>
        <v>#DIV/0!</v>
      </c>
      <c r="Q3877" t="s">
        <v>8324</v>
      </c>
      <c r="R3877" t="s">
        <v>8337</v>
      </c>
      <c r="S3877" s="12">
        <f>(((J3877/60)/60)/24)+DATE(1970,1,1)</f>
        <v>42615.346817129626</v>
      </c>
      <c r="T3877" s="12">
        <f>(((I3877/60)/60)/24)+DATE(1970,1,1)</f>
        <v>42616.416666666672</v>
      </c>
    </row>
    <row r="3878" spans="1:20" ht="43.2" x14ac:dyDescent="0.3">
      <c r="A3878">
        <v>3876</v>
      </c>
      <c r="B3878" s="1" t="s">
        <v>3873</v>
      </c>
      <c r="C3878" s="1" t="s">
        <v>7985</v>
      </c>
      <c r="D3878" s="4">
        <v>3900</v>
      </c>
      <c r="E3878" s="4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3">
        <f>E3878/D3878</f>
        <v>0.52794871794871789</v>
      </c>
      <c r="P3878" s="4">
        <f>E3878/L3878</f>
        <v>44.760869565217391</v>
      </c>
      <c r="Q3878" t="s">
        <v>8324</v>
      </c>
      <c r="R3878" t="s">
        <v>8337</v>
      </c>
      <c r="S3878" s="12">
        <f>(((J3878/60)/60)/24)+DATE(1970,1,1)</f>
        <v>42372.624166666668</v>
      </c>
      <c r="T3878" s="12">
        <f>(((I3878/60)/60)/24)+DATE(1970,1,1)</f>
        <v>42402.624166666668</v>
      </c>
    </row>
    <row r="3879" spans="1:20" ht="43.2" x14ac:dyDescent="0.3">
      <c r="A3879">
        <v>3877</v>
      </c>
      <c r="B3879" s="1" t="s">
        <v>3874</v>
      </c>
      <c r="C3879" s="1" t="s">
        <v>7986</v>
      </c>
      <c r="D3879" s="4">
        <v>25000</v>
      </c>
      <c r="E3879" s="4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3">
        <f>E3879/D3879</f>
        <v>4.9639999999999997E-2</v>
      </c>
      <c r="P3879" s="4">
        <f>E3879/L3879</f>
        <v>88.642857142857139</v>
      </c>
      <c r="Q3879" t="s">
        <v>8324</v>
      </c>
      <c r="R3879" t="s">
        <v>8337</v>
      </c>
      <c r="S3879" s="12">
        <f>(((J3879/60)/60)/24)+DATE(1970,1,1)</f>
        <v>42682.67768518519</v>
      </c>
      <c r="T3879" s="12">
        <f>(((I3879/60)/60)/24)+DATE(1970,1,1)</f>
        <v>42712.67768518519</v>
      </c>
    </row>
    <row r="3880" spans="1:20" ht="43.2" x14ac:dyDescent="0.3">
      <c r="A3880">
        <v>3878</v>
      </c>
      <c r="B3880" s="1" t="s">
        <v>3875</v>
      </c>
      <c r="C3880" s="1" t="s">
        <v>7987</v>
      </c>
      <c r="D3880" s="4">
        <v>18000</v>
      </c>
      <c r="E3880" s="4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3">
        <f>E3880/D3880</f>
        <v>5.5555555555555556E-4</v>
      </c>
      <c r="P3880" s="4">
        <f>E3880/L3880</f>
        <v>10</v>
      </c>
      <c r="Q3880" t="s">
        <v>8324</v>
      </c>
      <c r="R3880" t="s">
        <v>8337</v>
      </c>
      <c r="S3880" s="12">
        <f>(((J3880/60)/60)/24)+DATE(1970,1,1)</f>
        <v>42154.818819444445</v>
      </c>
      <c r="T3880" s="12">
        <f>(((I3880/60)/60)/24)+DATE(1970,1,1)</f>
        <v>42185.165972222225</v>
      </c>
    </row>
    <row r="3881" spans="1:20" ht="28.8" x14ac:dyDescent="0.3">
      <c r="A3881">
        <v>3879</v>
      </c>
      <c r="B3881" s="1" t="s">
        <v>3876</v>
      </c>
      <c r="C3881" s="1" t="s">
        <v>7988</v>
      </c>
      <c r="D3881" s="4">
        <v>15000</v>
      </c>
      <c r="E3881" s="4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3">
        <f>E3881/D3881</f>
        <v>0</v>
      </c>
      <c r="P3881" s="4" t="e">
        <f>E3881/L3881</f>
        <v>#DIV/0!</v>
      </c>
      <c r="Q3881" t="s">
        <v>8324</v>
      </c>
      <c r="R3881" t="s">
        <v>8337</v>
      </c>
      <c r="S3881" s="12">
        <f>(((J3881/60)/60)/24)+DATE(1970,1,1)</f>
        <v>41999.861064814817</v>
      </c>
      <c r="T3881" s="12">
        <f>(((I3881/60)/60)/24)+DATE(1970,1,1)</f>
        <v>42029.861064814817</v>
      </c>
    </row>
    <row r="3882" spans="1:20" ht="43.2" x14ac:dyDescent="0.3">
      <c r="A3882">
        <v>3880</v>
      </c>
      <c r="B3882" s="1" t="s">
        <v>3877</v>
      </c>
      <c r="C3882" s="1" t="s">
        <v>7989</v>
      </c>
      <c r="D3882" s="4">
        <v>7500</v>
      </c>
      <c r="E3882" s="4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3">
        <f>E3882/D3882</f>
        <v>0.13066666666666665</v>
      </c>
      <c r="P3882" s="4">
        <f>E3882/L3882</f>
        <v>57.647058823529413</v>
      </c>
      <c r="Q3882" t="s">
        <v>8324</v>
      </c>
      <c r="R3882" t="s">
        <v>8337</v>
      </c>
      <c r="S3882" s="12">
        <f>(((J3882/60)/60)/24)+DATE(1970,1,1)</f>
        <v>41815.815046296295</v>
      </c>
      <c r="T3882" s="12">
        <f>(((I3882/60)/60)/24)+DATE(1970,1,1)</f>
        <v>41850.958333333336</v>
      </c>
    </row>
    <row r="3883" spans="1:20" ht="28.8" x14ac:dyDescent="0.3">
      <c r="A3883">
        <v>3881</v>
      </c>
      <c r="B3883" s="1" t="s">
        <v>3878</v>
      </c>
      <c r="C3883" s="1" t="s">
        <v>7990</v>
      </c>
      <c r="D3883" s="4">
        <v>500</v>
      </c>
      <c r="E3883" s="4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3">
        <f>E3883/D3883</f>
        <v>0.05</v>
      </c>
      <c r="P3883" s="4">
        <f>E3883/L3883</f>
        <v>25</v>
      </c>
      <c r="Q3883" t="s">
        <v>8324</v>
      </c>
      <c r="R3883" t="s">
        <v>8337</v>
      </c>
      <c r="S3883" s="12">
        <f>(((J3883/60)/60)/24)+DATE(1970,1,1)</f>
        <v>42756.018506944441</v>
      </c>
      <c r="T3883" s="12">
        <f>(((I3883/60)/60)/24)+DATE(1970,1,1)</f>
        <v>42786.018506944441</v>
      </c>
    </row>
    <row r="3884" spans="1:20" ht="28.8" x14ac:dyDescent="0.3">
      <c r="A3884">
        <v>3882</v>
      </c>
      <c r="B3884" s="1" t="s">
        <v>3879</v>
      </c>
      <c r="C3884" s="1" t="s">
        <v>7991</v>
      </c>
      <c r="D3884" s="4">
        <v>30000</v>
      </c>
      <c r="E3884" s="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3">
        <f>E3884/D3884</f>
        <v>0</v>
      </c>
      <c r="P3884" s="4" t="e">
        <f>E3884/L3884</f>
        <v>#DIV/0!</v>
      </c>
      <c r="Q3884" t="s">
        <v>8324</v>
      </c>
      <c r="R3884" t="s">
        <v>8337</v>
      </c>
      <c r="S3884" s="12">
        <f>(((J3884/60)/60)/24)+DATE(1970,1,1)</f>
        <v>42373.983449074076</v>
      </c>
      <c r="T3884" s="12">
        <f>(((I3884/60)/60)/24)+DATE(1970,1,1)</f>
        <v>42400.960416666669</v>
      </c>
    </row>
    <row r="3885" spans="1:20" ht="43.2" x14ac:dyDescent="0.3">
      <c r="A3885">
        <v>3883</v>
      </c>
      <c r="B3885" s="1" t="s">
        <v>3880</v>
      </c>
      <c r="C3885" s="1" t="s">
        <v>7992</v>
      </c>
      <c r="D3885" s="4">
        <v>15000</v>
      </c>
      <c r="E3885" s="4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3">
        <f>E3885/D3885</f>
        <v>0</v>
      </c>
      <c r="P3885" s="4" t="e">
        <f>E3885/L3885</f>
        <v>#DIV/0!</v>
      </c>
      <c r="Q3885" t="s">
        <v>8324</v>
      </c>
      <c r="R3885" t="s">
        <v>8337</v>
      </c>
      <c r="S3885" s="12">
        <f>(((J3885/60)/60)/24)+DATE(1970,1,1)</f>
        <v>41854.602650462963</v>
      </c>
      <c r="T3885" s="12">
        <f>(((I3885/60)/60)/24)+DATE(1970,1,1)</f>
        <v>41884.602650462963</v>
      </c>
    </row>
    <row r="3886" spans="1:20" ht="28.8" x14ac:dyDescent="0.3">
      <c r="A3886">
        <v>3884</v>
      </c>
      <c r="B3886" s="1" t="s">
        <v>3881</v>
      </c>
      <c r="C3886" s="1" t="s">
        <v>7993</v>
      </c>
      <c r="D3886" s="4">
        <v>10000</v>
      </c>
      <c r="E3886" s="4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3">
        <f>E3886/D3886</f>
        <v>0</v>
      </c>
      <c r="P3886" s="4" t="e">
        <f>E3886/L3886</f>
        <v>#DIV/0!</v>
      </c>
      <c r="Q3886" t="s">
        <v>8324</v>
      </c>
      <c r="R3886" t="s">
        <v>8337</v>
      </c>
      <c r="S3886" s="12">
        <f>(((J3886/60)/60)/24)+DATE(1970,1,1)</f>
        <v>42065.791574074072</v>
      </c>
      <c r="T3886" s="12">
        <f>(((I3886/60)/60)/24)+DATE(1970,1,1)</f>
        <v>42090.749907407408</v>
      </c>
    </row>
    <row r="3887" spans="1:20" ht="28.8" x14ac:dyDescent="0.3">
      <c r="A3887">
        <v>3885</v>
      </c>
      <c r="B3887" s="1" t="s">
        <v>3882</v>
      </c>
      <c r="C3887" s="1" t="s">
        <v>7994</v>
      </c>
      <c r="D3887" s="4">
        <v>375000</v>
      </c>
      <c r="E3887" s="4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3">
        <f>E3887/D3887</f>
        <v>0</v>
      </c>
      <c r="P3887" s="4" t="e">
        <f>E3887/L3887</f>
        <v>#DIV/0!</v>
      </c>
      <c r="Q3887" t="s">
        <v>8324</v>
      </c>
      <c r="R3887" t="s">
        <v>8337</v>
      </c>
      <c r="S3887" s="12">
        <f>(((J3887/60)/60)/24)+DATE(1970,1,1)</f>
        <v>42469.951284722221</v>
      </c>
      <c r="T3887" s="12">
        <f>(((I3887/60)/60)/24)+DATE(1970,1,1)</f>
        <v>42499.951284722221</v>
      </c>
    </row>
    <row r="3888" spans="1:20" x14ac:dyDescent="0.3">
      <c r="A3888">
        <v>3886</v>
      </c>
      <c r="B3888" s="1" t="s">
        <v>3883</v>
      </c>
      <c r="C3888" s="1">
        <v>1</v>
      </c>
      <c r="D3888" s="4">
        <v>10000</v>
      </c>
      <c r="E3888" s="4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3">
        <f>E3888/D3888</f>
        <v>0</v>
      </c>
      <c r="P3888" s="4" t="e">
        <f>E3888/L3888</f>
        <v>#DIV/0!</v>
      </c>
      <c r="Q3888" t="s">
        <v>8324</v>
      </c>
      <c r="R3888" t="s">
        <v>8337</v>
      </c>
      <c r="S3888" s="12">
        <f>(((J3888/60)/60)/24)+DATE(1970,1,1)</f>
        <v>41954.228032407409</v>
      </c>
      <c r="T3888" s="12">
        <f>(((I3888/60)/60)/24)+DATE(1970,1,1)</f>
        <v>41984.228032407409</v>
      </c>
    </row>
    <row r="3889" spans="1:20" ht="43.2" x14ac:dyDescent="0.3">
      <c r="A3889">
        <v>3887</v>
      </c>
      <c r="B3889" s="1" t="s">
        <v>3884</v>
      </c>
      <c r="C3889" s="1" t="s">
        <v>7995</v>
      </c>
      <c r="D3889" s="4">
        <v>2000</v>
      </c>
      <c r="E3889" s="4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3">
        <f>E3889/D3889</f>
        <v>1.7500000000000002E-2</v>
      </c>
      <c r="P3889" s="4">
        <f>E3889/L3889</f>
        <v>17.5</v>
      </c>
      <c r="Q3889" t="s">
        <v>8324</v>
      </c>
      <c r="R3889" t="s">
        <v>8337</v>
      </c>
      <c r="S3889" s="12">
        <f>(((J3889/60)/60)/24)+DATE(1970,1,1)</f>
        <v>42079.857974537037</v>
      </c>
      <c r="T3889" s="12">
        <f>(((I3889/60)/60)/24)+DATE(1970,1,1)</f>
        <v>42125.916666666672</v>
      </c>
    </row>
    <row r="3890" spans="1:20" ht="43.2" x14ac:dyDescent="0.3">
      <c r="A3890">
        <v>3969</v>
      </c>
      <c r="B3890" s="1" t="s">
        <v>3966</v>
      </c>
      <c r="C3890" s="1" t="s">
        <v>8076</v>
      </c>
      <c r="D3890" s="4">
        <v>2825</v>
      </c>
      <c r="E3890" s="4">
        <v>211</v>
      </c>
      <c r="F3890" t="s">
        <v>8221</v>
      </c>
      <c r="G3890" t="s">
        <v>8224</v>
      </c>
      <c r="H3890" t="s">
        <v>8246</v>
      </c>
      <c r="I3890">
        <v>1472442900</v>
      </c>
      <c r="J3890">
        <v>1471638646</v>
      </c>
      <c r="K3890" t="b">
        <v>0</v>
      </c>
      <c r="L3890">
        <v>6</v>
      </c>
      <c r="M3890" t="b">
        <v>0</v>
      </c>
      <c r="N3890" t="s">
        <v>8271</v>
      </c>
      <c r="O3890" s="3">
        <f>E3890/D3890</f>
        <v>7.4690265486725665E-2</v>
      </c>
      <c r="P3890" s="4">
        <f>E3890/L3890</f>
        <v>35.166666666666664</v>
      </c>
      <c r="Q3890" t="s">
        <v>8324</v>
      </c>
      <c r="R3890" t="s">
        <v>8326</v>
      </c>
      <c r="S3890" s="12">
        <f>(((J3890/60)/60)/24)+DATE(1970,1,1)</f>
        <v>42601.854699074072</v>
      </c>
      <c r="T3890" s="12">
        <f>(((I3890/60)/60)/24)+DATE(1970,1,1)</f>
        <v>42611.163194444445</v>
      </c>
    </row>
    <row r="3891" spans="1:20" ht="43.2" x14ac:dyDescent="0.3">
      <c r="A3891">
        <v>1716</v>
      </c>
      <c r="B3891" s="1" t="s">
        <v>1717</v>
      </c>
      <c r="C3891" s="1" t="s">
        <v>5826</v>
      </c>
      <c r="D3891" s="4">
        <v>2000</v>
      </c>
      <c r="E3891" s="4">
        <v>150</v>
      </c>
      <c r="F3891" t="s">
        <v>8221</v>
      </c>
      <c r="G3891" t="s">
        <v>8224</v>
      </c>
      <c r="H3891" t="s">
        <v>8246</v>
      </c>
      <c r="I3891">
        <v>1481295099</v>
      </c>
      <c r="J3891">
        <v>1477835499</v>
      </c>
      <c r="K3891" t="b">
        <v>0</v>
      </c>
      <c r="L3891">
        <v>3</v>
      </c>
      <c r="M3891" t="b">
        <v>0</v>
      </c>
      <c r="N3891" t="s">
        <v>8293</v>
      </c>
      <c r="O3891" s="3">
        <f>E3891/D3891</f>
        <v>7.4999999999999997E-2</v>
      </c>
      <c r="P3891" s="4">
        <f>E3891/L3891</f>
        <v>50</v>
      </c>
      <c r="Q3891" t="s">
        <v>8320</v>
      </c>
      <c r="R3891" t="s">
        <v>8336</v>
      </c>
      <c r="S3891" s="12">
        <f>(((J3891/60)/60)/24)+DATE(1970,1,1)</f>
        <v>42673.577534722222</v>
      </c>
      <c r="T3891" s="12">
        <f>(((I3891/60)/60)/24)+DATE(1970,1,1)</f>
        <v>42713.619201388887</v>
      </c>
    </row>
    <row r="3892" spans="1:20" ht="43.2" x14ac:dyDescent="0.3">
      <c r="A3892">
        <v>4011</v>
      </c>
      <c r="B3892" s="1" t="s">
        <v>4007</v>
      </c>
      <c r="C3892" s="1" t="s">
        <v>8116</v>
      </c>
      <c r="D3892" s="4">
        <v>250</v>
      </c>
      <c r="E3892" s="4">
        <v>19</v>
      </c>
      <c r="F3892" t="s">
        <v>8221</v>
      </c>
      <c r="G3892" t="s">
        <v>8225</v>
      </c>
      <c r="H3892" t="s">
        <v>8247</v>
      </c>
      <c r="I3892">
        <v>1422450278</v>
      </c>
      <c r="J3892">
        <v>1419858278</v>
      </c>
      <c r="K3892" t="b">
        <v>0</v>
      </c>
      <c r="L3892">
        <v>4</v>
      </c>
      <c r="M3892" t="b">
        <v>0</v>
      </c>
      <c r="N3892" t="s">
        <v>8271</v>
      </c>
      <c r="O3892" s="3">
        <f>E3892/D3892</f>
        <v>7.5999999999999998E-2</v>
      </c>
      <c r="P3892" s="4">
        <f>E3892/L3892</f>
        <v>4.75</v>
      </c>
      <c r="Q3892" t="s">
        <v>8324</v>
      </c>
      <c r="R3892" t="s">
        <v>8326</v>
      </c>
      <c r="S3892" s="12">
        <f>(((J3892/60)/60)/24)+DATE(1970,1,1)</f>
        <v>42002.54488425926</v>
      </c>
      <c r="T3892" s="12">
        <f>(((I3892/60)/60)/24)+DATE(1970,1,1)</f>
        <v>42032.54488425926</v>
      </c>
    </row>
    <row r="3893" spans="1:20" ht="28.8" x14ac:dyDescent="0.3">
      <c r="A3893">
        <v>2916</v>
      </c>
      <c r="B3893" s="1" t="s">
        <v>2916</v>
      </c>
      <c r="C3893" s="1" t="s">
        <v>7026</v>
      </c>
      <c r="D3893" s="4">
        <v>1850</v>
      </c>
      <c r="E3893" s="4">
        <v>145</v>
      </c>
      <c r="F3893" t="s">
        <v>8221</v>
      </c>
      <c r="G3893" t="s">
        <v>8225</v>
      </c>
      <c r="H3893" t="s">
        <v>8247</v>
      </c>
      <c r="I3893">
        <v>1400498789</v>
      </c>
      <c r="J3893">
        <v>1398511589</v>
      </c>
      <c r="K3893" t="b">
        <v>0</v>
      </c>
      <c r="L3893">
        <v>7</v>
      </c>
      <c r="M3893" t="b">
        <v>0</v>
      </c>
      <c r="N3893" t="s">
        <v>8271</v>
      </c>
      <c r="O3893" s="3">
        <f>E3893/D3893</f>
        <v>7.8378378378378383E-2</v>
      </c>
      <c r="P3893" s="4">
        <f>E3893/L3893</f>
        <v>20.714285714285715</v>
      </c>
      <c r="Q3893" t="s">
        <v>8324</v>
      </c>
      <c r="R3893" t="s">
        <v>8326</v>
      </c>
      <c r="S3893" s="12">
        <f>(((J3893/60)/60)/24)+DATE(1970,1,1)</f>
        <v>41755.476724537039</v>
      </c>
      <c r="T3893" s="12">
        <f>(((I3893/60)/60)/24)+DATE(1970,1,1)</f>
        <v>41778.476724537039</v>
      </c>
    </row>
    <row r="3894" spans="1:20" ht="43.2" x14ac:dyDescent="0.3">
      <c r="A3894">
        <v>1714</v>
      </c>
      <c r="B3894" s="1" t="s">
        <v>1715</v>
      </c>
      <c r="C3894" s="1" t="s">
        <v>5824</v>
      </c>
      <c r="D3894" s="4">
        <v>25000</v>
      </c>
      <c r="E3894" s="4">
        <v>1967</v>
      </c>
      <c r="F3894" t="s">
        <v>8221</v>
      </c>
      <c r="G3894" t="s">
        <v>8224</v>
      </c>
      <c r="H3894" t="s">
        <v>8246</v>
      </c>
      <c r="I3894">
        <v>1430517761</v>
      </c>
      <c r="J3894">
        <v>1427925761</v>
      </c>
      <c r="K3894" t="b">
        <v>0</v>
      </c>
      <c r="L3894">
        <v>17</v>
      </c>
      <c r="M3894" t="b">
        <v>0</v>
      </c>
      <c r="N3894" t="s">
        <v>8293</v>
      </c>
      <c r="O3894" s="3">
        <f>E3894/D3894</f>
        <v>7.868E-2</v>
      </c>
      <c r="P3894" s="4">
        <f>E3894/L3894</f>
        <v>115.70588235294117</v>
      </c>
      <c r="Q3894" t="s">
        <v>8320</v>
      </c>
      <c r="R3894" t="s">
        <v>8336</v>
      </c>
      <c r="S3894" s="12">
        <f>(((J3894/60)/60)/24)+DATE(1970,1,1)</f>
        <v>42095.918530092589</v>
      </c>
      <c r="T3894" s="12">
        <f>(((I3894/60)/60)/24)+DATE(1970,1,1)</f>
        <v>42125.918530092589</v>
      </c>
    </row>
    <row r="3895" spans="1:20" ht="43.2" x14ac:dyDescent="0.3">
      <c r="A3895">
        <v>3922</v>
      </c>
      <c r="B3895" s="1" t="s">
        <v>3919</v>
      </c>
      <c r="C3895" s="1" t="s">
        <v>8030</v>
      </c>
      <c r="D3895" s="4">
        <v>750</v>
      </c>
      <c r="E3895" s="4">
        <v>61</v>
      </c>
      <c r="F3895" t="s">
        <v>8221</v>
      </c>
      <c r="G3895" t="s">
        <v>8224</v>
      </c>
      <c r="H3895" t="s">
        <v>8246</v>
      </c>
      <c r="I3895">
        <v>1425337200</v>
      </c>
      <c r="J3895">
        <v>1421432810</v>
      </c>
      <c r="K3895" t="b">
        <v>0</v>
      </c>
      <c r="L3895">
        <v>6</v>
      </c>
      <c r="M3895" t="b">
        <v>0</v>
      </c>
      <c r="N3895" t="s">
        <v>8271</v>
      </c>
      <c r="O3895" s="3">
        <f>E3895/D3895</f>
        <v>8.1333333333333327E-2</v>
      </c>
      <c r="P3895" s="4">
        <f>E3895/L3895</f>
        <v>10.166666666666666</v>
      </c>
      <c r="Q3895" t="s">
        <v>8324</v>
      </c>
      <c r="R3895" t="s">
        <v>8326</v>
      </c>
      <c r="S3895" s="12">
        <f>(((J3895/60)/60)/24)+DATE(1970,1,1)</f>
        <v>42020.768634259264</v>
      </c>
      <c r="T3895" s="12">
        <f>(((I3895/60)/60)/24)+DATE(1970,1,1)</f>
        <v>42065.958333333328</v>
      </c>
    </row>
    <row r="3896" spans="1:20" ht="43.2" x14ac:dyDescent="0.3">
      <c r="A3896">
        <v>4046</v>
      </c>
      <c r="B3896" s="1" t="s">
        <v>4042</v>
      </c>
      <c r="C3896" s="1" t="s">
        <v>8150</v>
      </c>
      <c r="D3896" s="4">
        <v>5600</v>
      </c>
      <c r="E3896" s="4">
        <v>460</v>
      </c>
      <c r="F3896" t="s">
        <v>8221</v>
      </c>
      <c r="G3896" t="s">
        <v>8224</v>
      </c>
      <c r="H3896" t="s">
        <v>8246</v>
      </c>
      <c r="I3896">
        <v>1413992210</v>
      </c>
      <c r="J3896">
        <v>1411400210</v>
      </c>
      <c r="K3896" t="b">
        <v>0</v>
      </c>
      <c r="L3896">
        <v>12</v>
      </c>
      <c r="M3896" t="b">
        <v>0</v>
      </c>
      <c r="N3896" t="s">
        <v>8271</v>
      </c>
      <c r="O3896" s="3">
        <f>E3896/D3896</f>
        <v>8.2142857142857142E-2</v>
      </c>
      <c r="P3896" s="4">
        <f>E3896/L3896</f>
        <v>38.333333333333336</v>
      </c>
      <c r="Q3896" t="s">
        <v>8324</v>
      </c>
      <c r="R3896" t="s">
        <v>8326</v>
      </c>
      <c r="S3896" s="12">
        <f>(((J3896/60)/60)/24)+DATE(1970,1,1)</f>
        <v>41904.650578703702</v>
      </c>
      <c r="T3896" s="12">
        <f>(((I3896/60)/60)/24)+DATE(1970,1,1)</f>
        <v>41934.650578703702</v>
      </c>
    </row>
    <row r="3897" spans="1:20" ht="28.8" x14ac:dyDescent="0.3">
      <c r="A3897">
        <v>2919</v>
      </c>
      <c r="B3897" s="1" t="s">
        <v>2919</v>
      </c>
      <c r="C3897" s="1" t="s">
        <v>7029</v>
      </c>
      <c r="D3897" s="4">
        <v>600</v>
      </c>
      <c r="E3897" s="4">
        <v>51</v>
      </c>
      <c r="F3897" t="s">
        <v>8221</v>
      </c>
      <c r="G3897" t="s">
        <v>8224</v>
      </c>
      <c r="H3897" t="s">
        <v>8246</v>
      </c>
      <c r="I3897">
        <v>1407250329</v>
      </c>
      <c r="J3897">
        <v>1404658329</v>
      </c>
      <c r="K3897" t="b">
        <v>0</v>
      </c>
      <c r="L3897">
        <v>6</v>
      </c>
      <c r="M3897" t="b">
        <v>0</v>
      </c>
      <c r="N3897" t="s">
        <v>8271</v>
      </c>
      <c r="O3897" s="3">
        <f>E3897/D3897</f>
        <v>8.5000000000000006E-2</v>
      </c>
      <c r="P3897" s="4">
        <f>E3897/L3897</f>
        <v>8.5</v>
      </c>
      <c r="Q3897" t="s">
        <v>8324</v>
      </c>
      <c r="R3897" t="s">
        <v>8326</v>
      </c>
      <c r="S3897" s="12">
        <f>(((J3897/60)/60)/24)+DATE(1970,1,1)</f>
        <v>41826.61954861111</v>
      </c>
      <c r="T3897" s="12">
        <f>(((I3897/60)/60)/24)+DATE(1970,1,1)</f>
        <v>41856.61954861111</v>
      </c>
    </row>
    <row r="3898" spans="1:20" ht="43.2" x14ac:dyDescent="0.3">
      <c r="A3898">
        <v>3801</v>
      </c>
      <c r="B3898" s="1" t="s">
        <v>3798</v>
      </c>
      <c r="C3898" s="1" t="s">
        <v>7911</v>
      </c>
      <c r="D3898" s="4">
        <v>5000</v>
      </c>
      <c r="E3898" s="4">
        <v>426</v>
      </c>
      <c r="F3898" t="s">
        <v>8221</v>
      </c>
      <c r="G3898" t="s">
        <v>8224</v>
      </c>
      <c r="H3898" t="s">
        <v>8246</v>
      </c>
      <c r="I3898">
        <v>1420215216</v>
      </c>
      <c r="J3898">
        <v>1417536816</v>
      </c>
      <c r="K3898" t="b">
        <v>0</v>
      </c>
      <c r="L3898">
        <v>9</v>
      </c>
      <c r="M3898" t="b">
        <v>0</v>
      </c>
      <c r="N3898" t="s">
        <v>8305</v>
      </c>
      <c r="O3898" s="3">
        <f>E3898/D3898</f>
        <v>8.5199999999999998E-2</v>
      </c>
      <c r="P3898" s="4">
        <f>E3898/L3898</f>
        <v>47.333333333333336</v>
      </c>
      <c r="Q3898" t="s">
        <v>8324</v>
      </c>
      <c r="R3898" t="s">
        <v>8337</v>
      </c>
      <c r="S3898" s="12">
        <f>(((J3898/60)/60)/24)+DATE(1970,1,1)</f>
        <v>41975.676111111112</v>
      </c>
      <c r="T3898" s="12">
        <f>(((I3898/60)/60)/24)+DATE(1970,1,1)</f>
        <v>42006.676111111112</v>
      </c>
    </row>
    <row r="3899" spans="1:20" ht="28.8" x14ac:dyDescent="0.3">
      <c r="A3899">
        <v>3075</v>
      </c>
      <c r="B3899" s="1" t="s">
        <v>3075</v>
      </c>
      <c r="C3899" s="1" t="s">
        <v>7185</v>
      </c>
      <c r="D3899" s="4">
        <v>15000</v>
      </c>
      <c r="E3899" s="4">
        <v>1296</v>
      </c>
      <c r="F3899" t="s">
        <v>8221</v>
      </c>
      <c r="G3899" t="s">
        <v>8224</v>
      </c>
      <c r="H3899" t="s">
        <v>8246</v>
      </c>
      <c r="I3899">
        <v>1471573640</v>
      </c>
      <c r="J3899">
        <v>1467253640</v>
      </c>
      <c r="K3899" t="b">
        <v>0</v>
      </c>
      <c r="L3899">
        <v>20</v>
      </c>
      <c r="M3899" t="b">
        <v>0</v>
      </c>
      <c r="N3899" t="s">
        <v>8303</v>
      </c>
      <c r="O3899" s="3">
        <f>E3899/D3899</f>
        <v>8.6400000000000005E-2</v>
      </c>
      <c r="P3899" s="4">
        <f>E3899/L3899</f>
        <v>64.8</v>
      </c>
      <c r="Q3899" t="s">
        <v>8324</v>
      </c>
      <c r="R3899" t="s">
        <v>8332</v>
      </c>
      <c r="S3899" s="12">
        <f>(((J3899/60)/60)/24)+DATE(1970,1,1)</f>
        <v>42551.102314814809</v>
      </c>
      <c r="T3899" s="12">
        <f>(((I3899/60)/60)/24)+DATE(1970,1,1)</f>
        <v>42601.102314814809</v>
      </c>
    </row>
    <row r="3900" spans="1:20" ht="43.2" x14ac:dyDescent="0.3">
      <c r="A3900">
        <v>3908</v>
      </c>
      <c r="B3900" s="1" t="s">
        <v>3905</v>
      </c>
      <c r="C3900" s="1" t="s">
        <v>8016</v>
      </c>
      <c r="D3900" s="4">
        <v>750</v>
      </c>
      <c r="E3900" s="4">
        <v>65</v>
      </c>
      <c r="F3900" t="s">
        <v>8221</v>
      </c>
      <c r="G3900" t="s">
        <v>8224</v>
      </c>
      <c r="H3900" t="s">
        <v>8246</v>
      </c>
      <c r="I3900">
        <v>1406603696</v>
      </c>
      <c r="J3900">
        <v>1405307696</v>
      </c>
      <c r="K3900" t="b">
        <v>0</v>
      </c>
      <c r="L3900">
        <v>4</v>
      </c>
      <c r="M3900" t="b">
        <v>0</v>
      </c>
      <c r="N3900" t="s">
        <v>8271</v>
      </c>
      <c r="O3900" s="3">
        <f>E3900/D3900</f>
        <v>8.666666666666667E-2</v>
      </c>
      <c r="P3900" s="4">
        <f>E3900/L3900</f>
        <v>16.25</v>
      </c>
      <c r="Q3900" t="s">
        <v>8324</v>
      </c>
      <c r="R3900" t="s">
        <v>8326</v>
      </c>
      <c r="S3900" s="12">
        <f>(((J3900/60)/60)/24)+DATE(1970,1,1)</f>
        <v>41834.135370370372</v>
      </c>
      <c r="T3900" s="12">
        <f>(((I3900/60)/60)/24)+DATE(1970,1,1)</f>
        <v>41849.135370370372</v>
      </c>
    </row>
    <row r="3901" spans="1:20" ht="28.8" x14ac:dyDescent="0.3">
      <c r="A3901">
        <v>4018</v>
      </c>
      <c r="B3901" s="1" t="s">
        <v>4014</v>
      </c>
      <c r="C3901" s="1" t="s">
        <v>8123</v>
      </c>
      <c r="D3901" s="4">
        <v>1500</v>
      </c>
      <c r="E3901" s="4">
        <v>130</v>
      </c>
      <c r="F3901" t="s">
        <v>8221</v>
      </c>
      <c r="G3901" t="s">
        <v>8225</v>
      </c>
      <c r="H3901" t="s">
        <v>8247</v>
      </c>
      <c r="I3901">
        <v>1475877108</v>
      </c>
      <c r="J3901">
        <v>1473285108</v>
      </c>
      <c r="K3901" t="b">
        <v>0</v>
      </c>
      <c r="L3901">
        <v>4</v>
      </c>
      <c r="M3901" t="b">
        <v>0</v>
      </c>
      <c r="N3901" t="s">
        <v>8271</v>
      </c>
      <c r="O3901" s="3">
        <f>E3901/D3901</f>
        <v>8.666666666666667E-2</v>
      </c>
      <c r="P3901" s="4">
        <f>E3901/L3901</f>
        <v>32.5</v>
      </c>
      <c r="Q3901" t="s">
        <v>8324</v>
      </c>
      <c r="R3901" t="s">
        <v>8326</v>
      </c>
      <c r="S3901" s="12">
        <f>(((J3901/60)/60)/24)+DATE(1970,1,1)</f>
        <v>42620.91097222222</v>
      </c>
      <c r="T3901" s="12">
        <f>(((I3901/60)/60)/24)+DATE(1970,1,1)</f>
        <v>42650.91097222222</v>
      </c>
    </row>
    <row r="3902" spans="1:20" ht="43.2" x14ac:dyDescent="0.3">
      <c r="A3902">
        <v>3841</v>
      </c>
      <c r="B3902" s="1" t="s">
        <v>3838</v>
      </c>
      <c r="C3902" s="1" t="s">
        <v>7950</v>
      </c>
      <c r="D3902" s="4">
        <v>10000</v>
      </c>
      <c r="E3902" s="4">
        <v>872</v>
      </c>
      <c r="F3902" t="s">
        <v>8221</v>
      </c>
      <c r="G3902" t="s">
        <v>8224</v>
      </c>
      <c r="H3902" t="s">
        <v>8246</v>
      </c>
      <c r="I3902">
        <v>1405882287</v>
      </c>
      <c r="J3902">
        <v>1400698287</v>
      </c>
      <c r="K3902" t="b">
        <v>1</v>
      </c>
      <c r="L3902">
        <v>34</v>
      </c>
      <c r="M3902" t="b">
        <v>0</v>
      </c>
      <c r="N3902" t="s">
        <v>8271</v>
      </c>
      <c r="O3902" s="3">
        <f>E3902/D3902</f>
        <v>8.72E-2</v>
      </c>
      <c r="P3902" s="4">
        <f>E3902/L3902</f>
        <v>25.647058823529413</v>
      </c>
      <c r="Q3902" t="s">
        <v>8324</v>
      </c>
      <c r="R3902" t="s">
        <v>8326</v>
      </c>
      <c r="S3902" s="12">
        <f>(((J3902/60)/60)/24)+DATE(1970,1,1)</f>
        <v>41780.785729166666</v>
      </c>
      <c r="T3902" s="12">
        <f>(((I3902/60)/60)/24)+DATE(1970,1,1)</f>
        <v>41840.785729166666</v>
      </c>
    </row>
    <row r="3903" spans="1:20" ht="43.2" x14ac:dyDescent="0.3">
      <c r="A3903">
        <v>4077</v>
      </c>
      <c r="B3903" s="1" t="s">
        <v>4073</v>
      </c>
      <c r="C3903" s="1" t="s">
        <v>8180</v>
      </c>
      <c r="D3903" s="4">
        <v>15000</v>
      </c>
      <c r="E3903" s="4">
        <v>1335</v>
      </c>
      <c r="F3903" t="s">
        <v>8221</v>
      </c>
      <c r="G3903" t="s">
        <v>8224</v>
      </c>
      <c r="H3903" t="s">
        <v>8246</v>
      </c>
      <c r="I3903">
        <v>1482339794</v>
      </c>
      <c r="J3903">
        <v>1479747794</v>
      </c>
      <c r="K3903" t="b">
        <v>0</v>
      </c>
      <c r="L3903">
        <v>6</v>
      </c>
      <c r="M3903" t="b">
        <v>0</v>
      </c>
      <c r="N3903" t="s">
        <v>8271</v>
      </c>
      <c r="O3903" s="3">
        <f>E3903/D3903</f>
        <v>8.8999999999999996E-2</v>
      </c>
      <c r="P3903" s="4">
        <f>E3903/L3903</f>
        <v>222.5</v>
      </c>
      <c r="Q3903" t="s">
        <v>8324</v>
      </c>
      <c r="R3903" t="s">
        <v>8326</v>
      </c>
      <c r="S3903" s="12">
        <f>(((J3903/60)/60)/24)+DATE(1970,1,1)</f>
        <v>42695.7105787037</v>
      </c>
      <c r="T3903" s="12">
        <f>(((I3903/60)/60)/24)+DATE(1970,1,1)</f>
        <v>42725.7105787037</v>
      </c>
    </row>
    <row r="3904" spans="1:20" ht="28.8" x14ac:dyDescent="0.3">
      <c r="A3904">
        <v>2892</v>
      </c>
      <c r="B3904" s="1" t="s">
        <v>2892</v>
      </c>
      <c r="C3904" s="1" t="s">
        <v>7002</v>
      </c>
      <c r="D3904" s="4">
        <v>5500</v>
      </c>
      <c r="E3904" s="4">
        <v>500</v>
      </c>
      <c r="F3904" t="s">
        <v>8221</v>
      </c>
      <c r="G3904" t="s">
        <v>8224</v>
      </c>
      <c r="H3904" t="s">
        <v>8246</v>
      </c>
      <c r="I3904">
        <v>1409000400</v>
      </c>
      <c r="J3904">
        <v>1408381704</v>
      </c>
      <c r="K3904" t="b">
        <v>0</v>
      </c>
      <c r="L3904">
        <v>17</v>
      </c>
      <c r="M3904" t="b">
        <v>0</v>
      </c>
      <c r="N3904" t="s">
        <v>8271</v>
      </c>
      <c r="O3904" s="3">
        <f>E3904/D3904</f>
        <v>9.0909090909090912E-2</v>
      </c>
      <c r="P3904" s="4">
        <f>E3904/L3904</f>
        <v>29.411764705882351</v>
      </c>
      <c r="Q3904" t="s">
        <v>8324</v>
      </c>
      <c r="R3904" t="s">
        <v>8326</v>
      </c>
      <c r="S3904" s="12">
        <f>(((J3904/60)/60)/24)+DATE(1970,1,1)</f>
        <v>41869.714166666665</v>
      </c>
      <c r="T3904" s="12">
        <f>(((I3904/60)/60)/24)+DATE(1970,1,1)</f>
        <v>41876.875</v>
      </c>
    </row>
    <row r="3905" spans="1:20" ht="28.8" x14ac:dyDescent="0.3">
      <c r="A3905">
        <v>3728</v>
      </c>
      <c r="B3905" s="1" t="s">
        <v>3725</v>
      </c>
      <c r="C3905" s="1" t="s">
        <v>7838</v>
      </c>
      <c r="D3905" s="4">
        <v>20000</v>
      </c>
      <c r="E3905" s="4">
        <v>1862</v>
      </c>
      <c r="F3905" t="s">
        <v>8221</v>
      </c>
      <c r="G3905" t="s">
        <v>8224</v>
      </c>
      <c r="H3905" t="s">
        <v>8246</v>
      </c>
      <c r="I3905">
        <v>1439957176</v>
      </c>
      <c r="J3905">
        <v>1437365176</v>
      </c>
      <c r="K3905" t="b">
        <v>0</v>
      </c>
      <c r="L3905">
        <v>31</v>
      </c>
      <c r="M3905" t="b">
        <v>0</v>
      </c>
      <c r="N3905" t="s">
        <v>8271</v>
      </c>
      <c r="O3905" s="3">
        <f>E3905/D3905</f>
        <v>9.3100000000000002E-2</v>
      </c>
      <c r="P3905" s="4">
        <f>E3905/L3905</f>
        <v>60.064516129032256</v>
      </c>
      <c r="Q3905" t="s">
        <v>8324</v>
      </c>
      <c r="R3905" t="s">
        <v>8326</v>
      </c>
      <c r="S3905" s="12">
        <f>(((J3905/60)/60)/24)+DATE(1970,1,1)</f>
        <v>42205.171018518522</v>
      </c>
      <c r="T3905" s="12">
        <f>(((I3905/60)/60)/24)+DATE(1970,1,1)</f>
        <v>42235.171018518522</v>
      </c>
    </row>
    <row r="3906" spans="1:20" ht="43.2" x14ac:dyDescent="0.3">
      <c r="A3906">
        <v>2906</v>
      </c>
      <c r="B3906" s="1" t="s">
        <v>2906</v>
      </c>
      <c r="C3906" s="1" t="s">
        <v>7016</v>
      </c>
      <c r="D3906" s="4">
        <v>6000</v>
      </c>
      <c r="E3906" s="4">
        <v>565</v>
      </c>
      <c r="F3906" t="s">
        <v>8221</v>
      </c>
      <c r="G3906" t="s">
        <v>8224</v>
      </c>
      <c r="H3906" t="s">
        <v>8246</v>
      </c>
      <c r="I3906">
        <v>1438390800</v>
      </c>
      <c r="J3906">
        <v>1436888066</v>
      </c>
      <c r="K3906" t="b">
        <v>0</v>
      </c>
      <c r="L3906">
        <v>7</v>
      </c>
      <c r="M3906" t="b">
        <v>0</v>
      </c>
      <c r="N3906" t="s">
        <v>8271</v>
      </c>
      <c r="O3906" s="3">
        <f>E3906/D3906</f>
        <v>9.4166666666666662E-2</v>
      </c>
      <c r="P3906" s="4">
        <f>E3906/L3906</f>
        <v>80.714285714285708</v>
      </c>
      <c r="Q3906" t="s">
        <v>8324</v>
      </c>
      <c r="R3906" t="s">
        <v>8326</v>
      </c>
      <c r="S3906" s="12">
        <f>(((J3906/60)/60)/24)+DATE(1970,1,1)</f>
        <v>42199.648912037039</v>
      </c>
      <c r="T3906" s="12">
        <f>(((I3906/60)/60)/24)+DATE(1970,1,1)</f>
        <v>42217.041666666672</v>
      </c>
    </row>
    <row r="3907" spans="1:20" ht="43.2" x14ac:dyDescent="0.3">
      <c r="A3907">
        <v>889</v>
      </c>
      <c r="B3907" s="1" t="s">
        <v>890</v>
      </c>
      <c r="C3907" s="1" t="s">
        <v>4999</v>
      </c>
      <c r="D3907" s="4">
        <v>25000</v>
      </c>
      <c r="E3907" s="4">
        <v>2360.3200000000002</v>
      </c>
      <c r="F3907" t="s">
        <v>8221</v>
      </c>
      <c r="G3907" t="s">
        <v>8224</v>
      </c>
      <c r="H3907" t="s">
        <v>8246</v>
      </c>
      <c r="I3907">
        <v>1412534943</v>
      </c>
      <c r="J3907">
        <v>1409942943</v>
      </c>
      <c r="K3907" t="b">
        <v>0</v>
      </c>
      <c r="L3907">
        <v>32</v>
      </c>
      <c r="M3907" t="b">
        <v>0</v>
      </c>
      <c r="N3907" t="s">
        <v>8279</v>
      </c>
      <c r="O3907" s="3">
        <f>E3907/D3907</f>
        <v>9.4412800000000005E-2</v>
      </c>
      <c r="P3907" s="4">
        <f>E3907/L3907</f>
        <v>73.760000000000005</v>
      </c>
      <c r="Q3907" t="s">
        <v>8320</v>
      </c>
      <c r="R3907" t="s">
        <v>8325</v>
      </c>
      <c r="S3907" s="12">
        <f>(((J3907/60)/60)/24)+DATE(1970,1,1)</f>
        <v>41887.784062500003</v>
      </c>
      <c r="T3907" s="12">
        <f>(((I3907/60)/60)/24)+DATE(1970,1,1)</f>
        <v>41917.784062500003</v>
      </c>
    </row>
    <row r="3908" spans="1:20" ht="43.2" x14ac:dyDescent="0.3">
      <c r="A3908">
        <v>1707</v>
      </c>
      <c r="B3908" s="1" t="s">
        <v>1708</v>
      </c>
      <c r="C3908" s="1" t="s">
        <v>5817</v>
      </c>
      <c r="D3908" s="4">
        <v>5000</v>
      </c>
      <c r="E3908" s="4">
        <v>487</v>
      </c>
      <c r="F3908" t="s">
        <v>8221</v>
      </c>
      <c r="G3908" t="s">
        <v>8224</v>
      </c>
      <c r="H3908" t="s">
        <v>8246</v>
      </c>
      <c r="I3908">
        <v>1459181895</v>
      </c>
      <c r="J3908">
        <v>1456593495</v>
      </c>
      <c r="K3908" t="b">
        <v>0</v>
      </c>
      <c r="L3908">
        <v>9</v>
      </c>
      <c r="M3908" t="b">
        <v>0</v>
      </c>
      <c r="N3908" t="s">
        <v>8293</v>
      </c>
      <c r="O3908" s="3">
        <f>E3908/D3908</f>
        <v>9.74E-2</v>
      </c>
      <c r="P3908" s="4">
        <f>E3908/L3908</f>
        <v>54.111111111111114</v>
      </c>
      <c r="Q3908" t="s">
        <v>8320</v>
      </c>
      <c r="R3908" t="s">
        <v>8336</v>
      </c>
      <c r="S3908" s="12">
        <f>(((J3908/60)/60)/24)+DATE(1970,1,1)</f>
        <v>42427.721006944441</v>
      </c>
      <c r="T3908" s="12">
        <f>(((I3908/60)/60)/24)+DATE(1970,1,1)</f>
        <v>42457.679340277777</v>
      </c>
    </row>
    <row r="3909" spans="1:20" ht="43.2" x14ac:dyDescent="0.3">
      <c r="A3909">
        <v>3986</v>
      </c>
      <c r="B3909" s="1" t="s">
        <v>3982</v>
      </c>
      <c r="C3909" s="1" t="s">
        <v>8092</v>
      </c>
      <c r="D3909" s="4">
        <v>5000</v>
      </c>
      <c r="E3909" s="4">
        <v>488</v>
      </c>
      <c r="F3909" t="s">
        <v>8221</v>
      </c>
      <c r="G3909" t="s">
        <v>8225</v>
      </c>
      <c r="H3909" t="s">
        <v>8247</v>
      </c>
      <c r="I3909">
        <v>1462539840</v>
      </c>
      <c r="J3909">
        <v>1460034594</v>
      </c>
      <c r="K3909" t="b">
        <v>0</v>
      </c>
      <c r="L3909">
        <v>13</v>
      </c>
      <c r="M3909" t="b">
        <v>0</v>
      </c>
      <c r="N3909" t="s">
        <v>8271</v>
      </c>
      <c r="O3909" s="3">
        <f>E3909/D3909</f>
        <v>9.7600000000000006E-2</v>
      </c>
      <c r="P3909" s="4">
        <f>E3909/L3909</f>
        <v>37.53846153846154</v>
      </c>
      <c r="Q3909" t="s">
        <v>8324</v>
      </c>
      <c r="R3909" t="s">
        <v>8326</v>
      </c>
      <c r="S3909" s="12">
        <f>(((J3909/60)/60)/24)+DATE(1970,1,1)</f>
        <v>42467.548541666663</v>
      </c>
      <c r="T3909" s="12">
        <f>(((I3909/60)/60)/24)+DATE(1970,1,1)</f>
        <v>42496.544444444444</v>
      </c>
    </row>
    <row r="3910" spans="1:20" ht="28.8" x14ac:dyDescent="0.3">
      <c r="A3910">
        <v>893</v>
      </c>
      <c r="B3910" s="1" t="s">
        <v>894</v>
      </c>
      <c r="C3910" s="1" t="s">
        <v>5003</v>
      </c>
      <c r="D3910" s="4">
        <v>2000</v>
      </c>
      <c r="E3910" s="4">
        <v>200</v>
      </c>
      <c r="F3910" t="s">
        <v>8221</v>
      </c>
      <c r="G3910" t="s">
        <v>8224</v>
      </c>
      <c r="H3910" t="s">
        <v>8246</v>
      </c>
      <c r="I3910">
        <v>1427920363</v>
      </c>
      <c r="J3910">
        <v>1425331963</v>
      </c>
      <c r="K3910" t="b">
        <v>0</v>
      </c>
      <c r="L3910">
        <v>5</v>
      </c>
      <c r="M3910" t="b">
        <v>0</v>
      </c>
      <c r="N3910" t="s">
        <v>8279</v>
      </c>
      <c r="O3910" s="3">
        <f>E3910/D3910</f>
        <v>0.1</v>
      </c>
      <c r="P3910" s="4">
        <f>E3910/L3910</f>
        <v>40</v>
      </c>
      <c r="Q3910" t="s">
        <v>8320</v>
      </c>
      <c r="R3910" t="s">
        <v>8325</v>
      </c>
      <c r="S3910" s="12">
        <f>(((J3910/60)/60)/24)+DATE(1970,1,1)</f>
        <v>42065.897719907407</v>
      </c>
      <c r="T3910" s="12">
        <f>(((I3910/60)/60)/24)+DATE(1970,1,1)</f>
        <v>42095.856053240743</v>
      </c>
    </row>
    <row r="3911" spans="1:20" ht="43.2" x14ac:dyDescent="0.3">
      <c r="A3911">
        <v>3730</v>
      </c>
      <c r="B3911" s="1" t="s">
        <v>3727</v>
      </c>
      <c r="C3911" s="1" t="s">
        <v>7840</v>
      </c>
      <c r="D3911" s="4">
        <v>1000</v>
      </c>
      <c r="E3911" s="4">
        <v>100</v>
      </c>
      <c r="F3911" t="s">
        <v>8221</v>
      </c>
      <c r="G3911" t="s">
        <v>8224</v>
      </c>
      <c r="H3911" t="s">
        <v>8246</v>
      </c>
      <c r="I3911">
        <v>1439828159</v>
      </c>
      <c r="J3911">
        <v>1437236159</v>
      </c>
      <c r="K3911" t="b">
        <v>0</v>
      </c>
      <c r="L3911">
        <v>1</v>
      </c>
      <c r="M3911" t="b">
        <v>0</v>
      </c>
      <c r="N3911" t="s">
        <v>8271</v>
      </c>
      <c r="O3911" s="3">
        <f>E3911/D3911</f>
        <v>0.1</v>
      </c>
      <c r="P3911" s="4">
        <f>E3911/L3911</f>
        <v>100</v>
      </c>
      <c r="Q3911" t="s">
        <v>8324</v>
      </c>
      <c r="R3911" t="s">
        <v>8326</v>
      </c>
      <c r="S3911" s="12">
        <f>(((J3911/60)/60)/24)+DATE(1970,1,1)</f>
        <v>42203.677766203706</v>
      </c>
      <c r="T3911" s="12">
        <f>(((I3911/60)/60)/24)+DATE(1970,1,1)</f>
        <v>42233.677766203706</v>
      </c>
    </row>
    <row r="3912" spans="1:20" ht="28.8" x14ac:dyDescent="0.3">
      <c r="A3912">
        <v>3745</v>
      </c>
      <c r="B3912" s="1" t="s">
        <v>3742</v>
      </c>
      <c r="C3912" s="1" t="s">
        <v>7855</v>
      </c>
      <c r="D3912" s="4">
        <v>100</v>
      </c>
      <c r="E3912" s="4">
        <v>10</v>
      </c>
      <c r="F3912" t="s">
        <v>8221</v>
      </c>
      <c r="G3912" t="s">
        <v>8224</v>
      </c>
      <c r="H3912" t="s">
        <v>8246</v>
      </c>
      <c r="I3912">
        <v>1407689102</v>
      </c>
      <c r="J3912">
        <v>1405097102</v>
      </c>
      <c r="K3912" t="b">
        <v>0</v>
      </c>
      <c r="L3912">
        <v>1</v>
      </c>
      <c r="M3912" t="b">
        <v>0</v>
      </c>
      <c r="N3912" t="s">
        <v>8271</v>
      </c>
      <c r="O3912" s="3">
        <f>E3912/D3912</f>
        <v>0.1</v>
      </c>
      <c r="P3912" s="4">
        <f>E3912/L3912</f>
        <v>10</v>
      </c>
      <c r="Q3912" t="s">
        <v>8324</v>
      </c>
      <c r="R3912" t="s">
        <v>8326</v>
      </c>
      <c r="S3912" s="12">
        <f>(((J3912/60)/60)/24)+DATE(1970,1,1)</f>
        <v>41831.697939814818</v>
      </c>
      <c r="T3912" s="12">
        <f>(((I3912/60)/60)/24)+DATE(1970,1,1)</f>
        <v>41861.697939814818</v>
      </c>
    </row>
    <row r="3913" spans="1:20" ht="28.8" x14ac:dyDescent="0.3">
      <c r="A3913">
        <v>3913</v>
      </c>
      <c r="B3913" s="1" t="s">
        <v>3910</v>
      </c>
      <c r="C3913" s="1" t="s">
        <v>8021</v>
      </c>
      <c r="D3913" s="4">
        <v>10000</v>
      </c>
      <c r="E3913" s="4">
        <v>1000</v>
      </c>
      <c r="F3913" t="s">
        <v>8221</v>
      </c>
      <c r="G3913" t="s">
        <v>8224</v>
      </c>
      <c r="H3913" t="s">
        <v>8246</v>
      </c>
      <c r="I3913">
        <v>1448863449</v>
      </c>
      <c r="J3913">
        <v>1446267849</v>
      </c>
      <c r="K3913" t="b">
        <v>0</v>
      </c>
      <c r="L3913">
        <v>7</v>
      </c>
      <c r="M3913" t="b">
        <v>0</v>
      </c>
      <c r="N3913" t="s">
        <v>8271</v>
      </c>
      <c r="O3913" s="3">
        <f>E3913/D3913</f>
        <v>0.1</v>
      </c>
      <c r="P3913" s="4">
        <f>E3913/L3913</f>
        <v>142.85714285714286</v>
      </c>
      <c r="Q3913" t="s">
        <v>8324</v>
      </c>
      <c r="R3913" t="s">
        <v>8326</v>
      </c>
      <c r="S3913" s="12">
        <f>(((J3913/60)/60)/24)+DATE(1970,1,1)</f>
        <v>42308.211215277777</v>
      </c>
      <c r="T3913" s="12">
        <f>(((I3913/60)/60)/24)+DATE(1970,1,1)</f>
        <v>42338.252881944441</v>
      </c>
    </row>
    <row r="3914" spans="1:20" ht="43.2" x14ac:dyDescent="0.3">
      <c r="A3914">
        <v>3925</v>
      </c>
      <c r="B3914" s="1" t="s">
        <v>3922</v>
      </c>
      <c r="C3914" s="1" t="s">
        <v>8033</v>
      </c>
      <c r="D3914" s="4">
        <v>150</v>
      </c>
      <c r="E3914" s="4">
        <v>15</v>
      </c>
      <c r="F3914" t="s">
        <v>8221</v>
      </c>
      <c r="G3914" t="s">
        <v>8224</v>
      </c>
      <c r="H3914" t="s">
        <v>8246</v>
      </c>
      <c r="I3914">
        <v>1406753639</v>
      </c>
      <c r="J3914">
        <v>1404161639</v>
      </c>
      <c r="K3914" t="b">
        <v>0</v>
      </c>
      <c r="L3914">
        <v>3</v>
      </c>
      <c r="M3914" t="b">
        <v>0</v>
      </c>
      <c r="N3914" t="s">
        <v>8271</v>
      </c>
      <c r="O3914" s="3">
        <f>E3914/D3914</f>
        <v>0.1</v>
      </c>
      <c r="P3914" s="4">
        <f>E3914/L3914</f>
        <v>5</v>
      </c>
      <c r="Q3914" t="s">
        <v>8324</v>
      </c>
      <c r="R3914" t="s">
        <v>8326</v>
      </c>
      <c r="S3914" s="12">
        <f>(((J3914/60)/60)/24)+DATE(1970,1,1)</f>
        <v>41820.870821759258</v>
      </c>
      <c r="T3914" s="12">
        <f>(((I3914/60)/60)/24)+DATE(1970,1,1)</f>
        <v>41850.870821759258</v>
      </c>
    </row>
    <row r="3915" spans="1:20" ht="43.2" x14ac:dyDescent="0.3">
      <c r="A3915">
        <v>4103</v>
      </c>
      <c r="B3915" s="1" t="s">
        <v>4099</v>
      </c>
      <c r="C3915" s="1" t="s">
        <v>8206</v>
      </c>
      <c r="D3915" s="4">
        <v>1000</v>
      </c>
      <c r="E3915" s="4">
        <v>100</v>
      </c>
      <c r="F3915" t="s">
        <v>8221</v>
      </c>
      <c r="G3915" t="s">
        <v>8224</v>
      </c>
      <c r="H3915" t="s">
        <v>8246</v>
      </c>
      <c r="I3915">
        <v>1440613920</v>
      </c>
      <c r="J3915">
        <v>1435953566</v>
      </c>
      <c r="K3915" t="b">
        <v>0</v>
      </c>
      <c r="L3915">
        <v>6</v>
      </c>
      <c r="M3915" t="b">
        <v>0</v>
      </c>
      <c r="N3915" t="s">
        <v>8271</v>
      </c>
      <c r="O3915" s="3">
        <f>E3915/D3915</f>
        <v>0.1</v>
      </c>
      <c r="P3915" s="4">
        <f>E3915/L3915</f>
        <v>16.666666666666668</v>
      </c>
      <c r="Q3915" t="s">
        <v>8324</v>
      </c>
      <c r="R3915" t="s">
        <v>8326</v>
      </c>
      <c r="S3915" s="12">
        <f>(((J3915/60)/60)/24)+DATE(1970,1,1)</f>
        <v>42188.83293981482</v>
      </c>
      <c r="T3915" s="12">
        <f>(((I3915/60)/60)/24)+DATE(1970,1,1)</f>
        <v>42242.772222222222</v>
      </c>
    </row>
    <row r="3916" spans="1:20" ht="28.8" x14ac:dyDescent="0.3">
      <c r="A3916">
        <v>4003</v>
      </c>
      <c r="B3916" s="1" t="s">
        <v>3999</v>
      </c>
      <c r="C3916" s="1" t="s">
        <v>8071</v>
      </c>
      <c r="D3916" s="4">
        <v>2000</v>
      </c>
      <c r="E3916" s="4">
        <v>201</v>
      </c>
      <c r="F3916" t="s">
        <v>8221</v>
      </c>
      <c r="G3916" t="s">
        <v>8224</v>
      </c>
      <c r="H3916" t="s">
        <v>8246</v>
      </c>
      <c r="I3916">
        <v>1424009147</v>
      </c>
      <c r="J3916">
        <v>1421417147</v>
      </c>
      <c r="K3916" t="b">
        <v>0</v>
      </c>
      <c r="L3916">
        <v>2</v>
      </c>
      <c r="M3916" t="b">
        <v>0</v>
      </c>
      <c r="N3916" t="s">
        <v>8271</v>
      </c>
      <c r="O3916" s="3">
        <f>E3916/D3916</f>
        <v>0.10050000000000001</v>
      </c>
      <c r="P3916" s="4">
        <f>E3916/L3916</f>
        <v>100.5</v>
      </c>
      <c r="Q3916" t="s">
        <v>8324</v>
      </c>
      <c r="R3916" t="s">
        <v>8326</v>
      </c>
      <c r="S3916" s="12">
        <f>(((J3916/60)/60)/24)+DATE(1970,1,1)</f>
        <v>42020.587349537032</v>
      </c>
      <c r="T3916" s="12">
        <f>(((I3916/60)/60)/24)+DATE(1970,1,1)</f>
        <v>42050.587349537032</v>
      </c>
    </row>
    <row r="3917" spans="1:20" ht="43.2" x14ac:dyDescent="0.3">
      <c r="A3917">
        <v>1725</v>
      </c>
      <c r="B3917" s="1" t="s">
        <v>1726</v>
      </c>
      <c r="C3917" s="1" t="s">
        <v>5835</v>
      </c>
      <c r="D3917" s="4">
        <v>5500</v>
      </c>
      <c r="E3917" s="4">
        <v>560</v>
      </c>
      <c r="F3917" t="s">
        <v>8221</v>
      </c>
      <c r="G3917" t="s">
        <v>8224</v>
      </c>
      <c r="H3917" t="s">
        <v>8246</v>
      </c>
      <c r="I3917">
        <v>1408922049</v>
      </c>
      <c r="J3917">
        <v>1406330049</v>
      </c>
      <c r="K3917" t="b">
        <v>0</v>
      </c>
      <c r="L3917">
        <v>9</v>
      </c>
      <c r="M3917" t="b">
        <v>0</v>
      </c>
      <c r="N3917" t="s">
        <v>8293</v>
      </c>
      <c r="O3917" s="3">
        <f>E3917/D3917</f>
        <v>0.10181818181818182</v>
      </c>
      <c r="P3917" s="4">
        <f>E3917/L3917</f>
        <v>62.222222222222221</v>
      </c>
      <c r="Q3917" t="s">
        <v>8320</v>
      </c>
      <c r="R3917" t="s">
        <v>8336</v>
      </c>
      <c r="S3917" s="12">
        <f>(((J3917/60)/60)/24)+DATE(1970,1,1)</f>
        <v>41845.968159722222</v>
      </c>
      <c r="T3917" s="12">
        <f>(((I3917/60)/60)/24)+DATE(1970,1,1)</f>
        <v>41875.968159722222</v>
      </c>
    </row>
    <row r="3918" spans="1:20" ht="43.2" x14ac:dyDescent="0.3">
      <c r="A3918">
        <v>1711</v>
      </c>
      <c r="B3918" s="1" t="s">
        <v>1712</v>
      </c>
      <c r="C3918" s="1" t="s">
        <v>5821</v>
      </c>
      <c r="D3918" s="4">
        <v>10000</v>
      </c>
      <c r="E3918" s="4">
        <v>1050</v>
      </c>
      <c r="F3918" t="s">
        <v>8221</v>
      </c>
      <c r="G3918" t="s">
        <v>8224</v>
      </c>
      <c r="H3918" t="s">
        <v>8246</v>
      </c>
      <c r="I3918">
        <v>1409585434</v>
      </c>
      <c r="J3918">
        <v>1406907034</v>
      </c>
      <c r="K3918" t="b">
        <v>0</v>
      </c>
      <c r="L3918">
        <v>2</v>
      </c>
      <c r="M3918" t="b">
        <v>0</v>
      </c>
      <c r="N3918" t="s">
        <v>8293</v>
      </c>
      <c r="O3918" s="3">
        <f>E3918/D3918</f>
        <v>0.105</v>
      </c>
      <c r="P3918" s="4">
        <f>E3918/L3918</f>
        <v>525</v>
      </c>
      <c r="Q3918" t="s">
        <v>8320</v>
      </c>
      <c r="R3918" t="s">
        <v>8336</v>
      </c>
      <c r="S3918" s="12">
        <f>(((J3918/60)/60)/24)+DATE(1970,1,1)</f>
        <v>41852.646226851852</v>
      </c>
      <c r="T3918" s="12">
        <f>(((I3918/60)/60)/24)+DATE(1970,1,1)</f>
        <v>41883.646226851852</v>
      </c>
    </row>
    <row r="3919" spans="1:20" ht="28.8" x14ac:dyDescent="0.3">
      <c r="A3919">
        <v>3968</v>
      </c>
      <c r="B3919" s="1" t="s">
        <v>3965</v>
      </c>
      <c r="C3919" s="1" t="s">
        <v>8075</v>
      </c>
      <c r="D3919" s="4">
        <v>5000</v>
      </c>
      <c r="E3919" s="4">
        <v>527</v>
      </c>
      <c r="F3919" t="s">
        <v>8221</v>
      </c>
      <c r="G3919" t="s">
        <v>8224</v>
      </c>
      <c r="H3919" t="s">
        <v>8246</v>
      </c>
      <c r="I3919">
        <v>1463945673</v>
      </c>
      <c r="J3919">
        <v>1458761673</v>
      </c>
      <c r="K3919" t="b">
        <v>0</v>
      </c>
      <c r="L3919">
        <v>11</v>
      </c>
      <c r="M3919" t="b">
        <v>0</v>
      </c>
      <c r="N3919" t="s">
        <v>8271</v>
      </c>
      <c r="O3919" s="3">
        <f>E3919/D3919</f>
        <v>0.10539999999999999</v>
      </c>
      <c r="P3919" s="4">
        <f>E3919/L3919</f>
        <v>47.909090909090907</v>
      </c>
      <c r="Q3919" t="s">
        <v>8324</v>
      </c>
      <c r="R3919" t="s">
        <v>8326</v>
      </c>
      <c r="S3919" s="12">
        <f>(((J3919/60)/60)/24)+DATE(1970,1,1)</f>
        <v>42452.815659722226</v>
      </c>
      <c r="T3919" s="12">
        <f>(((I3919/60)/60)/24)+DATE(1970,1,1)</f>
        <v>42512.815659722226</v>
      </c>
    </row>
    <row r="3920" spans="1:20" ht="43.2" x14ac:dyDescent="0.3">
      <c r="A3920">
        <v>3896</v>
      </c>
      <c r="B3920" s="1" t="s">
        <v>3893</v>
      </c>
      <c r="C3920" s="1" t="s">
        <v>8004</v>
      </c>
      <c r="D3920" s="4">
        <v>1600</v>
      </c>
      <c r="E3920" s="4">
        <v>170</v>
      </c>
      <c r="F3920" t="s">
        <v>8221</v>
      </c>
      <c r="G3920" t="s">
        <v>8224</v>
      </c>
      <c r="H3920" t="s">
        <v>8246</v>
      </c>
      <c r="I3920">
        <v>1402979778</v>
      </c>
      <c r="J3920">
        <v>1401770178</v>
      </c>
      <c r="K3920" t="b">
        <v>0</v>
      </c>
      <c r="L3920">
        <v>4</v>
      </c>
      <c r="M3920" t="b">
        <v>0</v>
      </c>
      <c r="N3920" t="s">
        <v>8271</v>
      </c>
      <c r="O3920" s="3">
        <f>E3920/D3920</f>
        <v>0.10625</v>
      </c>
      <c r="P3920" s="4">
        <f>E3920/L3920</f>
        <v>42.5</v>
      </c>
      <c r="Q3920" t="s">
        <v>8324</v>
      </c>
      <c r="R3920" t="s">
        <v>8326</v>
      </c>
      <c r="S3920" s="12">
        <f>(((J3920/60)/60)/24)+DATE(1970,1,1)</f>
        <v>41793.191875000004</v>
      </c>
      <c r="T3920" s="12">
        <f>(((I3920/60)/60)/24)+DATE(1970,1,1)</f>
        <v>41807.191875000004</v>
      </c>
    </row>
    <row r="3921" spans="1:20" ht="43.2" x14ac:dyDescent="0.3">
      <c r="A3921">
        <v>3978</v>
      </c>
      <c r="B3921" s="1" t="s">
        <v>3975</v>
      </c>
      <c r="C3921" s="1" t="s">
        <v>8085</v>
      </c>
      <c r="D3921" s="4">
        <v>2000</v>
      </c>
      <c r="E3921" s="4">
        <v>214</v>
      </c>
      <c r="F3921" t="s">
        <v>8221</v>
      </c>
      <c r="G3921" t="s">
        <v>8224</v>
      </c>
      <c r="H3921" t="s">
        <v>8246</v>
      </c>
      <c r="I3921">
        <v>1422717953</v>
      </c>
      <c r="J3921">
        <v>1417533953</v>
      </c>
      <c r="K3921" t="b">
        <v>0</v>
      </c>
      <c r="L3921">
        <v>8</v>
      </c>
      <c r="M3921" t="b">
        <v>0</v>
      </c>
      <c r="N3921" t="s">
        <v>8271</v>
      </c>
      <c r="O3921" s="3">
        <f>E3921/D3921</f>
        <v>0.107</v>
      </c>
      <c r="P3921" s="4">
        <f>E3921/L3921</f>
        <v>26.75</v>
      </c>
      <c r="Q3921" t="s">
        <v>8324</v>
      </c>
      <c r="R3921" t="s">
        <v>8326</v>
      </c>
      <c r="S3921" s="12">
        <f>(((J3921/60)/60)/24)+DATE(1970,1,1)</f>
        <v>41975.642974537041</v>
      </c>
      <c r="T3921" s="12">
        <f>(((I3921/60)/60)/24)+DATE(1970,1,1)</f>
        <v>42035.642974537041</v>
      </c>
    </row>
    <row r="3922" spans="1:20" ht="28.8" x14ac:dyDescent="0.3">
      <c r="A3922">
        <v>4088</v>
      </c>
      <c r="B3922" s="1" t="s">
        <v>4084</v>
      </c>
      <c r="C3922" s="1" t="s">
        <v>8191</v>
      </c>
      <c r="D3922" s="4">
        <v>2000</v>
      </c>
      <c r="E3922" s="4">
        <v>216</v>
      </c>
      <c r="F3922" t="s">
        <v>8221</v>
      </c>
      <c r="G3922" t="s">
        <v>8225</v>
      </c>
      <c r="H3922" t="s">
        <v>8247</v>
      </c>
      <c r="I3922">
        <v>1421403960</v>
      </c>
      <c r="J3922">
        <v>1418827324</v>
      </c>
      <c r="K3922" t="b">
        <v>0</v>
      </c>
      <c r="L3922">
        <v>3</v>
      </c>
      <c r="M3922" t="b">
        <v>0</v>
      </c>
      <c r="N3922" t="s">
        <v>8271</v>
      </c>
      <c r="O3922" s="3">
        <f>E3922/D3922</f>
        <v>0.108</v>
      </c>
      <c r="P3922" s="4">
        <f>E3922/L3922</f>
        <v>72</v>
      </c>
      <c r="Q3922" t="s">
        <v>8324</v>
      </c>
      <c r="R3922" t="s">
        <v>8326</v>
      </c>
      <c r="S3922" s="12">
        <f>(((J3922/60)/60)/24)+DATE(1970,1,1)</f>
        <v>41990.612546296295</v>
      </c>
      <c r="T3922" s="12">
        <f>(((I3922/60)/60)/24)+DATE(1970,1,1)</f>
        <v>42020.434722222228</v>
      </c>
    </row>
    <row r="3923" spans="1:20" ht="43.2" x14ac:dyDescent="0.3">
      <c r="A3923">
        <v>2877</v>
      </c>
      <c r="B3923" s="1" t="s">
        <v>2877</v>
      </c>
      <c r="C3923" s="1" t="s">
        <v>6987</v>
      </c>
      <c r="D3923" s="4">
        <v>6000</v>
      </c>
      <c r="E3923" s="4">
        <v>650</v>
      </c>
      <c r="F3923" t="s">
        <v>8221</v>
      </c>
      <c r="G3923" t="s">
        <v>8224</v>
      </c>
      <c r="H3923" t="s">
        <v>8246</v>
      </c>
      <c r="I3923">
        <v>1480525200</v>
      </c>
      <c r="J3923">
        <v>1477781724</v>
      </c>
      <c r="K3923" t="b">
        <v>0</v>
      </c>
      <c r="L3923">
        <v>6</v>
      </c>
      <c r="M3923" t="b">
        <v>0</v>
      </c>
      <c r="N3923" t="s">
        <v>8271</v>
      </c>
      <c r="O3923" s="3">
        <f>E3923/D3923</f>
        <v>0.10833333333333334</v>
      </c>
      <c r="P3923" s="4">
        <f>E3923/L3923</f>
        <v>108.33333333333333</v>
      </c>
      <c r="Q3923" t="s">
        <v>8324</v>
      </c>
      <c r="R3923" t="s">
        <v>8326</v>
      </c>
      <c r="S3923" s="12">
        <f>(((J3923/60)/60)/24)+DATE(1970,1,1)</f>
        <v>42672.955138888887</v>
      </c>
      <c r="T3923" s="12">
        <f>(((I3923/60)/60)/24)+DATE(1970,1,1)</f>
        <v>42704.708333333328</v>
      </c>
    </row>
    <row r="3924" spans="1:20" ht="28.8" x14ac:dyDescent="0.3">
      <c r="A3924">
        <v>928</v>
      </c>
      <c r="B3924" s="1" t="s">
        <v>929</v>
      </c>
      <c r="C3924" s="1" t="s">
        <v>5038</v>
      </c>
      <c r="D3924" s="4">
        <v>14500</v>
      </c>
      <c r="E3924" s="4">
        <v>1575</v>
      </c>
      <c r="F3924" t="s">
        <v>8221</v>
      </c>
      <c r="G3924" t="s">
        <v>8224</v>
      </c>
      <c r="H3924" t="s">
        <v>8246</v>
      </c>
      <c r="I3924">
        <v>1353196800</v>
      </c>
      <c r="J3924">
        <v>1348864913</v>
      </c>
      <c r="K3924" t="b">
        <v>0</v>
      </c>
      <c r="L3924">
        <v>28</v>
      </c>
      <c r="M3924" t="b">
        <v>0</v>
      </c>
      <c r="N3924" t="s">
        <v>8278</v>
      </c>
      <c r="O3924" s="3">
        <f>E3924/D3924</f>
        <v>0.10862068965517241</v>
      </c>
      <c r="P3924" s="4">
        <f>E3924/L3924</f>
        <v>56.25</v>
      </c>
      <c r="Q3924" t="s">
        <v>8320</v>
      </c>
      <c r="R3924" t="s">
        <v>8330</v>
      </c>
      <c r="S3924" s="12">
        <f>(((J3924/60)/60)/24)+DATE(1970,1,1)</f>
        <v>41180.86241898148</v>
      </c>
      <c r="T3924" s="12">
        <f>(((I3924/60)/60)/24)+DATE(1970,1,1)</f>
        <v>41231</v>
      </c>
    </row>
    <row r="3925" spans="1:20" ht="43.2" x14ac:dyDescent="0.3">
      <c r="A3925">
        <v>924</v>
      </c>
      <c r="B3925" s="1" t="s">
        <v>925</v>
      </c>
      <c r="C3925" s="1" t="s">
        <v>5034</v>
      </c>
      <c r="D3925" s="4">
        <v>3000</v>
      </c>
      <c r="E3925" s="4">
        <v>327</v>
      </c>
      <c r="F3925" t="s">
        <v>8221</v>
      </c>
      <c r="G3925" t="s">
        <v>8224</v>
      </c>
      <c r="H3925" t="s">
        <v>8246</v>
      </c>
      <c r="I3925">
        <v>1360795069</v>
      </c>
      <c r="J3925">
        <v>1358203069</v>
      </c>
      <c r="K3925" t="b">
        <v>0</v>
      </c>
      <c r="L3925">
        <v>15</v>
      </c>
      <c r="M3925" t="b">
        <v>0</v>
      </c>
      <c r="N3925" t="s">
        <v>8278</v>
      </c>
      <c r="O3925" s="3">
        <f>E3925/D3925</f>
        <v>0.109</v>
      </c>
      <c r="P3925" s="4">
        <f>E3925/L3925</f>
        <v>21.8</v>
      </c>
      <c r="Q3925" t="s">
        <v>8320</v>
      </c>
      <c r="R3925" t="s">
        <v>8330</v>
      </c>
      <c r="S3925" s="12">
        <f>(((J3925/60)/60)/24)+DATE(1970,1,1)</f>
        <v>41288.942928240744</v>
      </c>
      <c r="T3925" s="12">
        <f>(((I3925/60)/60)/24)+DATE(1970,1,1)</f>
        <v>41318.942928240744</v>
      </c>
    </row>
    <row r="3926" spans="1:20" ht="28.8" x14ac:dyDescent="0.3">
      <c r="A3926">
        <v>1735</v>
      </c>
      <c r="B3926" s="1" t="s">
        <v>1736</v>
      </c>
      <c r="C3926" s="1" t="s">
        <v>5845</v>
      </c>
      <c r="D3926" s="4">
        <v>1000</v>
      </c>
      <c r="E3926" s="4">
        <v>110</v>
      </c>
      <c r="F3926" t="s">
        <v>8221</v>
      </c>
      <c r="G3926" t="s">
        <v>8224</v>
      </c>
      <c r="H3926" t="s">
        <v>8246</v>
      </c>
      <c r="I3926">
        <v>1470598345</v>
      </c>
      <c r="J3926">
        <v>1468006345</v>
      </c>
      <c r="K3926" t="b">
        <v>0</v>
      </c>
      <c r="L3926">
        <v>2</v>
      </c>
      <c r="M3926" t="b">
        <v>0</v>
      </c>
      <c r="N3926" t="s">
        <v>8293</v>
      </c>
      <c r="O3926" s="3">
        <f>E3926/D3926</f>
        <v>0.11</v>
      </c>
      <c r="P3926" s="4">
        <f>E3926/L3926</f>
        <v>55</v>
      </c>
      <c r="Q3926" t="s">
        <v>8320</v>
      </c>
      <c r="R3926" t="s">
        <v>8336</v>
      </c>
      <c r="S3926" s="12">
        <f>(((J3926/60)/60)/24)+DATE(1970,1,1)</f>
        <v>42559.814178240747</v>
      </c>
      <c r="T3926" s="12">
        <f>(((I3926/60)/60)/24)+DATE(1970,1,1)</f>
        <v>42589.814178240747</v>
      </c>
    </row>
    <row r="3927" spans="1:20" ht="28.8" x14ac:dyDescent="0.3">
      <c r="A3927">
        <v>3934</v>
      </c>
      <c r="B3927" s="1" t="s">
        <v>3931</v>
      </c>
      <c r="C3927" s="1" t="s">
        <v>8042</v>
      </c>
      <c r="D3927" s="4">
        <v>5000</v>
      </c>
      <c r="E3927" s="4">
        <v>550</v>
      </c>
      <c r="F3927" t="s">
        <v>8221</v>
      </c>
      <c r="G3927" t="s">
        <v>8224</v>
      </c>
      <c r="H3927" t="s">
        <v>8246</v>
      </c>
      <c r="I3927">
        <v>1443704400</v>
      </c>
      <c r="J3927">
        <v>1439827639</v>
      </c>
      <c r="K3927" t="b">
        <v>0</v>
      </c>
      <c r="L3927">
        <v>12</v>
      </c>
      <c r="M3927" t="b">
        <v>0</v>
      </c>
      <c r="N3927" t="s">
        <v>8271</v>
      </c>
      <c r="O3927" s="3">
        <f>E3927/D3927</f>
        <v>0.11</v>
      </c>
      <c r="P3927" s="4">
        <f>E3927/L3927</f>
        <v>45.833333333333336</v>
      </c>
      <c r="Q3927" t="s">
        <v>8324</v>
      </c>
      <c r="R3927" t="s">
        <v>8326</v>
      </c>
      <c r="S3927" s="12">
        <f>(((J3927/60)/60)/24)+DATE(1970,1,1)</f>
        <v>42233.671747685185</v>
      </c>
      <c r="T3927" s="12">
        <f>(((I3927/60)/60)/24)+DATE(1970,1,1)</f>
        <v>42278.541666666672</v>
      </c>
    </row>
    <row r="3928" spans="1:20" ht="43.2" x14ac:dyDescent="0.3">
      <c r="A3928">
        <v>3731</v>
      </c>
      <c r="B3928" s="1" t="s">
        <v>3728</v>
      </c>
      <c r="C3928" s="1" t="s">
        <v>7841</v>
      </c>
      <c r="D3928" s="4">
        <v>5500</v>
      </c>
      <c r="E3928" s="4">
        <v>620</v>
      </c>
      <c r="F3928" t="s">
        <v>8221</v>
      </c>
      <c r="G3928" t="s">
        <v>8224</v>
      </c>
      <c r="H3928" t="s">
        <v>8246</v>
      </c>
      <c r="I3928">
        <v>1420860180</v>
      </c>
      <c r="J3928">
        <v>1418234646</v>
      </c>
      <c r="K3928" t="b">
        <v>0</v>
      </c>
      <c r="L3928">
        <v>12</v>
      </c>
      <c r="M3928" t="b">
        <v>0</v>
      </c>
      <c r="N3928" t="s">
        <v>8271</v>
      </c>
      <c r="O3928" s="3">
        <f>E3928/D3928</f>
        <v>0.11272727272727273</v>
      </c>
      <c r="P3928" s="4">
        <f>E3928/L3928</f>
        <v>51.666666666666664</v>
      </c>
      <c r="Q3928" t="s">
        <v>8324</v>
      </c>
      <c r="R3928" t="s">
        <v>8326</v>
      </c>
      <c r="S3928" s="12">
        <f>(((J3928/60)/60)/24)+DATE(1970,1,1)</f>
        <v>41983.752847222218</v>
      </c>
      <c r="T3928" s="12">
        <f>(((I3928/60)/60)/24)+DATE(1970,1,1)</f>
        <v>42014.140972222223</v>
      </c>
    </row>
    <row r="3929" spans="1:20" ht="28.8" x14ac:dyDescent="0.3">
      <c r="A3929">
        <v>3064</v>
      </c>
      <c r="B3929" s="1" t="s">
        <v>3064</v>
      </c>
      <c r="C3929" s="1" t="s">
        <v>7174</v>
      </c>
      <c r="D3929" s="4">
        <v>75000</v>
      </c>
      <c r="E3929" s="4">
        <v>8471</v>
      </c>
      <c r="F3929" t="s">
        <v>8221</v>
      </c>
      <c r="G3929" t="s">
        <v>8224</v>
      </c>
      <c r="H3929" t="s">
        <v>8246</v>
      </c>
      <c r="I3929">
        <v>1448175540</v>
      </c>
      <c r="J3929">
        <v>1445483246</v>
      </c>
      <c r="K3929" t="b">
        <v>0</v>
      </c>
      <c r="L3929">
        <v>72</v>
      </c>
      <c r="M3929" t="b">
        <v>0</v>
      </c>
      <c r="N3929" t="s">
        <v>8303</v>
      </c>
      <c r="O3929" s="3">
        <f>E3929/D3929</f>
        <v>0.11294666666666667</v>
      </c>
      <c r="P3929" s="4">
        <f>E3929/L3929</f>
        <v>117.65277777777777</v>
      </c>
      <c r="Q3929" t="s">
        <v>8324</v>
      </c>
      <c r="R3929" t="s">
        <v>8332</v>
      </c>
      <c r="S3929" s="12">
        <f>(((J3929/60)/60)/24)+DATE(1970,1,1)</f>
        <v>42299.130162037036</v>
      </c>
      <c r="T3929" s="12">
        <f>(((I3929/60)/60)/24)+DATE(1970,1,1)</f>
        <v>42330.290972222225</v>
      </c>
    </row>
    <row r="3930" spans="1:20" ht="43.2" x14ac:dyDescent="0.3">
      <c r="A3930">
        <v>4037</v>
      </c>
      <c r="B3930" s="1" t="s">
        <v>4033</v>
      </c>
      <c r="C3930" s="1" t="s">
        <v>8141</v>
      </c>
      <c r="D3930" s="4">
        <v>700</v>
      </c>
      <c r="E3930" s="4">
        <v>80</v>
      </c>
      <c r="F3930" t="s">
        <v>8221</v>
      </c>
      <c r="G3930" t="s">
        <v>8224</v>
      </c>
      <c r="H3930" t="s">
        <v>8246</v>
      </c>
      <c r="I3930">
        <v>1464099900</v>
      </c>
      <c r="J3930">
        <v>1462585315</v>
      </c>
      <c r="K3930" t="b">
        <v>0</v>
      </c>
      <c r="L3930">
        <v>2</v>
      </c>
      <c r="M3930" t="b">
        <v>0</v>
      </c>
      <c r="N3930" t="s">
        <v>8271</v>
      </c>
      <c r="O3930" s="3">
        <f>E3930/D3930</f>
        <v>0.11428571428571428</v>
      </c>
      <c r="P3930" s="4">
        <f>E3930/L3930</f>
        <v>40</v>
      </c>
      <c r="Q3930" t="s">
        <v>8324</v>
      </c>
      <c r="R3930" t="s">
        <v>8326</v>
      </c>
      <c r="S3930" s="12">
        <f>(((J3930/60)/60)/24)+DATE(1970,1,1)</f>
        <v>42497.070775462969</v>
      </c>
      <c r="T3930" s="12">
        <f>(((I3930/60)/60)/24)+DATE(1970,1,1)</f>
        <v>42514.600694444445</v>
      </c>
    </row>
    <row r="3931" spans="1:20" ht="43.2" x14ac:dyDescent="0.3">
      <c r="A3931">
        <v>4096</v>
      </c>
      <c r="B3931" s="1" t="s">
        <v>4092</v>
      </c>
      <c r="C3931" s="1" t="s">
        <v>8199</v>
      </c>
      <c r="D3931" s="4">
        <v>3500</v>
      </c>
      <c r="E3931" s="4">
        <v>400</v>
      </c>
      <c r="F3931" t="s">
        <v>8221</v>
      </c>
      <c r="G3931" t="s">
        <v>8225</v>
      </c>
      <c r="H3931" t="s">
        <v>8247</v>
      </c>
      <c r="I3931">
        <v>1488271860</v>
      </c>
      <c r="J3931">
        <v>1484484219</v>
      </c>
      <c r="K3931" t="b">
        <v>0</v>
      </c>
      <c r="L3931">
        <v>5</v>
      </c>
      <c r="M3931" t="b">
        <v>0</v>
      </c>
      <c r="N3931" t="s">
        <v>8271</v>
      </c>
      <c r="O3931" s="3">
        <f>E3931/D3931</f>
        <v>0.11428571428571428</v>
      </c>
      <c r="P3931" s="4">
        <f>E3931/L3931</f>
        <v>80</v>
      </c>
      <c r="Q3931" t="s">
        <v>8324</v>
      </c>
      <c r="R3931" t="s">
        <v>8326</v>
      </c>
      <c r="S3931" s="12">
        <f>(((J3931/60)/60)/24)+DATE(1970,1,1)</f>
        <v>42750.530312499999</v>
      </c>
      <c r="T3931" s="12">
        <f>(((I3931/60)/60)/24)+DATE(1970,1,1)</f>
        <v>42794.368749999994</v>
      </c>
    </row>
    <row r="3932" spans="1:20" ht="28.8" x14ac:dyDescent="0.3">
      <c r="A3932">
        <v>3197</v>
      </c>
      <c r="B3932" s="1" t="s">
        <v>3197</v>
      </c>
      <c r="C3932" s="1" t="s">
        <v>7307</v>
      </c>
      <c r="D3932" s="4">
        <v>10000</v>
      </c>
      <c r="E3932" s="4">
        <v>1145</v>
      </c>
      <c r="F3932" t="s">
        <v>8221</v>
      </c>
      <c r="G3932" t="s">
        <v>8234</v>
      </c>
      <c r="H3932" t="s">
        <v>8254</v>
      </c>
      <c r="I3932">
        <v>1423050618</v>
      </c>
      <c r="J3932">
        <v>1420458618</v>
      </c>
      <c r="K3932" t="b">
        <v>0</v>
      </c>
      <c r="L3932">
        <v>4</v>
      </c>
      <c r="M3932" t="b">
        <v>0</v>
      </c>
      <c r="N3932" t="s">
        <v>8305</v>
      </c>
      <c r="O3932" s="3">
        <f>E3932/D3932</f>
        <v>0.1145</v>
      </c>
      <c r="P3932" s="4">
        <f>E3932/L3932</f>
        <v>286.25</v>
      </c>
      <c r="Q3932" t="s">
        <v>8324</v>
      </c>
      <c r="R3932" t="s">
        <v>8337</v>
      </c>
      <c r="S3932" s="12">
        <f>(((J3932/60)/60)/24)+DATE(1970,1,1)</f>
        <v>42009.493263888886</v>
      </c>
      <c r="T3932" s="12">
        <f>(((I3932/60)/60)/24)+DATE(1970,1,1)</f>
        <v>42039.493263888886</v>
      </c>
    </row>
    <row r="3933" spans="1:20" ht="43.2" x14ac:dyDescent="0.3">
      <c r="A3933">
        <v>3905</v>
      </c>
      <c r="B3933" s="1" t="s">
        <v>3902</v>
      </c>
      <c r="C3933" s="1" t="s">
        <v>8013</v>
      </c>
      <c r="D3933" s="4">
        <v>1500</v>
      </c>
      <c r="E3933" s="4">
        <v>173</v>
      </c>
      <c r="F3933" t="s">
        <v>8221</v>
      </c>
      <c r="G3933" t="s">
        <v>8225</v>
      </c>
      <c r="H3933" t="s">
        <v>8247</v>
      </c>
      <c r="I3933">
        <v>1434063600</v>
      </c>
      <c r="J3933">
        <v>1430405903</v>
      </c>
      <c r="K3933" t="b">
        <v>0</v>
      </c>
      <c r="L3933">
        <v>7</v>
      </c>
      <c r="M3933" t="b">
        <v>0</v>
      </c>
      <c r="N3933" t="s">
        <v>8271</v>
      </c>
      <c r="O3933" s="3">
        <f>E3933/D3933</f>
        <v>0.11533333333333333</v>
      </c>
      <c r="P3933" s="4">
        <f>E3933/L3933</f>
        <v>24.714285714285715</v>
      </c>
      <c r="Q3933" t="s">
        <v>8324</v>
      </c>
      <c r="R3933" t="s">
        <v>8326</v>
      </c>
      <c r="S3933" s="12">
        <f>(((J3933/60)/60)/24)+DATE(1970,1,1)</f>
        <v>42124.623877314814</v>
      </c>
      <c r="T3933" s="12">
        <f>(((I3933/60)/60)/24)+DATE(1970,1,1)</f>
        <v>42166.958333333328</v>
      </c>
    </row>
    <row r="3934" spans="1:20" ht="43.2" x14ac:dyDescent="0.3">
      <c r="A3934">
        <v>3084</v>
      </c>
      <c r="B3934" s="1" t="s">
        <v>3084</v>
      </c>
      <c r="C3934" s="1" t="s">
        <v>7194</v>
      </c>
      <c r="D3934" s="4">
        <v>4059</v>
      </c>
      <c r="E3934" s="4">
        <v>470</v>
      </c>
      <c r="F3934" t="s">
        <v>8221</v>
      </c>
      <c r="G3934" t="s">
        <v>8224</v>
      </c>
      <c r="H3934" t="s">
        <v>8246</v>
      </c>
      <c r="I3934">
        <v>1430851680</v>
      </c>
      <c r="J3934">
        <v>1428340931</v>
      </c>
      <c r="K3934" t="b">
        <v>0</v>
      </c>
      <c r="L3934">
        <v>6</v>
      </c>
      <c r="M3934" t="b">
        <v>0</v>
      </c>
      <c r="N3934" t="s">
        <v>8303</v>
      </c>
      <c r="O3934" s="3">
        <f>E3934/D3934</f>
        <v>0.11579206701157921</v>
      </c>
      <c r="P3934" s="4">
        <f>E3934/L3934</f>
        <v>78.333333333333329</v>
      </c>
      <c r="Q3934" t="s">
        <v>8324</v>
      </c>
      <c r="R3934" t="s">
        <v>8332</v>
      </c>
      <c r="S3934" s="12">
        <f>(((J3934/60)/60)/24)+DATE(1970,1,1)</f>
        <v>42100.723738425921</v>
      </c>
      <c r="T3934" s="12">
        <f>(((I3934/60)/60)/24)+DATE(1970,1,1)</f>
        <v>42129.783333333333</v>
      </c>
    </row>
    <row r="3935" spans="1:20" ht="28.8" x14ac:dyDescent="0.3">
      <c r="A3935">
        <v>3193</v>
      </c>
      <c r="B3935" s="1" t="s">
        <v>3193</v>
      </c>
      <c r="C3935" s="1" t="s">
        <v>7303</v>
      </c>
      <c r="D3935" s="4">
        <v>5000</v>
      </c>
      <c r="E3935" s="4">
        <v>587</v>
      </c>
      <c r="F3935" t="s">
        <v>8221</v>
      </c>
      <c r="G3935" t="s">
        <v>8225</v>
      </c>
      <c r="H3935" t="s">
        <v>8247</v>
      </c>
      <c r="I3935">
        <v>1424474056</v>
      </c>
      <c r="J3935">
        <v>1420586056</v>
      </c>
      <c r="K3935" t="b">
        <v>0</v>
      </c>
      <c r="L3935">
        <v>24</v>
      </c>
      <c r="M3935" t="b">
        <v>0</v>
      </c>
      <c r="N3935" t="s">
        <v>8305</v>
      </c>
      <c r="O3935" s="3">
        <f>E3935/D3935</f>
        <v>0.1174</v>
      </c>
      <c r="P3935" s="4">
        <f>E3935/L3935</f>
        <v>24.458333333333332</v>
      </c>
      <c r="Q3935" t="s">
        <v>8324</v>
      </c>
      <c r="R3935" t="s">
        <v>8337</v>
      </c>
      <c r="S3935" s="12">
        <f>(((J3935/60)/60)/24)+DATE(1970,1,1)</f>
        <v>42010.968240740738</v>
      </c>
      <c r="T3935" s="12">
        <f>(((I3935/60)/60)/24)+DATE(1970,1,1)</f>
        <v>42055.968240740738</v>
      </c>
    </row>
    <row r="3936" spans="1:20" ht="43.2" x14ac:dyDescent="0.3">
      <c r="A3936">
        <v>869</v>
      </c>
      <c r="B3936" s="1" t="s">
        <v>870</v>
      </c>
      <c r="C3936" s="1" t="s">
        <v>4979</v>
      </c>
      <c r="D3936" s="4">
        <v>8800</v>
      </c>
      <c r="E3936" s="4">
        <v>1040</v>
      </c>
      <c r="F3936" t="s">
        <v>8221</v>
      </c>
      <c r="G3936" t="s">
        <v>8224</v>
      </c>
      <c r="H3936" t="s">
        <v>8246</v>
      </c>
      <c r="I3936">
        <v>1365448657</v>
      </c>
      <c r="J3936">
        <v>1362860257</v>
      </c>
      <c r="K3936" t="b">
        <v>0</v>
      </c>
      <c r="L3936">
        <v>3</v>
      </c>
      <c r="M3936" t="b">
        <v>0</v>
      </c>
      <c r="N3936" t="s">
        <v>8278</v>
      </c>
      <c r="O3936" s="3">
        <f>E3936/D3936</f>
        <v>0.11818181818181818</v>
      </c>
      <c r="P3936" s="4">
        <f>E3936/L3936</f>
        <v>346.66666666666669</v>
      </c>
      <c r="Q3936" t="s">
        <v>8320</v>
      </c>
      <c r="R3936" t="s">
        <v>8330</v>
      </c>
      <c r="S3936" s="12">
        <f>(((J3936/60)/60)/24)+DATE(1970,1,1)</f>
        <v>41342.845567129632</v>
      </c>
      <c r="T3936" s="12">
        <f>(((I3936/60)/60)/24)+DATE(1970,1,1)</f>
        <v>41372.803900462961</v>
      </c>
    </row>
    <row r="3937" spans="1:20" ht="43.2" x14ac:dyDescent="0.3">
      <c r="A3937">
        <v>3066</v>
      </c>
      <c r="B3937" s="1" t="s">
        <v>3066</v>
      </c>
      <c r="C3937" s="1" t="s">
        <v>7176</v>
      </c>
      <c r="D3937" s="4">
        <v>350000</v>
      </c>
      <c r="E3937" s="4">
        <v>41950</v>
      </c>
      <c r="F3937" t="s">
        <v>8221</v>
      </c>
      <c r="G3937" t="s">
        <v>8226</v>
      </c>
      <c r="H3937" t="s">
        <v>8248</v>
      </c>
      <c r="I3937">
        <v>1468128537</v>
      </c>
      <c r="J3937">
        <v>1465536537</v>
      </c>
      <c r="K3937" t="b">
        <v>0</v>
      </c>
      <c r="L3937">
        <v>15</v>
      </c>
      <c r="M3937" t="b">
        <v>0</v>
      </c>
      <c r="N3937" t="s">
        <v>8303</v>
      </c>
      <c r="O3937" s="3">
        <f>E3937/D3937</f>
        <v>0.11985714285714286</v>
      </c>
      <c r="P3937" s="4">
        <f>E3937/L3937</f>
        <v>2796.6666666666665</v>
      </c>
      <c r="Q3937" t="s">
        <v>8324</v>
      </c>
      <c r="R3937" t="s">
        <v>8332</v>
      </c>
      <c r="S3937" s="12">
        <f>(((J3937/60)/60)/24)+DATE(1970,1,1)</f>
        <v>42531.228437500002</v>
      </c>
      <c r="T3937" s="12">
        <f>(((I3937/60)/60)/24)+DATE(1970,1,1)</f>
        <v>42561.228437500002</v>
      </c>
    </row>
    <row r="3938" spans="1:20" ht="43.2" x14ac:dyDescent="0.3">
      <c r="A3938">
        <v>3101</v>
      </c>
      <c r="B3938" s="1" t="s">
        <v>3101</v>
      </c>
      <c r="C3938" s="1" t="s">
        <v>7211</v>
      </c>
      <c r="D3938" s="4">
        <v>2500</v>
      </c>
      <c r="E3938" s="4">
        <v>300</v>
      </c>
      <c r="F3938" t="s">
        <v>8221</v>
      </c>
      <c r="G3938" t="s">
        <v>8230</v>
      </c>
      <c r="H3938" t="s">
        <v>8249</v>
      </c>
      <c r="I3938">
        <v>1437033360</v>
      </c>
      <c r="J3938">
        <v>1434445937</v>
      </c>
      <c r="K3938" t="b">
        <v>0</v>
      </c>
      <c r="L3938">
        <v>12</v>
      </c>
      <c r="M3938" t="b">
        <v>0</v>
      </c>
      <c r="N3938" t="s">
        <v>8303</v>
      </c>
      <c r="O3938" s="3">
        <f>E3938/D3938</f>
        <v>0.12</v>
      </c>
      <c r="P3938" s="4">
        <f>E3938/L3938</f>
        <v>25</v>
      </c>
      <c r="Q3938" t="s">
        <v>8324</v>
      </c>
      <c r="R3938" t="s">
        <v>8332</v>
      </c>
      <c r="S3938" s="12">
        <f>(((J3938/60)/60)/24)+DATE(1970,1,1)</f>
        <v>42171.383530092593</v>
      </c>
      <c r="T3938" s="12">
        <f>(((I3938/60)/60)/24)+DATE(1970,1,1)</f>
        <v>42201.330555555556</v>
      </c>
    </row>
    <row r="3939" spans="1:20" ht="43.2" x14ac:dyDescent="0.3">
      <c r="A3939">
        <v>3923</v>
      </c>
      <c r="B3939" s="1" t="s">
        <v>3920</v>
      </c>
      <c r="C3939" s="1" t="s">
        <v>8031</v>
      </c>
      <c r="D3939" s="4">
        <v>11500</v>
      </c>
      <c r="E3939" s="4">
        <v>1384</v>
      </c>
      <c r="F3939" t="s">
        <v>8221</v>
      </c>
      <c r="G3939" t="s">
        <v>8225</v>
      </c>
      <c r="H3939" t="s">
        <v>8247</v>
      </c>
      <c r="I3939">
        <v>1428622271</v>
      </c>
      <c r="J3939">
        <v>1426203071</v>
      </c>
      <c r="K3939" t="b">
        <v>0</v>
      </c>
      <c r="L3939">
        <v>17</v>
      </c>
      <c r="M3939" t="b">
        <v>0</v>
      </c>
      <c r="N3939" t="s">
        <v>8271</v>
      </c>
      <c r="O3939" s="3">
        <f>E3939/D3939</f>
        <v>0.12034782608695652</v>
      </c>
      <c r="P3939" s="4">
        <f>E3939/L3939</f>
        <v>81.411764705882348</v>
      </c>
      <c r="Q3939" t="s">
        <v>8324</v>
      </c>
      <c r="R3939" t="s">
        <v>8326</v>
      </c>
      <c r="S3939" s="12">
        <f>(((J3939/60)/60)/24)+DATE(1970,1,1)</f>
        <v>42075.979988425926</v>
      </c>
      <c r="T3939" s="12">
        <f>(((I3939/60)/60)/24)+DATE(1970,1,1)</f>
        <v>42103.979988425926</v>
      </c>
    </row>
    <row r="3940" spans="1:20" ht="28.8" x14ac:dyDescent="0.3">
      <c r="A3940">
        <v>4038</v>
      </c>
      <c r="B3940" s="1" t="s">
        <v>4034</v>
      </c>
      <c r="C3940" s="1" t="s">
        <v>8142</v>
      </c>
      <c r="D3940" s="4">
        <v>2500</v>
      </c>
      <c r="E3940" s="4">
        <v>301</v>
      </c>
      <c r="F3940" t="s">
        <v>8221</v>
      </c>
      <c r="G3940" t="s">
        <v>8224</v>
      </c>
      <c r="H3940" t="s">
        <v>8246</v>
      </c>
      <c r="I3940">
        <v>1413573010</v>
      </c>
      <c r="J3940">
        <v>1408389010</v>
      </c>
      <c r="K3940" t="b">
        <v>0</v>
      </c>
      <c r="L3940">
        <v>4</v>
      </c>
      <c r="M3940" t="b">
        <v>0</v>
      </c>
      <c r="N3940" t="s">
        <v>8271</v>
      </c>
      <c r="O3940" s="3">
        <f>E3940/D3940</f>
        <v>0.12039999999999999</v>
      </c>
      <c r="P3940" s="4">
        <f>E3940/L3940</f>
        <v>75.25</v>
      </c>
      <c r="Q3940" t="s">
        <v>8324</v>
      </c>
      <c r="R3940" t="s">
        <v>8326</v>
      </c>
      <c r="S3940" s="12">
        <f>(((J3940/60)/60)/24)+DATE(1970,1,1)</f>
        <v>41869.798726851855</v>
      </c>
      <c r="T3940" s="12">
        <f>(((I3940/60)/60)/24)+DATE(1970,1,1)</f>
        <v>41929.798726851855</v>
      </c>
    </row>
    <row r="3941" spans="1:20" ht="43.2" x14ac:dyDescent="0.3">
      <c r="A3941">
        <v>3938</v>
      </c>
      <c r="B3941" s="1" t="s">
        <v>3935</v>
      </c>
      <c r="C3941" s="1" t="s">
        <v>8046</v>
      </c>
      <c r="D3941" s="4">
        <v>3255</v>
      </c>
      <c r="E3941" s="4">
        <v>397</v>
      </c>
      <c r="F3941" t="s">
        <v>8221</v>
      </c>
      <c r="G3941" t="s">
        <v>8224</v>
      </c>
      <c r="H3941" t="s">
        <v>8246</v>
      </c>
      <c r="I3941">
        <v>1435441454</v>
      </c>
      <c r="J3941">
        <v>1432763054</v>
      </c>
      <c r="K3941" t="b">
        <v>0</v>
      </c>
      <c r="L3941">
        <v>5</v>
      </c>
      <c r="M3941" t="b">
        <v>0</v>
      </c>
      <c r="N3941" t="s">
        <v>8271</v>
      </c>
      <c r="O3941" s="3">
        <f>E3941/D3941</f>
        <v>0.12196620583717357</v>
      </c>
      <c r="P3941" s="4">
        <f>E3941/L3941</f>
        <v>79.400000000000006</v>
      </c>
      <c r="Q3941" t="s">
        <v>8324</v>
      </c>
      <c r="R3941" t="s">
        <v>8326</v>
      </c>
      <c r="S3941" s="12">
        <f>(((J3941/60)/60)/24)+DATE(1970,1,1)</f>
        <v>42151.905717592599</v>
      </c>
      <c r="T3941" s="12">
        <f>(((I3941/60)/60)/24)+DATE(1970,1,1)</f>
        <v>42182.905717592599</v>
      </c>
    </row>
    <row r="3942" spans="1:20" ht="43.2" x14ac:dyDescent="0.3">
      <c r="A3942">
        <v>3189</v>
      </c>
      <c r="B3942" s="1" t="s">
        <v>3189</v>
      </c>
      <c r="C3942" s="1" t="s">
        <v>7299</v>
      </c>
      <c r="D3942" s="4">
        <v>55000</v>
      </c>
      <c r="E3942" s="4">
        <v>6780</v>
      </c>
      <c r="F3942" t="s">
        <v>8221</v>
      </c>
      <c r="G3942" t="s">
        <v>8235</v>
      </c>
      <c r="H3942" t="s">
        <v>8255</v>
      </c>
      <c r="I3942">
        <v>1432455532</v>
      </c>
      <c r="J3942">
        <v>1429863532</v>
      </c>
      <c r="K3942" t="b">
        <v>0</v>
      </c>
      <c r="L3942">
        <v>19</v>
      </c>
      <c r="M3942" t="b">
        <v>0</v>
      </c>
      <c r="N3942" t="s">
        <v>8305</v>
      </c>
      <c r="O3942" s="3">
        <f>E3942/D3942</f>
        <v>0.12327272727272727</v>
      </c>
      <c r="P3942" s="4">
        <f>E3942/L3942</f>
        <v>356.84210526315792</v>
      </c>
      <c r="Q3942" t="s">
        <v>8324</v>
      </c>
      <c r="R3942" t="s">
        <v>8337</v>
      </c>
      <c r="S3942" s="12">
        <f>(((J3942/60)/60)/24)+DATE(1970,1,1)</f>
        <v>42118.346435185187</v>
      </c>
      <c r="T3942" s="12">
        <f>(((I3942/60)/60)/24)+DATE(1970,1,1)</f>
        <v>42148.346435185187</v>
      </c>
    </row>
    <row r="3943" spans="1:20" ht="28.8" x14ac:dyDescent="0.3">
      <c r="A3943">
        <v>3867</v>
      </c>
      <c r="B3943" s="1" t="s">
        <v>3864</v>
      </c>
      <c r="C3943" s="1" t="s">
        <v>7976</v>
      </c>
      <c r="D3943" s="4">
        <v>2000</v>
      </c>
      <c r="E3943" s="4">
        <v>251</v>
      </c>
      <c r="F3943" t="s">
        <v>8221</v>
      </c>
      <c r="G3943" t="s">
        <v>8224</v>
      </c>
      <c r="H3943" t="s">
        <v>8246</v>
      </c>
      <c r="I3943">
        <v>1466278339</v>
      </c>
      <c r="J3943">
        <v>1463686339</v>
      </c>
      <c r="K3943" t="b">
        <v>0</v>
      </c>
      <c r="L3943">
        <v>5</v>
      </c>
      <c r="M3943" t="b">
        <v>0</v>
      </c>
      <c r="N3943" t="s">
        <v>8271</v>
      </c>
      <c r="O3943" s="3">
        <f>E3943/D3943</f>
        <v>0.1255</v>
      </c>
      <c r="P3943" s="4">
        <f>E3943/L3943</f>
        <v>50.2</v>
      </c>
      <c r="Q3943" t="s">
        <v>8324</v>
      </c>
      <c r="R3943" t="s">
        <v>8326</v>
      </c>
      <c r="S3943" s="12">
        <f>(((J3943/60)/60)/24)+DATE(1970,1,1)</f>
        <v>42509.814108796301</v>
      </c>
      <c r="T3943" s="12">
        <f>(((I3943/60)/60)/24)+DATE(1970,1,1)</f>
        <v>42539.814108796301</v>
      </c>
    </row>
    <row r="3944" spans="1:20" ht="43.2" x14ac:dyDescent="0.3">
      <c r="A3944">
        <v>4091</v>
      </c>
      <c r="B3944" s="1" t="s">
        <v>4087</v>
      </c>
      <c r="C3944" s="1" t="s">
        <v>8194</v>
      </c>
      <c r="D3944" s="4">
        <v>1600</v>
      </c>
      <c r="E3944" s="4">
        <v>204</v>
      </c>
      <c r="F3944" t="s">
        <v>8221</v>
      </c>
      <c r="G3944" t="s">
        <v>8224</v>
      </c>
      <c r="H3944" t="s">
        <v>8246</v>
      </c>
      <c r="I3944">
        <v>1421410151</v>
      </c>
      <c r="J3944">
        <v>1418818151</v>
      </c>
      <c r="K3944" t="b">
        <v>0</v>
      </c>
      <c r="L3944">
        <v>8</v>
      </c>
      <c r="M3944" t="b">
        <v>0</v>
      </c>
      <c r="N3944" t="s">
        <v>8271</v>
      </c>
      <c r="O3944" s="3">
        <f>E3944/D3944</f>
        <v>0.1275</v>
      </c>
      <c r="P3944" s="4">
        <f>E3944/L3944</f>
        <v>25.5</v>
      </c>
      <c r="Q3944" t="s">
        <v>8324</v>
      </c>
      <c r="R3944" t="s">
        <v>8326</v>
      </c>
      <c r="S3944" s="12">
        <f>(((J3944/60)/60)/24)+DATE(1970,1,1)</f>
        <v>41990.506377314814</v>
      </c>
      <c r="T3944" s="12">
        <f>(((I3944/60)/60)/24)+DATE(1970,1,1)</f>
        <v>42020.506377314814</v>
      </c>
    </row>
    <row r="3945" spans="1:20" ht="43.2" x14ac:dyDescent="0.3">
      <c r="A3945">
        <v>3928</v>
      </c>
      <c r="B3945" s="1" t="s">
        <v>3925</v>
      </c>
      <c r="C3945" s="1" t="s">
        <v>8036</v>
      </c>
      <c r="D3945" s="4">
        <v>5000</v>
      </c>
      <c r="E3945" s="4">
        <v>651</v>
      </c>
      <c r="F3945" t="s">
        <v>8221</v>
      </c>
      <c r="G3945" t="s">
        <v>8224</v>
      </c>
      <c r="H3945" t="s">
        <v>8246</v>
      </c>
      <c r="I3945">
        <v>1444971540</v>
      </c>
      <c r="J3945">
        <v>1442593427</v>
      </c>
      <c r="K3945" t="b">
        <v>0</v>
      </c>
      <c r="L3945">
        <v>7</v>
      </c>
      <c r="M3945" t="b">
        <v>0</v>
      </c>
      <c r="N3945" t="s">
        <v>8271</v>
      </c>
      <c r="O3945" s="3">
        <f>E3945/D3945</f>
        <v>0.13020000000000001</v>
      </c>
      <c r="P3945" s="4">
        <f>E3945/L3945</f>
        <v>93</v>
      </c>
      <c r="Q3945" t="s">
        <v>8324</v>
      </c>
      <c r="R3945" t="s">
        <v>8326</v>
      </c>
      <c r="S3945" s="12">
        <f>(((J3945/60)/60)/24)+DATE(1970,1,1)</f>
        <v>42265.683182870373</v>
      </c>
      <c r="T3945" s="12">
        <f>(((I3945/60)/60)/24)+DATE(1970,1,1)</f>
        <v>42293.207638888889</v>
      </c>
    </row>
    <row r="3946" spans="1:20" ht="28.8" x14ac:dyDescent="0.3">
      <c r="A3946">
        <v>3735</v>
      </c>
      <c r="B3946" s="1" t="s">
        <v>3732</v>
      </c>
      <c r="C3946" s="1" t="s">
        <v>7845</v>
      </c>
      <c r="D3946" s="4">
        <v>150</v>
      </c>
      <c r="E3946" s="4">
        <v>20</v>
      </c>
      <c r="F3946" t="s">
        <v>8221</v>
      </c>
      <c r="G3946" t="s">
        <v>8225</v>
      </c>
      <c r="H3946" t="s">
        <v>8247</v>
      </c>
      <c r="I3946">
        <v>1432831089</v>
      </c>
      <c r="J3946">
        <v>1430239089</v>
      </c>
      <c r="K3946" t="b">
        <v>0</v>
      </c>
      <c r="L3946">
        <v>2</v>
      </c>
      <c r="M3946" t="b">
        <v>0</v>
      </c>
      <c r="N3946" t="s">
        <v>8271</v>
      </c>
      <c r="O3946" s="3">
        <f>E3946/D3946</f>
        <v>0.13333333333333333</v>
      </c>
      <c r="P3946" s="4">
        <f>E3946/L3946</f>
        <v>10</v>
      </c>
      <c r="Q3946" t="s">
        <v>8324</v>
      </c>
      <c r="R3946" t="s">
        <v>8326</v>
      </c>
      <c r="S3946" s="12">
        <f>(((J3946/60)/60)/24)+DATE(1970,1,1)</f>
        <v>42122.693159722221</v>
      </c>
      <c r="T3946" s="12">
        <f>(((I3946/60)/60)/24)+DATE(1970,1,1)</f>
        <v>42152.693159722221</v>
      </c>
    </row>
    <row r="3947" spans="1:20" ht="43.2" x14ac:dyDescent="0.3">
      <c r="A3947">
        <v>3099</v>
      </c>
      <c r="B3947" s="1" t="s">
        <v>3099</v>
      </c>
      <c r="C3947" s="1" t="s">
        <v>7209</v>
      </c>
      <c r="D3947" s="4">
        <v>2000</v>
      </c>
      <c r="E3947" s="4">
        <v>278</v>
      </c>
      <c r="F3947" t="s">
        <v>8221</v>
      </c>
      <c r="G3947" t="s">
        <v>8224</v>
      </c>
      <c r="H3947" t="s">
        <v>8246</v>
      </c>
      <c r="I3947">
        <v>1455251591</v>
      </c>
      <c r="J3947">
        <v>1452659591</v>
      </c>
      <c r="K3947" t="b">
        <v>0</v>
      </c>
      <c r="L3947">
        <v>5</v>
      </c>
      <c r="M3947" t="b">
        <v>0</v>
      </c>
      <c r="N3947" t="s">
        <v>8303</v>
      </c>
      <c r="O3947" s="3">
        <f>E3947/D3947</f>
        <v>0.13900000000000001</v>
      </c>
      <c r="P3947" s="4">
        <f>E3947/L3947</f>
        <v>55.6</v>
      </c>
      <c r="Q3947" t="s">
        <v>8324</v>
      </c>
      <c r="R3947" t="s">
        <v>8332</v>
      </c>
      <c r="S3947" s="12">
        <f>(((J3947/60)/60)/24)+DATE(1970,1,1)</f>
        <v>42382.189710648148</v>
      </c>
      <c r="T3947" s="12">
        <f>(((I3947/60)/60)/24)+DATE(1970,1,1)</f>
        <v>42412.189710648148</v>
      </c>
    </row>
    <row r="3948" spans="1:20" ht="43.2" x14ac:dyDescent="0.3">
      <c r="A3948">
        <v>4016</v>
      </c>
      <c r="B3948" s="1" t="s">
        <v>4012</v>
      </c>
      <c r="C3948" s="1" t="s">
        <v>8121</v>
      </c>
      <c r="D3948" s="4">
        <v>500</v>
      </c>
      <c r="E3948" s="4">
        <v>70</v>
      </c>
      <c r="F3948" t="s">
        <v>8221</v>
      </c>
      <c r="G3948" t="s">
        <v>8225</v>
      </c>
      <c r="H3948" t="s">
        <v>8247</v>
      </c>
      <c r="I3948">
        <v>1410987400</v>
      </c>
      <c r="J3948">
        <v>1408395400</v>
      </c>
      <c r="K3948" t="b">
        <v>0</v>
      </c>
      <c r="L3948">
        <v>7</v>
      </c>
      <c r="M3948" t="b">
        <v>0</v>
      </c>
      <c r="N3948" t="s">
        <v>8271</v>
      </c>
      <c r="O3948" s="3">
        <f>E3948/D3948</f>
        <v>0.14000000000000001</v>
      </c>
      <c r="P3948" s="4">
        <f>E3948/L3948</f>
        <v>10</v>
      </c>
      <c r="Q3948" t="s">
        <v>8324</v>
      </c>
      <c r="R3948" t="s">
        <v>8326</v>
      </c>
      <c r="S3948" s="12">
        <f>(((J3948/60)/60)/24)+DATE(1970,1,1)</f>
        <v>41869.872685185182</v>
      </c>
      <c r="T3948" s="12">
        <f>(((I3948/60)/60)/24)+DATE(1970,1,1)</f>
        <v>41899.872685185182</v>
      </c>
    </row>
    <row r="3949" spans="1:20" ht="43.2" x14ac:dyDescent="0.3">
      <c r="A3949">
        <v>2912</v>
      </c>
      <c r="B3949" s="1" t="s">
        <v>2912</v>
      </c>
      <c r="C3949" s="1" t="s">
        <v>7022</v>
      </c>
      <c r="D3949" s="4">
        <v>14440</v>
      </c>
      <c r="E3949" s="4">
        <v>2030</v>
      </c>
      <c r="F3949" t="s">
        <v>8221</v>
      </c>
      <c r="G3949" t="s">
        <v>8224</v>
      </c>
      <c r="H3949" t="s">
        <v>8246</v>
      </c>
      <c r="I3949">
        <v>1452827374</v>
      </c>
      <c r="J3949">
        <v>1450235374</v>
      </c>
      <c r="K3949" t="b">
        <v>0</v>
      </c>
      <c r="L3949">
        <v>26</v>
      </c>
      <c r="M3949" t="b">
        <v>0</v>
      </c>
      <c r="N3949" t="s">
        <v>8271</v>
      </c>
      <c r="O3949" s="3">
        <f>E3949/D3949</f>
        <v>0.14058171745152354</v>
      </c>
      <c r="P3949" s="4">
        <f>E3949/L3949</f>
        <v>78.07692307692308</v>
      </c>
      <c r="Q3949" t="s">
        <v>8324</v>
      </c>
      <c r="R3949" t="s">
        <v>8326</v>
      </c>
      <c r="S3949" s="12">
        <f>(((J3949/60)/60)/24)+DATE(1970,1,1)</f>
        <v>42354.131643518514</v>
      </c>
      <c r="T3949" s="12">
        <f>(((I3949/60)/60)/24)+DATE(1970,1,1)</f>
        <v>42384.131643518514</v>
      </c>
    </row>
    <row r="3950" spans="1:20" ht="43.2" x14ac:dyDescent="0.3">
      <c r="A3950">
        <v>3069</v>
      </c>
      <c r="B3950" s="1" t="s">
        <v>3069</v>
      </c>
      <c r="C3950" s="1" t="s">
        <v>7179</v>
      </c>
      <c r="D3950" s="4">
        <v>1000</v>
      </c>
      <c r="E3950" s="4">
        <v>141</v>
      </c>
      <c r="F3950" t="s">
        <v>8221</v>
      </c>
      <c r="G3950" t="s">
        <v>8224</v>
      </c>
      <c r="H3950" t="s">
        <v>8246</v>
      </c>
      <c r="I3950">
        <v>1418587234</v>
      </c>
      <c r="J3950">
        <v>1415995234</v>
      </c>
      <c r="K3950" t="b">
        <v>0</v>
      </c>
      <c r="L3950">
        <v>7</v>
      </c>
      <c r="M3950" t="b">
        <v>0</v>
      </c>
      <c r="N3950" t="s">
        <v>8303</v>
      </c>
      <c r="O3950" s="3">
        <f>E3950/D3950</f>
        <v>0.14099999999999999</v>
      </c>
      <c r="P3950" s="4">
        <f>E3950/L3950</f>
        <v>20.142857142857142</v>
      </c>
      <c r="Q3950" t="s">
        <v>8324</v>
      </c>
      <c r="R3950" t="s">
        <v>8332</v>
      </c>
      <c r="S3950" s="12">
        <f>(((J3950/60)/60)/24)+DATE(1970,1,1)</f>
        <v>41957.833726851852</v>
      </c>
      <c r="T3950" s="12">
        <f>(((I3950/60)/60)/24)+DATE(1970,1,1)</f>
        <v>41987.833726851852</v>
      </c>
    </row>
    <row r="3951" spans="1:20" ht="43.2" x14ac:dyDescent="0.3">
      <c r="A3951">
        <v>3965</v>
      </c>
      <c r="B3951" s="1" t="s">
        <v>3962</v>
      </c>
      <c r="C3951" s="1" t="s">
        <v>8072</v>
      </c>
      <c r="D3951" s="4">
        <v>2000</v>
      </c>
      <c r="E3951" s="4">
        <v>285</v>
      </c>
      <c r="F3951" t="s">
        <v>8221</v>
      </c>
      <c r="G3951" t="s">
        <v>8224</v>
      </c>
      <c r="H3951" t="s">
        <v>8246</v>
      </c>
      <c r="I3951">
        <v>1460608780</v>
      </c>
      <c r="J3951">
        <v>1455428380</v>
      </c>
      <c r="K3951" t="b">
        <v>0</v>
      </c>
      <c r="L3951">
        <v>4</v>
      </c>
      <c r="M3951" t="b">
        <v>0</v>
      </c>
      <c r="N3951" t="s">
        <v>8271</v>
      </c>
      <c r="O3951" s="3">
        <f>E3951/D3951</f>
        <v>0.14249999999999999</v>
      </c>
      <c r="P3951" s="4">
        <f>E3951/L3951</f>
        <v>71.25</v>
      </c>
      <c r="Q3951" t="s">
        <v>8324</v>
      </c>
      <c r="R3951" t="s">
        <v>8326</v>
      </c>
      <c r="S3951" s="12">
        <f>(((J3951/60)/60)/24)+DATE(1970,1,1)</f>
        <v>42414.235879629632</v>
      </c>
      <c r="T3951" s="12">
        <f>(((I3951/60)/60)/24)+DATE(1970,1,1)</f>
        <v>42474.194212962961</v>
      </c>
    </row>
    <row r="3952" spans="1:20" ht="28.8" x14ac:dyDescent="0.3">
      <c r="A3952">
        <v>932</v>
      </c>
      <c r="B3952" s="1" t="s">
        <v>933</v>
      </c>
      <c r="C3952" s="1" t="s">
        <v>5042</v>
      </c>
      <c r="D3952" s="4">
        <v>9500</v>
      </c>
      <c r="E3952" s="4">
        <v>1381</v>
      </c>
      <c r="F3952" t="s">
        <v>8221</v>
      </c>
      <c r="G3952" t="s">
        <v>8224</v>
      </c>
      <c r="H3952" t="s">
        <v>8246</v>
      </c>
      <c r="I3952">
        <v>1363990545</v>
      </c>
      <c r="J3952">
        <v>1360106145</v>
      </c>
      <c r="K3952" t="b">
        <v>0</v>
      </c>
      <c r="L3952">
        <v>30</v>
      </c>
      <c r="M3952" t="b">
        <v>0</v>
      </c>
      <c r="N3952" t="s">
        <v>8278</v>
      </c>
      <c r="O3952" s="3">
        <f>E3952/D3952</f>
        <v>0.14536842105263159</v>
      </c>
      <c r="P3952" s="4">
        <f>E3952/L3952</f>
        <v>46.033333333333331</v>
      </c>
      <c r="Q3952" t="s">
        <v>8320</v>
      </c>
      <c r="R3952" t="s">
        <v>8330</v>
      </c>
      <c r="S3952" s="12">
        <f>(((J3952/60)/60)/24)+DATE(1970,1,1)</f>
        <v>41310.969270833331</v>
      </c>
      <c r="T3952" s="12">
        <f>(((I3952/60)/60)/24)+DATE(1970,1,1)</f>
        <v>41355.927604166667</v>
      </c>
    </row>
    <row r="3953" spans="1:20" ht="43.2" x14ac:dyDescent="0.3">
      <c r="A3953">
        <v>2870</v>
      </c>
      <c r="B3953" s="1" t="s">
        <v>2870</v>
      </c>
      <c r="C3953" s="1" t="s">
        <v>6980</v>
      </c>
      <c r="D3953" s="4">
        <v>5000</v>
      </c>
      <c r="E3953" s="4">
        <v>750</v>
      </c>
      <c r="F3953" t="s">
        <v>8221</v>
      </c>
      <c r="G3953" t="s">
        <v>8224</v>
      </c>
      <c r="H3953" t="s">
        <v>8246</v>
      </c>
      <c r="I3953">
        <v>1400301165</v>
      </c>
      <c r="J3953">
        <v>1397709165</v>
      </c>
      <c r="K3953" t="b">
        <v>0</v>
      </c>
      <c r="L3953">
        <v>9</v>
      </c>
      <c r="M3953" t="b">
        <v>0</v>
      </c>
      <c r="N3953" t="s">
        <v>8271</v>
      </c>
      <c r="O3953" s="3">
        <f>E3953/D3953</f>
        <v>0.15</v>
      </c>
      <c r="P3953" s="4">
        <f>E3953/L3953</f>
        <v>83.333333333333329</v>
      </c>
      <c r="Q3953" t="s">
        <v>8324</v>
      </c>
      <c r="R3953" t="s">
        <v>8326</v>
      </c>
      <c r="S3953" s="12">
        <f>(((J3953/60)/60)/24)+DATE(1970,1,1)</f>
        <v>41746.189409722225</v>
      </c>
      <c r="T3953" s="12">
        <f>(((I3953/60)/60)/24)+DATE(1970,1,1)</f>
        <v>41776.189409722225</v>
      </c>
    </row>
    <row r="3954" spans="1:20" ht="28.8" x14ac:dyDescent="0.3">
      <c r="A3954">
        <v>3076</v>
      </c>
      <c r="B3954" s="1" t="s">
        <v>3076</v>
      </c>
      <c r="C3954" s="1" t="s">
        <v>7186</v>
      </c>
      <c r="D3954" s="4">
        <v>10000</v>
      </c>
      <c r="E3954" s="4">
        <v>1506</v>
      </c>
      <c r="F3954" t="s">
        <v>8221</v>
      </c>
      <c r="G3954" t="s">
        <v>8224</v>
      </c>
      <c r="H3954" t="s">
        <v>8246</v>
      </c>
      <c r="I3954">
        <v>1444405123</v>
      </c>
      <c r="J3954">
        <v>1439221123</v>
      </c>
      <c r="K3954" t="b">
        <v>0</v>
      </c>
      <c r="L3954">
        <v>50</v>
      </c>
      <c r="M3954" t="b">
        <v>0</v>
      </c>
      <c r="N3954" t="s">
        <v>8303</v>
      </c>
      <c r="O3954" s="3">
        <f>E3954/D3954</f>
        <v>0.15060000000000001</v>
      </c>
      <c r="P3954" s="4">
        <f>E3954/L3954</f>
        <v>30.12</v>
      </c>
      <c r="Q3954" t="s">
        <v>8324</v>
      </c>
      <c r="R3954" t="s">
        <v>8332</v>
      </c>
      <c r="S3954" s="12">
        <f>(((J3954/60)/60)/24)+DATE(1970,1,1)</f>
        <v>42226.651886574073</v>
      </c>
      <c r="T3954" s="12">
        <f>(((I3954/60)/60)/24)+DATE(1970,1,1)</f>
        <v>42286.651886574073</v>
      </c>
    </row>
    <row r="3955" spans="1:20" ht="43.2" x14ac:dyDescent="0.3">
      <c r="A3955">
        <v>3100</v>
      </c>
      <c r="B3955" s="1" t="s">
        <v>3100</v>
      </c>
      <c r="C3955" s="1" t="s">
        <v>7210</v>
      </c>
      <c r="D3955" s="4">
        <v>12000</v>
      </c>
      <c r="E3955" s="4">
        <v>1827</v>
      </c>
      <c r="F3955" t="s">
        <v>8221</v>
      </c>
      <c r="G3955" t="s">
        <v>8224</v>
      </c>
      <c r="H3955" t="s">
        <v>8246</v>
      </c>
      <c r="I3955">
        <v>1413816975</v>
      </c>
      <c r="J3955">
        <v>1411224975</v>
      </c>
      <c r="K3955" t="b">
        <v>0</v>
      </c>
      <c r="L3955">
        <v>13</v>
      </c>
      <c r="M3955" t="b">
        <v>0</v>
      </c>
      <c r="N3955" t="s">
        <v>8303</v>
      </c>
      <c r="O3955" s="3">
        <f>E3955/D3955</f>
        <v>0.15225</v>
      </c>
      <c r="P3955" s="4">
        <f>E3955/L3955</f>
        <v>140.53846153846155</v>
      </c>
      <c r="Q3955" t="s">
        <v>8324</v>
      </c>
      <c r="R3955" t="s">
        <v>8332</v>
      </c>
      <c r="S3955" s="12">
        <f>(((J3955/60)/60)/24)+DATE(1970,1,1)</f>
        <v>41902.622395833336</v>
      </c>
      <c r="T3955" s="12">
        <f>(((I3955/60)/60)/24)+DATE(1970,1,1)</f>
        <v>41932.622395833336</v>
      </c>
    </row>
    <row r="3956" spans="1:20" ht="43.2" x14ac:dyDescent="0.3">
      <c r="A3956">
        <v>3924</v>
      </c>
      <c r="B3956" s="1" t="s">
        <v>3921</v>
      </c>
      <c r="C3956" s="1" t="s">
        <v>8032</v>
      </c>
      <c r="D3956" s="4">
        <v>15000</v>
      </c>
      <c r="E3956" s="4">
        <v>2290</v>
      </c>
      <c r="F3956" t="s">
        <v>8221</v>
      </c>
      <c r="G3956" t="s">
        <v>8224</v>
      </c>
      <c r="H3956" t="s">
        <v>8246</v>
      </c>
      <c r="I3956">
        <v>1403823722</v>
      </c>
      <c r="J3956">
        <v>1401231722</v>
      </c>
      <c r="K3956" t="b">
        <v>0</v>
      </c>
      <c r="L3956">
        <v>40</v>
      </c>
      <c r="M3956" t="b">
        <v>0</v>
      </c>
      <c r="N3956" t="s">
        <v>8271</v>
      </c>
      <c r="O3956" s="3">
        <f>E3956/D3956</f>
        <v>0.15266666666666667</v>
      </c>
      <c r="P3956" s="4">
        <f>E3956/L3956</f>
        <v>57.25</v>
      </c>
      <c r="Q3956" t="s">
        <v>8324</v>
      </c>
      <c r="R3956" t="s">
        <v>8326</v>
      </c>
      <c r="S3956" s="12">
        <f>(((J3956/60)/60)/24)+DATE(1970,1,1)</f>
        <v>41786.959745370368</v>
      </c>
      <c r="T3956" s="12">
        <f>(((I3956/60)/60)/24)+DATE(1970,1,1)</f>
        <v>41816.959745370368</v>
      </c>
    </row>
    <row r="3957" spans="1:20" ht="28.8" x14ac:dyDescent="0.3">
      <c r="A3957">
        <v>3907</v>
      </c>
      <c r="B3957" s="1" t="s">
        <v>3904</v>
      </c>
      <c r="C3957" s="1" t="s">
        <v>8015</v>
      </c>
      <c r="D3957" s="4">
        <v>1000</v>
      </c>
      <c r="E3957" s="4">
        <v>153</v>
      </c>
      <c r="F3957" t="s">
        <v>8221</v>
      </c>
      <c r="G3957" t="s">
        <v>8224</v>
      </c>
      <c r="H3957" t="s">
        <v>8246</v>
      </c>
      <c r="I3957">
        <v>1414354080</v>
      </c>
      <c r="J3957">
        <v>1411587606</v>
      </c>
      <c r="K3957" t="b">
        <v>0</v>
      </c>
      <c r="L3957">
        <v>4</v>
      </c>
      <c r="M3957" t="b">
        <v>0</v>
      </c>
      <c r="N3957" t="s">
        <v>8271</v>
      </c>
      <c r="O3957" s="3">
        <f>E3957/D3957</f>
        <v>0.153</v>
      </c>
      <c r="P3957" s="4">
        <f>E3957/L3957</f>
        <v>38.25</v>
      </c>
      <c r="Q3957" t="s">
        <v>8324</v>
      </c>
      <c r="R3957" t="s">
        <v>8326</v>
      </c>
      <c r="S3957" s="12">
        <f>(((J3957/60)/60)/24)+DATE(1970,1,1)</f>
        <v>41906.819513888891</v>
      </c>
      <c r="T3957" s="12">
        <f>(((I3957/60)/60)/24)+DATE(1970,1,1)</f>
        <v>41938.838888888888</v>
      </c>
    </row>
    <row r="3958" spans="1:20" ht="28.8" x14ac:dyDescent="0.3">
      <c r="A3958">
        <v>3732</v>
      </c>
      <c r="B3958" s="1" t="s">
        <v>3729</v>
      </c>
      <c r="C3958" s="1" t="s">
        <v>7842</v>
      </c>
      <c r="D3958" s="4">
        <v>850</v>
      </c>
      <c r="E3958" s="4">
        <v>131</v>
      </c>
      <c r="F3958" t="s">
        <v>8221</v>
      </c>
      <c r="G3958" t="s">
        <v>8233</v>
      </c>
      <c r="H3958" t="s">
        <v>8249</v>
      </c>
      <c r="I3958">
        <v>1422100800</v>
      </c>
      <c r="J3958">
        <v>1416932133</v>
      </c>
      <c r="K3958" t="b">
        <v>0</v>
      </c>
      <c r="L3958">
        <v>4</v>
      </c>
      <c r="M3958" t="b">
        <v>0</v>
      </c>
      <c r="N3958" t="s">
        <v>8271</v>
      </c>
      <c r="O3958" s="3">
        <f>E3958/D3958</f>
        <v>0.15411764705882353</v>
      </c>
      <c r="P3958" s="4">
        <f>E3958/L3958</f>
        <v>32.75</v>
      </c>
      <c r="Q3958" t="s">
        <v>8324</v>
      </c>
      <c r="R3958" t="s">
        <v>8326</v>
      </c>
      <c r="S3958" s="12">
        <f>(((J3958/60)/60)/24)+DATE(1970,1,1)</f>
        <v>41968.677465277782</v>
      </c>
      <c r="T3958" s="12">
        <f>(((I3958/60)/60)/24)+DATE(1970,1,1)</f>
        <v>42028.5</v>
      </c>
    </row>
    <row r="3959" spans="1:20" ht="28.8" x14ac:dyDescent="0.3">
      <c r="A3959">
        <v>4081</v>
      </c>
      <c r="B3959" s="1" t="s">
        <v>4077</v>
      </c>
      <c r="C3959" s="1" t="s">
        <v>8184</v>
      </c>
      <c r="D3959" s="4">
        <v>2224</v>
      </c>
      <c r="E3959" s="4">
        <v>350</v>
      </c>
      <c r="F3959" t="s">
        <v>8221</v>
      </c>
      <c r="G3959" t="s">
        <v>8224</v>
      </c>
      <c r="H3959" t="s">
        <v>8246</v>
      </c>
      <c r="I3959">
        <v>1425819425</v>
      </c>
      <c r="J3959">
        <v>1423231025</v>
      </c>
      <c r="K3959" t="b">
        <v>0</v>
      </c>
      <c r="L3959">
        <v>12</v>
      </c>
      <c r="M3959" t="b">
        <v>0</v>
      </c>
      <c r="N3959" t="s">
        <v>8271</v>
      </c>
      <c r="O3959" s="3">
        <f>E3959/D3959</f>
        <v>0.15737410071942445</v>
      </c>
      <c r="P3959" s="4">
        <f>E3959/L3959</f>
        <v>29.166666666666668</v>
      </c>
      <c r="Q3959" t="s">
        <v>8324</v>
      </c>
      <c r="R3959" t="s">
        <v>8326</v>
      </c>
      <c r="S3959" s="12">
        <f>(((J3959/60)/60)/24)+DATE(1970,1,1)</f>
        <v>42041.581307870365</v>
      </c>
      <c r="T3959" s="12">
        <f>(((I3959/60)/60)/24)+DATE(1970,1,1)</f>
        <v>42071.539641203708</v>
      </c>
    </row>
    <row r="3960" spans="1:20" ht="43.2" x14ac:dyDescent="0.3">
      <c r="A3960">
        <v>3933</v>
      </c>
      <c r="B3960" s="1" t="s">
        <v>3930</v>
      </c>
      <c r="C3960" s="1" t="s">
        <v>8041</v>
      </c>
      <c r="D3960" s="4">
        <v>7000</v>
      </c>
      <c r="E3960" s="4">
        <v>1102</v>
      </c>
      <c r="F3960" t="s">
        <v>8221</v>
      </c>
      <c r="G3960" t="s">
        <v>8224</v>
      </c>
      <c r="H3960" t="s">
        <v>8246</v>
      </c>
      <c r="I3960">
        <v>1468716180</v>
      </c>
      <c r="J3960">
        <v>1466205262</v>
      </c>
      <c r="K3960" t="b">
        <v>0</v>
      </c>
      <c r="L3960">
        <v>12</v>
      </c>
      <c r="M3960" t="b">
        <v>0</v>
      </c>
      <c r="N3960" t="s">
        <v>8271</v>
      </c>
      <c r="O3960" s="3">
        <f>E3960/D3960</f>
        <v>0.15742857142857142</v>
      </c>
      <c r="P3960" s="4">
        <f>E3960/L3960</f>
        <v>91.833333333333329</v>
      </c>
      <c r="Q3960" t="s">
        <v>8324</v>
      </c>
      <c r="R3960" t="s">
        <v>8326</v>
      </c>
      <c r="S3960" s="12">
        <f>(((J3960/60)/60)/24)+DATE(1970,1,1)</f>
        <v>42538.968310185184</v>
      </c>
      <c r="T3960" s="12">
        <f>(((I3960/60)/60)/24)+DATE(1970,1,1)</f>
        <v>42568.029861111107</v>
      </c>
    </row>
    <row r="3961" spans="1:20" ht="43.2" x14ac:dyDescent="0.3">
      <c r="A3961">
        <v>3949</v>
      </c>
      <c r="B3961" s="1" t="s">
        <v>3946</v>
      </c>
      <c r="C3961" s="1" t="s">
        <v>8057</v>
      </c>
      <c r="D3961" s="4">
        <v>10000</v>
      </c>
      <c r="E3961" s="4">
        <v>1577</v>
      </c>
      <c r="F3961" t="s">
        <v>8221</v>
      </c>
      <c r="G3961" t="s">
        <v>8226</v>
      </c>
      <c r="H3961" t="s">
        <v>8248</v>
      </c>
      <c r="I3961">
        <v>1423623221</v>
      </c>
      <c r="J3961">
        <v>1421031221</v>
      </c>
      <c r="K3961" t="b">
        <v>0</v>
      </c>
      <c r="L3961">
        <v>32</v>
      </c>
      <c r="M3961" t="b">
        <v>0</v>
      </c>
      <c r="N3961" t="s">
        <v>8271</v>
      </c>
      <c r="O3961" s="3">
        <f>E3961/D3961</f>
        <v>0.15770000000000001</v>
      </c>
      <c r="P3961" s="4">
        <f>E3961/L3961</f>
        <v>49.28125</v>
      </c>
      <c r="Q3961" t="s">
        <v>8324</v>
      </c>
      <c r="R3961" t="s">
        <v>8326</v>
      </c>
      <c r="S3961" s="12">
        <f>(((J3961/60)/60)/24)+DATE(1970,1,1)</f>
        <v>42016.120613425926</v>
      </c>
      <c r="T3961" s="12">
        <f>(((I3961/60)/60)/24)+DATE(1970,1,1)</f>
        <v>42046.120613425926</v>
      </c>
    </row>
    <row r="3962" spans="1:20" ht="43.2" x14ac:dyDescent="0.3">
      <c r="A3962">
        <v>3091</v>
      </c>
      <c r="B3962" s="1" t="s">
        <v>3091</v>
      </c>
      <c r="C3962" s="1" t="s">
        <v>7201</v>
      </c>
      <c r="D3962" s="4">
        <v>5000</v>
      </c>
      <c r="E3962" s="4">
        <v>796</v>
      </c>
      <c r="F3962" t="s">
        <v>8221</v>
      </c>
      <c r="G3962" t="s">
        <v>8224</v>
      </c>
      <c r="H3962" t="s">
        <v>8246</v>
      </c>
      <c r="I3962">
        <v>1471214743</v>
      </c>
      <c r="J3962">
        <v>1468622743</v>
      </c>
      <c r="K3962" t="b">
        <v>0</v>
      </c>
      <c r="L3962">
        <v>9</v>
      </c>
      <c r="M3962" t="b">
        <v>0</v>
      </c>
      <c r="N3962" t="s">
        <v>8303</v>
      </c>
      <c r="O3962" s="3">
        <f>E3962/D3962</f>
        <v>0.15920000000000001</v>
      </c>
      <c r="P3962" s="4">
        <f>E3962/L3962</f>
        <v>88.444444444444443</v>
      </c>
      <c r="Q3962" t="s">
        <v>8324</v>
      </c>
      <c r="R3962" t="s">
        <v>8332</v>
      </c>
      <c r="S3962" s="12">
        <f>(((J3962/60)/60)/24)+DATE(1970,1,1)</f>
        <v>42566.948414351849</v>
      </c>
      <c r="T3962" s="12">
        <f>(((I3962/60)/60)/24)+DATE(1970,1,1)</f>
        <v>42596.948414351849</v>
      </c>
    </row>
    <row r="3963" spans="1:20" ht="43.2" x14ac:dyDescent="0.3">
      <c r="A3963">
        <v>4030</v>
      </c>
      <c r="B3963" s="1" t="s">
        <v>4026</v>
      </c>
      <c r="C3963" s="1" t="s">
        <v>8135</v>
      </c>
      <c r="D3963" s="4">
        <v>2500</v>
      </c>
      <c r="E3963" s="4">
        <v>400</v>
      </c>
      <c r="F3963" t="s">
        <v>8221</v>
      </c>
      <c r="G3963" t="s">
        <v>8224</v>
      </c>
      <c r="H3963" t="s">
        <v>8246</v>
      </c>
      <c r="I3963">
        <v>1454525340</v>
      </c>
      <c r="J3963">
        <v>1452008599</v>
      </c>
      <c r="K3963" t="b">
        <v>0</v>
      </c>
      <c r="L3963">
        <v>6</v>
      </c>
      <c r="M3963" t="b">
        <v>0</v>
      </c>
      <c r="N3963" t="s">
        <v>8271</v>
      </c>
      <c r="O3963" s="3">
        <f>E3963/D3963</f>
        <v>0.16</v>
      </c>
      <c r="P3963" s="4">
        <f>E3963/L3963</f>
        <v>66.666666666666671</v>
      </c>
      <c r="Q3963" t="s">
        <v>8324</v>
      </c>
      <c r="R3963" t="s">
        <v>8326</v>
      </c>
      <c r="S3963" s="12">
        <f>(((J3963/60)/60)/24)+DATE(1970,1,1)</f>
        <v>42374.655081018514</v>
      </c>
      <c r="T3963" s="12">
        <f>(((I3963/60)/60)/24)+DATE(1970,1,1)</f>
        <v>42403.784027777772</v>
      </c>
    </row>
    <row r="3964" spans="1:20" ht="28.8" x14ac:dyDescent="0.3">
      <c r="A3964">
        <v>3847</v>
      </c>
      <c r="B3964" s="1" t="s">
        <v>3844</v>
      </c>
      <c r="C3964" s="1" t="s">
        <v>7956</v>
      </c>
      <c r="D3964" s="4">
        <v>10500</v>
      </c>
      <c r="E3964" s="4">
        <v>1697</v>
      </c>
      <c r="F3964" t="s">
        <v>8221</v>
      </c>
      <c r="G3964" t="s">
        <v>8224</v>
      </c>
      <c r="H3964" t="s">
        <v>8246</v>
      </c>
      <c r="I3964">
        <v>1437283391</v>
      </c>
      <c r="J3964">
        <v>1433395391</v>
      </c>
      <c r="K3964" t="b">
        <v>1</v>
      </c>
      <c r="L3964">
        <v>9</v>
      </c>
      <c r="M3964" t="b">
        <v>0</v>
      </c>
      <c r="N3964" t="s">
        <v>8271</v>
      </c>
      <c r="O3964" s="3">
        <f>E3964/D3964</f>
        <v>0.16161904761904761</v>
      </c>
      <c r="P3964" s="4">
        <f>E3964/L3964</f>
        <v>188.55555555555554</v>
      </c>
      <c r="Q3964" t="s">
        <v>8324</v>
      </c>
      <c r="R3964" t="s">
        <v>8326</v>
      </c>
      <c r="S3964" s="12">
        <f>(((J3964/60)/60)/24)+DATE(1970,1,1)</f>
        <v>42159.224432870367</v>
      </c>
      <c r="T3964" s="12">
        <f>(((I3964/60)/60)/24)+DATE(1970,1,1)</f>
        <v>42204.224432870367</v>
      </c>
    </row>
    <row r="3965" spans="1:20" ht="28.8" x14ac:dyDescent="0.3">
      <c r="A3965">
        <v>3854</v>
      </c>
      <c r="B3965" s="1" t="s">
        <v>3851</v>
      </c>
      <c r="C3965" s="1" t="s">
        <v>7963</v>
      </c>
      <c r="D3965" s="4">
        <v>11000</v>
      </c>
      <c r="E3965" s="4">
        <v>1788</v>
      </c>
      <c r="F3965" t="s">
        <v>8221</v>
      </c>
      <c r="G3965" t="s">
        <v>8224</v>
      </c>
      <c r="H3965" t="s">
        <v>8246</v>
      </c>
      <c r="I3965">
        <v>1431206058</v>
      </c>
      <c r="J3965">
        <v>1428614058</v>
      </c>
      <c r="K3965" t="b">
        <v>0</v>
      </c>
      <c r="L3965">
        <v>20</v>
      </c>
      <c r="M3965" t="b">
        <v>0</v>
      </c>
      <c r="N3965" t="s">
        <v>8271</v>
      </c>
      <c r="O3965" s="3">
        <f>E3965/D3965</f>
        <v>0.16254545454545455</v>
      </c>
      <c r="P3965" s="4">
        <f>E3965/L3965</f>
        <v>89.4</v>
      </c>
      <c r="Q3965" t="s">
        <v>8324</v>
      </c>
      <c r="R3965" t="s">
        <v>8326</v>
      </c>
      <c r="S3965" s="12">
        <f>(((J3965/60)/60)/24)+DATE(1970,1,1)</f>
        <v>42103.884930555556</v>
      </c>
      <c r="T3965" s="12">
        <f>(((I3965/60)/60)/24)+DATE(1970,1,1)</f>
        <v>42133.884930555556</v>
      </c>
    </row>
    <row r="3966" spans="1:20" ht="43.2" x14ac:dyDescent="0.3">
      <c r="A3966">
        <v>3848</v>
      </c>
      <c r="B3966" s="1" t="s">
        <v>3845</v>
      </c>
      <c r="C3966" s="1" t="s">
        <v>7957</v>
      </c>
      <c r="D3966" s="4">
        <v>13000</v>
      </c>
      <c r="E3966" s="4">
        <v>2129</v>
      </c>
      <c r="F3966" t="s">
        <v>8221</v>
      </c>
      <c r="G3966" t="s">
        <v>8224</v>
      </c>
      <c r="H3966" t="s">
        <v>8246</v>
      </c>
      <c r="I3966">
        <v>1445196989</v>
      </c>
      <c r="J3966">
        <v>1442604989</v>
      </c>
      <c r="K3966" t="b">
        <v>1</v>
      </c>
      <c r="L3966">
        <v>43</v>
      </c>
      <c r="M3966" t="b">
        <v>0</v>
      </c>
      <c r="N3966" t="s">
        <v>8271</v>
      </c>
      <c r="O3966" s="3">
        <f>E3966/D3966</f>
        <v>0.16376923076923078</v>
      </c>
      <c r="P3966" s="4">
        <f>E3966/L3966</f>
        <v>49.511627906976742</v>
      </c>
      <c r="Q3966" t="s">
        <v>8324</v>
      </c>
      <c r="R3966" t="s">
        <v>8326</v>
      </c>
      <c r="S3966" s="12">
        <f>(((J3966/60)/60)/24)+DATE(1970,1,1)</f>
        <v>42265.817002314812</v>
      </c>
      <c r="T3966" s="12">
        <f>(((I3966/60)/60)/24)+DATE(1970,1,1)</f>
        <v>42295.817002314812</v>
      </c>
    </row>
    <row r="3967" spans="1:20" ht="28.8" x14ac:dyDescent="0.3">
      <c r="A3967">
        <v>3644</v>
      </c>
      <c r="B3967" s="1" t="s">
        <v>3642</v>
      </c>
      <c r="C3967" s="1" t="s">
        <v>7754</v>
      </c>
      <c r="D3967" s="4">
        <v>5000</v>
      </c>
      <c r="E3967" s="4">
        <v>821</v>
      </c>
      <c r="F3967" t="s">
        <v>8221</v>
      </c>
      <c r="G3967" t="s">
        <v>8224</v>
      </c>
      <c r="H3967" t="s">
        <v>8246</v>
      </c>
      <c r="I3967">
        <v>1457413140</v>
      </c>
      <c r="J3967">
        <v>1454996887</v>
      </c>
      <c r="K3967" t="b">
        <v>0</v>
      </c>
      <c r="L3967">
        <v>12</v>
      </c>
      <c r="M3967" t="b">
        <v>0</v>
      </c>
      <c r="N3967" t="s">
        <v>8305</v>
      </c>
      <c r="O3967" s="3">
        <f>E3967/D3967</f>
        <v>0.16420000000000001</v>
      </c>
      <c r="P3967" s="4">
        <f>E3967/L3967</f>
        <v>68.416666666666671</v>
      </c>
      <c r="Q3967" t="s">
        <v>8324</v>
      </c>
      <c r="R3967" t="s">
        <v>8337</v>
      </c>
      <c r="S3967" s="12">
        <f>(((J3967/60)/60)/24)+DATE(1970,1,1)</f>
        <v>42409.241747685184</v>
      </c>
      <c r="T3967" s="12">
        <f>(((I3967/60)/60)/24)+DATE(1970,1,1)</f>
        <v>42437.207638888889</v>
      </c>
    </row>
    <row r="3968" spans="1:20" ht="28.8" x14ac:dyDescent="0.3">
      <c r="A3968">
        <v>4070</v>
      </c>
      <c r="B3968" s="1" t="s">
        <v>4066</v>
      </c>
      <c r="C3968" s="1" t="s">
        <v>8173</v>
      </c>
      <c r="D3968" s="4">
        <v>1000</v>
      </c>
      <c r="E3968" s="4">
        <v>165</v>
      </c>
      <c r="F3968" t="s">
        <v>8221</v>
      </c>
      <c r="G3968" t="s">
        <v>8224</v>
      </c>
      <c r="H3968" t="s">
        <v>8246</v>
      </c>
      <c r="I3968">
        <v>1425178800</v>
      </c>
      <c r="J3968">
        <v>1422374420</v>
      </c>
      <c r="K3968" t="b">
        <v>0</v>
      </c>
      <c r="L3968">
        <v>6</v>
      </c>
      <c r="M3968" t="b">
        <v>0</v>
      </c>
      <c r="N3968" t="s">
        <v>8271</v>
      </c>
      <c r="O3968" s="3">
        <f>E3968/D3968</f>
        <v>0.16500000000000001</v>
      </c>
      <c r="P3968" s="4">
        <f>E3968/L3968</f>
        <v>27.5</v>
      </c>
      <c r="Q3968" t="s">
        <v>8324</v>
      </c>
      <c r="R3968" t="s">
        <v>8326</v>
      </c>
      <c r="S3968" s="12">
        <f>(((J3968/60)/60)/24)+DATE(1970,1,1)</f>
        <v>42031.666898148149</v>
      </c>
      <c r="T3968" s="12">
        <f>(((I3968/60)/60)/24)+DATE(1970,1,1)</f>
        <v>42064.125</v>
      </c>
    </row>
    <row r="3969" spans="1:20" ht="28.8" x14ac:dyDescent="0.3">
      <c r="A3969">
        <v>3999</v>
      </c>
      <c r="B3969" s="1" t="s">
        <v>3995</v>
      </c>
      <c r="C3969" s="1" t="s">
        <v>8105</v>
      </c>
      <c r="D3969" s="4">
        <v>7000</v>
      </c>
      <c r="E3969" s="4">
        <v>1156</v>
      </c>
      <c r="F3969" t="s">
        <v>8221</v>
      </c>
      <c r="G3969" t="s">
        <v>8224</v>
      </c>
      <c r="H3969" t="s">
        <v>8246</v>
      </c>
      <c r="I3969">
        <v>1409514709</v>
      </c>
      <c r="J3969">
        <v>1406058798</v>
      </c>
      <c r="K3969" t="b">
        <v>0</v>
      </c>
      <c r="L3969">
        <v>14</v>
      </c>
      <c r="M3969" t="b">
        <v>0</v>
      </c>
      <c r="N3969" t="s">
        <v>8271</v>
      </c>
      <c r="O3969" s="3">
        <f>E3969/D3969</f>
        <v>0.16514285714285715</v>
      </c>
      <c r="P3969" s="4">
        <f>E3969/L3969</f>
        <v>82.571428571428569</v>
      </c>
      <c r="Q3969" t="s">
        <v>8324</v>
      </c>
      <c r="R3969" t="s">
        <v>8326</v>
      </c>
      <c r="S3969" s="12">
        <f>(((J3969/60)/60)/24)+DATE(1970,1,1)</f>
        <v>41842.828680555554</v>
      </c>
      <c r="T3969" s="12">
        <f>(((I3969/60)/60)/24)+DATE(1970,1,1)</f>
        <v>41882.827650462961</v>
      </c>
    </row>
    <row r="3970" spans="1:20" ht="43.2" x14ac:dyDescent="0.3">
      <c r="A3970">
        <v>3996</v>
      </c>
      <c r="B3970" s="1" t="s">
        <v>3992</v>
      </c>
      <c r="C3970" s="1" t="s">
        <v>8102</v>
      </c>
      <c r="D3970" s="4">
        <v>3000</v>
      </c>
      <c r="E3970" s="4">
        <v>497</v>
      </c>
      <c r="F3970" t="s">
        <v>8221</v>
      </c>
      <c r="G3970" t="s">
        <v>8224</v>
      </c>
      <c r="H3970" t="s">
        <v>8246</v>
      </c>
      <c r="I3970">
        <v>1416499440</v>
      </c>
      <c r="J3970">
        <v>1415341464</v>
      </c>
      <c r="K3970" t="b">
        <v>0</v>
      </c>
      <c r="L3970">
        <v>17</v>
      </c>
      <c r="M3970" t="b">
        <v>0</v>
      </c>
      <c r="N3970" t="s">
        <v>8271</v>
      </c>
      <c r="O3970" s="3">
        <f>E3970/D3970</f>
        <v>0.16566666666666666</v>
      </c>
      <c r="P3970" s="4">
        <f>E3970/L3970</f>
        <v>29.235294117647058</v>
      </c>
      <c r="Q3970" t="s">
        <v>8324</v>
      </c>
      <c r="R3970" t="s">
        <v>8326</v>
      </c>
      <c r="S3970" s="12">
        <f>(((J3970/60)/60)/24)+DATE(1970,1,1)</f>
        <v>41950.26694444444</v>
      </c>
      <c r="T3970" s="12">
        <f>(((I3970/60)/60)/24)+DATE(1970,1,1)</f>
        <v>41963.669444444444</v>
      </c>
    </row>
    <row r="3971" spans="1:20" ht="43.2" x14ac:dyDescent="0.3">
      <c r="A3971">
        <v>4020</v>
      </c>
      <c r="B3971" s="1" t="s">
        <v>4016</v>
      </c>
      <c r="C3971" s="1" t="s">
        <v>8125</v>
      </c>
      <c r="D3971" s="4">
        <v>600</v>
      </c>
      <c r="E3971" s="4">
        <v>100</v>
      </c>
      <c r="F3971" t="s">
        <v>8221</v>
      </c>
      <c r="G3971" t="s">
        <v>8224</v>
      </c>
      <c r="H3971" t="s">
        <v>8246</v>
      </c>
      <c r="I3971">
        <v>1427168099</v>
      </c>
      <c r="J3971">
        <v>1424579699</v>
      </c>
      <c r="K3971" t="b">
        <v>0</v>
      </c>
      <c r="L3971">
        <v>3</v>
      </c>
      <c r="M3971" t="b">
        <v>0</v>
      </c>
      <c r="N3971" t="s">
        <v>8271</v>
      </c>
      <c r="O3971" s="3">
        <f>E3971/D3971</f>
        <v>0.16666666666666666</v>
      </c>
      <c r="P3971" s="4">
        <f>E3971/L3971</f>
        <v>33.333333333333336</v>
      </c>
      <c r="Q3971" t="s">
        <v>8324</v>
      </c>
      <c r="R3971" t="s">
        <v>8326</v>
      </c>
      <c r="S3971" s="12">
        <f>(((J3971/60)/60)/24)+DATE(1970,1,1)</f>
        <v>42057.190960648149</v>
      </c>
      <c r="T3971" s="12">
        <f>(((I3971/60)/60)/24)+DATE(1970,1,1)</f>
        <v>42087.149293981478</v>
      </c>
    </row>
    <row r="3972" spans="1:20" ht="43.2" x14ac:dyDescent="0.3">
      <c r="A3972">
        <v>3890</v>
      </c>
      <c r="B3972" s="1" t="s">
        <v>3887</v>
      </c>
      <c r="C3972" s="1" t="s">
        <v>7998</v>
      </c>
      <c r="D3972" s="4">
        <v>15000</v>
      </c>
      <c r="E3972" s="4">
        <v>2524</v>
      </c>
      <c r="F3972" t="s">
        <v>8221</v>
      </c>
      <c r="G3972" t="s">
        <v>8224</v>
      </c>
      <c r="H3972" t="s">
        <v>8246</v>
      </c>
      <c r="I3972">
        <v>1439662344</v>
      </c>
      <c r="J3972">
        <v>1434478344</v>
      </c>
      <c r="K3972" t="b">
        <v>0</v>
      </c>
      <c r="L3972">
        <v>8</v>
      </c>
      <c r="M3972" t="b">
        <v>0</v>
      </c>
      <c r="N3972" t="s">
        <v>8271</v>
      </c>
      <c r="O3972" s="3">
        <f>E3972/D3972</f>
        <v>0.16826666666666668</v>
      </c>
      <c r="P3972" s="4">
        <f>E3972/L3972</f>
        <v>315.5</v>
      </c>
      <c r="Q3972" t="s">
        <v>8324</v>
      </c>
      <c r="R3972" t="s">
        <v>8326</v>
      </c>
      <c r="S3972" s="12">
        <f>(((J3972/60)/60)/24)+DATE(1970,1,1)</f>
        <v>42171.758611111116</v>
      </c>
      <c r="T3972" s="12">
        <f>(((I3972/60)/60)/24)+DATE(1970,1,1)</f>
        <v>42231.758611111116</v>
      </c>
    </row>
    <row r="3973" spans="1:20" ht="43.2" x14ac:dyDescent="0.3">
      <c r="A3973">
        <v>3097</v>
      </c>
      <c r="B3973" s="1" t="s">
        <v>3097</v>
      </c>
      <c r="C3973" s="1" t="s">
        <v>7207</v>
      </c>
      <c r="D3973" s="4">
        <v>10000</v>
      </c>
      <c r="E3973" s="4">
        <v>1715</v>
      </c>
      <c r="F3973" t="s">
        <v>8221</v>
      </c>
      <c r="G3973" t="s">
        <v>8225</v>
      </c>
      <c r="H3973" t="s">
        <v>8247</v>
      </c>
      <c r="I3973">
        <v>1475848800</v>
      </c>
      <c r="J3973">
        <v>1474027501</v>
      </c>
      <c r="K3973" t="b">
        <v>0</v>
      </c>
      <c r="L3973">
        <v>42</v>
      </c>
      <c r="M3973" t="b">
        <v>0</v>
      </c>
      <c r="N3973" t="s">
        <v>8303</v>
      </c>
      <c r="O3973" s="3">
        <f>E3973/D3973</f>
        <v>0.17150000000000001</v>
      </c>
      <c r="P3973" s="4">
        <f>E3973/L3973</f>
        <v>40.833333333333336</v>
      </c>
      <c r="Q3973" t="s">
        <v>8324</v>
      </c>
      <c r="R3973" t="s">
        <v>8332</v>
      </c>
      <c r="S3973" s="12">
        <f>(((J3973/60)/60)/24)+DATE(1970,1,1)</f>
        <v>42629.503483796296</v>
      </c>
      <c r="T3973" s="12">
        <f>(((I3973/60)/60)/24)+DATE(1970,1,1)</f>
        <v>42650.583333333328</v>
      </c>
    </row>
    <row r="3974" spans="1:20" ht="43.2" x14ac:dyDescent="0.3">
      <c r="A3974">
        <v>3897</v>
      </c>
      <c r="B3974" s="1" t="s">
        <v>3894</v>
      </c>
      <c r="C3974" s="1" t="s">
        <v>8005</v>
      </c>
      <c r="D3974" s="4">
        <v>2500</v>
      </c>
      <c r="E3974" s="4">
        <v>440</v>
      </c>
      <c r="F3974" t="s">
        <v>8221</v>
      </c>
      <c r="G3974" t="s">
        <v>8228</v>
      </c>
      <c r="H3974" t="s">
        <v>8250</v>
      </c>
      <c r="I3974">
        <v>1420750683</v>
      </c>
      <c r="J3974">
        <v>1418158683</v>
      </c>
      <c r="K3974" t="b">
        <v>0</v>
      </c>
      <c r="L3974">
        <v>10</v>
      </c>
      <c r="M3974" t="b">
        <v>0</v>
      </c>
      <c r="N3974" t="s">
        <v>8271</v>
      </c>
      <c r="O3974" s="3">
        <f>E3974/D3974</f>
        <v>0.17599999999999999</v>
      </c>
      <c r="P3974" s="4">
        <f>E3974/L3974</f>
        <v>44</v>
      </c>
      <c r="Q3974" t="s">
        <v>8324</v>
      </c>
      <c r="R3974" t="s">
        <v>8326</v>
      </c>
      <c r="S3974" s="12">
        <f>(((J3974/60)/60)/24)+DATE(1970,1,1)</f>
        <v>41982.87364583333</v>
      </c>
      <c r="T3974" s="12">
        <f>(((I3974/60)/60)/24)+DATE(1970,1,1)</f>
        <v>42012.87364583333</v>
      </c>
    </row>
    <row r="3975" spans="1:20" ht="43.2" x14ac:dyDescent="0.3">
      <c r="A3975">
        <v>4055</v>
      </c>
      <c r="B3975" s="1" t="s">
        <v>4051</v>
      </c>
      <c r="C3975" s="1" t="s">
        <v>8159</v>
      </c>
      <c r="D3975" s="4">
        <v>5000</v>
      </c>
      <c r="E3975" s="4">
        <v>881</v>
      </c>
      <c r="F3975" t="s">
        <v>8221</v>
      </c>
      <c r="G3975" t="s">
        <v>8225</v>
      </c>
      <c r="H3975" t="s">
        <v>8247</v>
      </c>
      <c r="I3975">
        <v>1403192031</v>
      </c>
      <c r="J3975">
        <v>1400600031</v>
      </c>
      <c r="K3975" t="b">
        <v>0</v>
      </c>
      <c r="L3975">
        <v>21</v>
      </c>
      <c r="M3975" t="b">
        <v>0</v>
      </c>
      <c r="N3975" t="s">
        <v>8271</v>
      </c>
      <c r="O3975" s="3">
        <f>E3975/D3975</f>
        <v>0.1762</v>
      </c>
      <c r="P3975" s="4">
        <f>E3975/L3975</f>
        <v>41.952380952380949</v>
      </c>
      <c r="Q3975" t="s">
        <v>8324</v>
      </c>
      <c r="R3975" t="s">
        <v>8326</v>
      </c>
      <c r="S3975" s="12">
        <f>(((J3975/60)/60)/24)+DATE(1970,1,1)</f>
        <v>41779.648506944446</v>
      </c>
      <c r="T3975" s="12">
        <f>(((I3975/60)/60)/24)+DATE(1970,1,1)</f>
        <v>41809.648506944446</v>
      </c>
    </row>
    <row r="3976" spans="1:20" ht="43.2" x14ac:dyDescent="0.3">
      <c r="A3976">
        <v>4048</v>
      </c>
      <c r="B3976" s="1" t="s">
        <v>4044</v>
      </c>
      <c r="C3976" s="1" t="s">
        <v>8152</v>
      </c>
      <c r="D3976" s="4">
        <v>17000</v>
      </c>
      <c r="E3976" s="4">
        <v>3001</v>
      </c>
      <c r="F3976" t="s">
        <v>8221</v>
      </c>
      <c r="G3976" t="s">
        <v>8225</v>
      </c>
      <c r="H3976" t="s">
        <v>8247</v>
      </c>
      <c r="I3976">
        <v>1460373187</v>
      </c>
      <c r="J3976">
        <v>1457352787</v>
      </c>
      <c r="K3976" t="b">
        <v>0</v>
      </c>
      <c r="L3976">
        <v>91</v>
      </c>
      <c r="M3976" t="b">
        <v>0</v>
      </c>
      <c r="N3976" t="s">
        <v>8271</v>
      </c>
      <c r="O3976" s="3">
        <f>E3976/D3976</f>
        <v>0.17652941176470588</v>
      </c>
      <c r="P3976" s="4">
        <f>E3976/L3976</f>
        <v>32.978021978021978</v>
      </c>
      <c r="Q3976" t="s">
        <v>8324</v>
      </c>
      <c r="R3976" t="s">
        <v>8326</v>
      </c>
      <c r="S3976" s="12">
        <f>(((J3976/60)/60)/24)+DATE(1970,1,1)</f>
        <v>42436.509108796294</v>
      </c>
      <c r="T3976" s="12">
        <f>(((I3976/60)/60)/24)+DATE(1970,1,1)</f>
        <v>42471.467442129629</v>
      </c>
    </row>
    <row r="3977" spans="1:20" ht="43.2" x14ac:dyDescent="0.3">
      <c r="A3977">
        <v>3860</v>
      </c>
      <c r="B3977" s="1" t="s">
        <v>3857</v>
      </c>
      <c r="C3977" s="1" t="s">
        <v>7969</v>
      </c>
      <c r="D3977" s="4">
        <v>6000</v>
      </c>
      <c r="E3977" s="4">
        <v>1060</v>
      </c>
      <c r="F3977" t="s">
        <v>8221</v>
      </c>
      <c r="G3977" t="s">
        <v>8224</v>
      </c>
      <c r="H3977" t="s">
        <v>8246</v>
      </c>
      <c r="I3977">
        <v>1407858710</v>
      </c>
      <c r="J3977">
        <v>1405266710</v>
      </c>
      <c r="K3977" t="b">
        <v>0</v>
      </c>
      <c r="L3977">
        <v>13</v>
      </c>
      <c r="M3977" t="b">
        <v>0</v>
      </c>
      <c r="N3977" t="s">
        <v>8271</v>
      </c>
      <c r="O3977" s="3">
        <f>E3977/D3977</f>
        <v>0.17666666666666667</v>
      </c>
      <c r="P3977" s="4">
        <f>E3977/L3977</f>
        <v>81.538461538461533</v>
      </c>
      <c r="Q3977" t="s">
        <v>8324</v>
      </c>
      <c r="R3977" t="s">
        <v>8326</v>
      </c>
      <c r="S3977" s="12">
        <f>(((J3977/60)/60)/24)+DATE(1970,1,1)</f>
        <v>41833.660995370366</v>
      </c>
      <c r="T3977" s="12">
        <f>(((I3977/60)/60)/24)+DATE(1970,1,1)</f>
        <v>41863.660995370366</v>
      </c>
    </row>
    <row r="3978" spans="1:20" ht="28.8" x14ac:dyDescent="0.3">
      <c r="A3978">
        <v>2905</v>
      </c>
      <c r="B3978" s="1" t="s">
        <v>2905</v>
      </c>
      <c r="C3978" s="1" t="s">
        <v>7015</v>
      </c>
      <c r="D3978" s="4">
        <v>3500</v>
      </c>
      <c r="E3978" s="4">
        <v>622</v>
      </c>
      <c r="F3978" t="s">
        <v>8221</v>
      </c>
      <c r="G3978" t="s">
        <v>8224</v>
      </c>
      <c r="H3978" t="s">
        <v>8246</v>
      </c>
      <c r="I3978">
        <v>1473211313</v>
      </c>
      <c r="J3978">
        <v>1472001713</v>
      </c>
      <c r="K3978" t="b">
        <v>0</v>
      </c>
      <c r="L3978">
        <v>17</v>
      </c>
      <c r="M3978" t="b">
        <v>0</v>
      </c>
      <c r="N3978" t="s">
        <v>8271</v>
      </c>
      <c r="O3978" s="3">
        <f>E3978/D3978</f>
        <v>0.17771428571428571</v>
      </c>
      <c r="P3978" s="4">
        <f>E3978/L3978</f>
        <v>36.588235294117645</v>
      </c>
      <c r="Q3978" t="s">
        <v>8324</v>
      </c>
      <c r="R3978" t="s">
        <v>8326</v>
      </c>
      <c r="S3978" s="12">
        <f>(((J3978/60)/60)/24)+DATE(1970,1,1)</f>
        <v>42606.056863425925</v>
      </c>
      <c r="T3978" s="12">
        <f>(((I3978/60)/60)/24)+DATE(1970,1,1)</f>
        <v>42620.056863425925</v>
      </c>
    </row>
    <row r="3979" spans="1:20" ht="43.2" x14ac:dyDescent="0.3">
      <c r="A3979">
        <v>3740</v>
      </c>
      <c r="B3979" s="1" t="s">
        <v>3737</v>
      </c>
      <c r="C3979" s="1" t="s">
        <v>7850</v>
      </c>
      <c r="D3979" s="4">
        <v>2000</v>
      </c>
      <c r="E3979" s="4">
        <v>358</v>
      </c>
      <c r="F3979" t="s">
        <v>8221</v>
      </c>
      <c r="G3979" t="s">
        <v>8224</v>
      </c>
      <c r="H3979" t="s">
        <v>8246</v>
      </c>
      <c r="I3979">
        <v>1407808438</v>
      </c>
      <c r="J3979">
        <v>1405217355</v>
      </c>
      <c r="K3979" t="b">
        <v>0</v>
      </c>
      <c r="L3979">
        <v>14</v>
      </c>
      <c r="M3979" t="b">
        <v>0</v>
      </c>
      <c r="N3979" t="s">
        <v>8271</v>
      </c>
      <c r="O3979" s="3">
        <f>E3979/D3979</f>
        <v>0.17899999999999999</v>
      </c>
      <c r="P3979" s="4">
        <f>E3979/L3979</f>
        <v>25.571428571428573</v>
      </c>
      <c r="Q3979" t="s">
        <v>8324</v>
      </c>
      <c r="R3979" t="s">
        <v>8326</v>
      </c>
      <c r="S3979" s="12">
        <f>(((J3979/60)/60)/24)+DATE(1970,1,1)</f>
        <v>41833.089756944442</v>
      </c>
      <c r="T3979" s="12">
        <f>(((I3979/60)/60)/24)+DATE(1970,1,1)</f>
        <v>41863.079143518517</v>
      </c>
    </row>
    <row r="3980" spans="1:20" ht="28.8" x14ac:dyDescent="0.3">
      <c r="A3980">
        <v>3738</v>
      </c>
      <c r="B3980" s="1" t="s">
        <v>3735</v>
      </c>
      <c r="C3980" s="1" t="s">
        <v>7848</v>
      </c>
      <c r="D3980" s="4">
        <v>1500</v>
      </c>
      <c r="E3980" s="4">
        <v>270</v>
      </c>
      <c r="F3980" t="s">
        <v>8221</v>
      </c>
      <c r="G3980" t="s">
        <v>8225</v>
      </c>
      <c r="H3980" t="s">
        <v>8247</v>
      </c>
      <c r="I3980">
        <v>1405461600</v>
      </c>
      <c r="J3980">
        <v>1403562705</v>
      </c>
      <c r="K3980" t="b">
        <v>0</v>
      </c>
      <c r="L3980">
        <v>6</v>
      </c>
      <c r="M3980" t="b">
        <v>0</v>
      </c>
      <c r="N3980" t="s">
        <v>8271</v>
      </c>
      <c r="O3980" s="3">
        <f>E3980/D3980</f>
        <v>0.18</v>
      </c>
      <c r="P3980" s="4">
        <f>E3980/L3980</f>
        <v>45</v>
      </c>
      <c r="Q3980" t="s">
        <v>8324</v>
      </c>
      <c r="R3980" t="s">
        <v>8326</v>
      </c>
      <c r="S3980" s="12">
        <f>(((J3980/60)/60)/24)+DATE(1970,1,1)</f>
        <v>41813.938715277778</v>
      </c>
      <c r="T3980" s="12">
        <f>(((I3980/60)/60)/24)+DATE(1970,1,1)</f>
        <v>41835.916666666664</v>
      </c>
    </row>
    <row r="3981" spans="1:20" ht="43.2" x14ac:dyDescent="0.3">
      <c r="A3981">
        <v>3980</v>
      </c>
      <c r="B3981" s="1" t="s">
        <v>3977</v>
      </c>
      <c r="C3981" s="1" t="s">
        <v>8087</v>
      </c>
      <c r="D3981" s="4">
        <v>2500</v>
      </c>
      <c r="E3981" s="4">
        <v>450</v>
      </c>
      <c r="F3981" t="s">
        <v>8221</v>
      </c>
      <c r="G3981" t="s">
        <v>8224</v>
      </c>
      <c r="H3981" t="s">
        <v>8246</v>
      </c>
      <c r="I3981">
        <v>1404570147</v>
      </c>
      <c r="J3981">
        <v>1401978147</v>
      </c>
      <c r="K3981" t="b">
        <v>0</v>
      </c>
      <c r="L3981">
        <v>7</v>
      </c>
      <c r="M3981" t="b">
        <v>0</v>
      </c>
      <c r="N3981" t="s">
        <v>8271</v>
      </c>
      <c r="O3981" s="3">
        <f>E3981/D3981</f>
        <v>0.18</v>
      </c>
      <c r="P3981" s="4">
        <f>E3981/L3981</f>
        <v>64.285714285714292</v>
      </c>
      <c r="Q3981" t="s">
        <v>8324</v>
      </c>
      <c r="R3981" t="s">
        <v>8326</v>
      </c>
      <c r="S3981" s="12">
        <f>(((J3981/60)/60)/24)+DATE(1970,1,1)</f>
        <v>41795.598923611113</v>
      </c>
      <c r="T3981" s="12">
        <f>(((I3981/60)/60)/24)+DATE(1970,1,1)</f>
        <v>41825.598923611113</v>
      </c>
    </row>
    <row r="3982" spans="1:20" ht="43.2" x14ac:dyDescent="0.3">
      <c r="A3982">
        <v>860</v>
      </c>
      <c r="B3982" s="1" t="s">
        <v>861</v>
      </c>
      <c r="C3982" s="1" t="s">
        <v>4970</v>
      </c>
      <c r="D3982" s="4">
        <v>14000</v>
      </c>
      <c r="E3982" s="4">
        <v>2540</v>
      </c>
      <c r="F3982" t="s">
        <v>8221</v>
      </c>
      <c r="G3982" t="s">
        <v>8224</v>
      </c>
      <c r="H3982" t="s">
        <v>8246</v>
      </c>
      <c r="I3982">
        <v>1385123713</v>
      </c>
      <c r="J3982">
        <v>1382528113</v>
      </c>
      <c r="K3982" t="b">
        <v>0</v>
      </c>
      <c r="L3982">
        <v>48</v>
      </c>
      <c r="M3982" t="b">
        <v>0</v>
      </c>
      <c r="N3982" t="s">
        <v>8278</v>
      </c>
      <c r="O3982" s="3">
        <f>E3982/D3982</f>
        <v>0.18142857142857144</v>
      </c>
      <c r="P3982" s="4">
        <f>E3982/L3982</f>
        <v>52.916666666666664</v>
      </c>
      <c r="Q3982" t="s">
        <v>8320</v>
      </c>
      <c r="R3982" t="s">
        <v>8330</v>
      </c>
      <c r="S3982" s="12">
        <f>(((J3982/60)/60)/24)+DATE(1970,1,1)</f>
        <v>41570.482789351852</v>
      </c>
      <c r="T3982" s="12">
        <f>(((I3982/60)/60)/24)+DATE(1970,1,1)</f>
        <v>41600.524456018517</v>
      </c>
    </row>
    <row r="3983" spans="1:20" ht="28.8" x14ac:dyDescent="0.3">
      <c r="A3983">
        <v>866</v>
      </c>
      <c r="B3983" s="1" t="s">
        <v>867</v>
      </c>
      <c r="C3983" s="1" t="s">
        <v>4976</v>
      </c>
      <c r="D3983" s="4">
        <v>3500</v>
      </c>
      <c r="E3983" s="4">
        <v>640</v>
      </c>
      <c r="F3983" t="s">
        <v>8221</v>
      </c>
      <c r="G3983" t="s">
        <v>8224</v>
      </c>
      <c r="H3983" t="s">
        <v>8246</v>
      </c>
      <c r="I3983">
        <v>1425136200</v>
      </c>
      <c r="J3983">
        <v>1421853518</v>
      </c>
      <c r="K3983" t="b">
        <v>0</v>
      </c>
      <c r="L3983">
        <v>11</v>
      </c>
      <c r="M3983" t="b">
        <v>0</v>
      </c>
      <c r="N3983" t="s">
        <v>8278</v>
      </c>
      <c r="O3983" s="3">
        <f>E3983/D3983</f>
        <v>0.18285714285714286</v>
      </c>
      <c r="P3983" s="4">
        <f>E3983/L3983</f>
        <v>58.18181818181818</v>
      </c>
      <c r="Q3983" t="s">
        <v>8320</v>
      </c>
      <c r="R3983" t="s">
        <v>8330</v>
      </c>
      <c r="S3983" s="12">
        <f>(((J3983/60)/60)/24)+DATE(1970,1,1)</f>
        <v>42025.637939814813</v>
      </c>
      <c r="T3983" s="12">
        <f>(((I3983/60)/60)/24)+DATE(1970,1,1)</f>
        <v>42063.631944444445</v>
      </c>
    </row>
    <row r="3984" spans="1:20" ht="43.2" x14ac:dyDescent="0.3">
      <c r="A3984">
        <v>2883</v>
      </c>
      <c r="B3984" s="1" t="s">
        <v>2883</v>
      </c>
      <c r="C3984" s="1" t="s">
        <v>6993</v>
      </c>
      <c r="D3984" s="4">
        <v>10000</v>
      </c>
      <c r="E3984" s="4">
        <v>1908</v>
      </c>
      <c r="F3984" t="s">
        <v>8221</v>
      </c>
      <c r="G3984" t="s">
        <v>8224</v>
      </c>
      <c r="H3984" t="s">
        <v>8246</v>
      </c>
      <c r="I3984">
        <v>1454734740</v>
      </c>
      <c r="J3984">
        <v>1451684437</v>
      </c>
      <c r="K3984" t="b">
        <v>0</v>
      </c>
      <c r="L3984">
        <v>5</v>
      </c>
      <c r="M3984" t="b">
        <v>0</v>
      </c>
      <c r="N3984" t="s">
        <v>8271</v>
      </c>
      <c r="O3984" s="3">
        <f>E3984/D3984</f>
        <v>0.1908</v>
      </c>
      <c r="P3984" s="4">
        <f>E3984/L3984</f>
        <v>381.6</v>
      </c>
      <c r="Q3984" t="s">
        <v>8324</v>
      </c>
      <c r="R3984" t="s">
        <v>8326</v>
      </c>
      <c r="S3984" s="12">
        <f>(((J3984/60)/60)/24)+DATE(1970,1,1)</f>
        <v>42370.90320601852</v>
      </c>
      <c r="T3984" s="12">
        <f>(((I3984/60)/60)/24)+DATE(1970,1,1)</f>
        <v>42406.207638888889</v>
      </c>
    </row>
    <row r="3985" spans="1:20" ht="43.2" x14ac:dyDescent="0.3">
      <c r="A3985">
        <v>4064</v>
      </c>
      <c r="B3985" s="1" t="s">
        <v>4060</v>
      </c>
      <c r="C3985" s="1" t="s">
        <v>8168</v>
      </c>
      <c r="D3985" s="4">
        <v>2000</v>
      </c>
      <c r="E3985" s="4">
        <v>385</v>
      </c>
      <c r="F3985" t="s">
        <v>8221</v>
      </c>
      <c r="G3985" t="s">
        <v>8226</v>
      </c>
      <c r="H3985" t="s">
        <v>8248</v>
      </c>
      <c r="I3985">
        <v>1430316426</v>
      </c>
      <c r="J3985">
        <v>1427724426</v>
      </c>
      <c r="K3985" t="b">
        <v>0</v>
      </c>
      <c r="L3985">
        <v>6</v>
      </c>
      <c r="M3985" t="b">
        <v>0</v>
      </c>
      <c r="N3985" t="s">
        <v>8271</v>
      </c>
      <c r="O3985" s="3">
        <f>E3985/D3985</f>
        <v>0.1925</v>
      </c>
      <c r="P3985" s="4">
        <f>E3985/L3985</f>
        <v>64.166666666666671</v>
      </c>
      <c r="Q3985" t="s">
        <v>8324</v>
      </c>
      <c r="R3985" t="s">
        <v>8326</v>
      </c>
      <c r="S3985" s="12">
        <f>(((J3985/60)/60)/24)+DATE(1970,1,1)</f>
        <v>42093.588263888887</v>
      </c>
      <c r="T3985" s="12">
        <f>(((I3985/60)/60)/24)+DATE(1970,1,1)</f>
        <v>42123.588263888887</v>
      </c>
    </row>
    <row r="3986" spans="1:20" ht="28.8" x14ac:dyDescent="0.3">
      <c r="A3986">
        <v>3063</v>
      </c>
      <c r="B3986" s="1" t="s">
        <v>3063</v>
      </c>
      <c r="C3986" s="1" t="s">
        <v>7173</v>
      </c>
      <c r="D3986" s="4">
        <v>3000</v>
      </c>
      <c r="E3986" s="4">
        <v>587</v>
      </c>
      <c r="F3986" t="s">
        <v>8221</v>
      </c>
      <c r="G3986" t="s">
        <v>8224</v>
      </c>
      <c r="H3986" t="s">
        <v>8246</v>
      </c>
      <c r="I3986">
        <v>1477174138</v>
      </c>
      <c r="J3986">
        <v>1474150138</v>
      </c>
      <c r="K3986" t="b">
        <v>0</v>
      </c>
      <c r="L3986">
        <v>23</v>
      </c>
      <c r="M3986" t="b">
        <v>0</v>
      </c>
      <c r="N3986" t="s">
        <v>8303</v>
      </c>
      <c r="O3986" s="3">
        <f>E3986/D3986</f>
        <v>0.19566666666666666</v>
      </c>
      <c r="P3986" s="4">
        <f>E3986/L3986</f>
        <v>25.521739130434781</v>
      </c>
      <c r="Q3986" t="s">
        <v>8324</v>
      </c>
      <c r="R3986" t="s">
        <v>8332</v>
      </c>
      <c r="S3986" s="12">
        <f>(((J3986/60)/60)/24)+DATE(1970,1,1)</f>
        <v>42630.922893518517</v>
      </c>
      <c r="T3986" s="12">
        <f>(((I3986/60)/60)/24)+DATE(1970,1,1)</f>
        <v>42665.922893518517</v>
      </c>
    </row>
    <row r="3987" spans="1:20" ht="28.8" x14ac:dyDescent="0.3">
      <c r="A3987">
        <v>3803</v>
      </c>
      <c r="B3987" s="1" t="s">
        <v>3800</v>
      </c>
      <c r="C3987" s="1" t="s">
        <v>7913</v>
      </c>
      <c r="D3987" s="4">
        <v>12000</v>
      </c>
      <c r="E3987" s="4">
        <v>2358</v>
      </c>
      <c r="F3987" t="s">
        <v>8221</v>
      </c>
      <c r="G3987" t="s">
        <v>8224</v>
      </c>
      <c r="H3987" t="s">
        <v>8246</v>
      </c>
      <c r="I3987">
        <v>1457133568</v>
      </c>
      <c r="J3987">
        <v>1454541568</v>
      </c>
      <c r="K3987" t="b">
        <v>0</v>
      </c>
      <c r="L3987">
        <v>40</v>
      </c>
      <c r="M3987" t="b">
        <v>0</v>
      </c>
      <c r="N3987" t="s">
        <v>8305</v>
      </c>
      <c r="O3987" s="3">
        <f>E3987/D3987</f>
        <v>0.19650000000000001</v>
      </c>
      <c r="P3987" s="4">
        <f>E3987/L3987</f>
        <v>58.95</v>
      </c>
      <c r="Q3987" t="s">
        <v>8324</v>
      </c>
      <c r="R3987" t="s">
        <v>8337</v>
      </c>
      <c r="S3987" s="12">
        <f>(((J3987/60)/60)/24)+DATE(1970,1,1)</f>
        <v>42403.971851851849</v>
      </c>
      <c r="T3987" s="12">
        <f>(((I3987/60)/60)/24)+DATE(1970,1,1)</f>
        <v>42433.971851851849</v>
      </c>
    </row>
    <row r="3988" spans="1:20" ht="43.2" x14ac:dyDescent="0.3">
      <c r="A3988">
        <v>2857</v>
      </c>
      <c r="B3988" s="1" t="s">
        <v>2857</v>
      </c>
      <c r="C3988" s="1" t="s">
        <v>6967</v>
      </c>
      <c r="D3988" s="4">
        <v>38000</v>
      </c>
      <c r="E3988" s="4">
        <v>7500</v>
      </c>
      <c r="F3988" t="s">
        <v>8221</v>
      </c>
      <c r="G3988" t="s">
        <v>8238</v>
      </c>
      <c r="H3988" t="s">
        <v>8256</v>
      </c>
      <c r="I3988">
        <v>1487613600</v>
      </c>
      <c r="J3988">
        <v>1482444295</v>
      </c>
      <c r="K3988" t="b">
        <v>0</v>
      </c>
      <c r="L3988">
        <v>15</v>
      </c>
      <c r="M3988" t="b">
        <v>0</v>
      </c>
      <c r="N3988" t="s">
        <v>8271</v>
      </c>
      <c r="O3988" s="3">
        <f>E3988/D3988</f>
        <v>0.19736842105263158</v>
      </c>
      <c r="P3988" s="4">
        <f>E3988/L3988</f>
        <v>500</v>
      </c>
      <c r="Q3988" t="s">
        <v>8324</v>
      </c>
      <c r="R3988" t="s">
        <v>8326</v>
      </c>
      <c r="S3988" s="12">
        <f>(((J3988/60)/60)/24)+DATE(1970,1,1)</f>
        <v>42726.920081018514</v>
      </c>
      <c r="T3988" s="12">
        <f>(((I3988/60)/60)/24)+DATE(1970,1,1)</f>
        <v>42786.75</v>
      </c>
    </row>
    <row r="3989" spans="1:20" ht="43.2" x14ac:dyDescent="0.3">
      <c r="A3989">
        <v>3107</v>
      </c>
      <c r="B3989" s="1" t="s">
        <v>3107</v>
      </c>
      <c r="C3989" s="1" t="s">
        <v>7217</v>
      </c>
      <c r="D3989" s="4">
        <v>40000</v>
      </c>
      <c r="E3989" s="4">
        <v>7905</v>
      </c>
      <c r="F3989" t="s">
        <v>8221</v>
      </c>
      <c r="G3989" t="s">
        <v>8224</v>
      </c>
      <c r="H3989" t="s">
        <v>8246</v>
      </c>
      <c r="I3989">
        <v>1431372751</v>
      </c>
      <c r="J3989">
        <v>1430767951</v>
      </c>
      <c r="K3989" t="b">
        <v>0</v>
      </c>
      <c r="L3989">
        <v>29</v>
      </c>
      <c r="M3989" t="b">
        <v>0</v>
      </c>
      <c r="N3989" t="s">
        <v>8303</v>
      </c>
      <c r="O3989" s="3">
        <f>E3989/D3989</f>
        <v>0.197625</v>
      </c>
      <c r="P3989" s="4">
        <f>E3989/L3989</f>
        <v>272.58620689655174</v>
      </c>
      <c r="Q3989" t="s">
        <v>8324</v>
      </c>
      <c r="R3989" t="s">
        <v>8332</v>
      </c>
      <c r="S3989" s="12">
        <f>(((J3989/60)/60)/24)+DATE(1970,1,1)</f>
        <v>42128.814247685179</v>
      </c>
      <c r="T3989" s="12">
        <f>(((I3989/60)/60)/24)+DATE(1970,1,1)</f>
        <v>42135.814247685179</v>
      </c>
    </row>
    <row r="3990" spans="1:20" ht="43.2" x14ac:dyDescent="0.3">
      <c r="A3990">
        <v>3632</v>
      </c>
      <c r="B3990" s="1" t="s">
        <v>3630</v>
      </c>
      <c r="C3990" s="1" t="s">
        <v>7742</v>
      </c>
      <c r="D3990" s="4">
        <v>500</v>
      </c>
      <c r="E3990" s="4">
        <v>100</v>
      </c>
      <c r="F3990" t="s">
        <v>8221</v>
      </c>
      <c r="G3990" t="s">
        <v>8225</v>
      </c>
      <c r="H3990" t="s">
        <v>8247</v>
      </c>
      <c r="I3990">
        <v>1416781749</v>
      </c>
      <c r="J3990">
        <v>1415053749</v>
      </c>
      <c r="K3990" t="b">
        <v>0</v>
      </c>
      <c r="L3990">
        <v>1</v>
      </c>
      <c r="M3990" t="b">
        <v>0</v>
      </c>
      <c r="N3990" t="s">
        <v>8305</v>
      </c>
      <c r="O3990" s="3">
        <f>E3990/D3990</f>
        <v>0.2</v>
      </c>
      <c r="P3990" s="4">
        <f>E3990/L3990</f>
        <v>100</v>
      </c>
      <c r="Q3990" t="s">
        <v>8324</v>
      </c>
      <c r="R3990" t="s">
        <v>8337</v>
      </c>
      <c r="S3990" s="12">
        <f>(((J3990/60)/60)/24)+DATE(1970,1,1)</f>
        <v>41946.936909722222</v>
      </c>
      <c r="T3990" s="12">
        <f>(((I3990/60)/60)/24)+DATE(1970,1,1)</f>
        <v>41966.936909722222</v>
      </c>
    </row>
    <row r="3991" spans="1:20" ht="43.2" x14ac:dyDescent="0.3">
      <c r="A3991">
        <v>3982</v>
      </c>
      <c r="B3991" s="1" t="s">
        <v>3978</v>
      </c>
      <c r="C3991" s="1" t="s">
        <v>8088</v>
      </c>
      <c r="D3991" s="4">
        <v>850</v>
      </c>
      <c r="E3991" s="4">
        <v>170</v>
      </c>
      <c r="F3991" t="s">
        <v>8221</v>
      </c>
      <c r="G3991" t="s">
        <v>8225</v>
      </c>
      <c r="H3991" t="s">
        <v>8247</v>
      </c>
      <c r="I3991">
        <v>1436297180</v>
      </c>
      <c r="J3991">
        <v>1431113180</v>
      </c>
      <c r="K3991" t="b">
        <v>0</v>
      </c>
      <c r="L3991">
        <v>5</v>
      </c>
      <c r="M3991" t="b">
        <v>0</v>
      </c>
      <c r="N3991" t="s">
        <v>8271</v>
      </c>
      <c r="O3991" s="3">
        <f>E3991/D3991</f>
        <v>0.2</v>
      </c>
      <c r="P3991" s="4">
        <f>E3991/L3991</f>
        <v>34</v>
      </c>
      <c r="Q3991" t="s">
        <v>8324</v>
      </c>
      <c r="R3991" t="s">
        <v>8326</v>
      </c>
      <c r="S3991" s="12">
        <f>(((J3991/60)/60)/24)+DATE(1970,1,1)</f>
        <v>42132.809953703705</v>
      </c>
      <c r="T3991" s="12">
        <f>(((I3991/60)/60)/24)+DATE(1970,1,1)</f>
        <v>42192.809953703705</v>
      </c>
    </row>
    <row r="3992" spans="1:20" ht="28.8" x14ac:dyDescent="0.3">
      <c r="A3992">
        <v>3991</v>
      </c>
      <c r="B3992" s="1" t="s">
        <v>3987</v>
      </c>
      <c r="C3992" s="1" t="s">
        <v>8097</v>
      </c>
      <c r="D3992" s="4">
        <v>500</v>
      </c>
      <c r="E3992" s="4">
        <v>100</v>
      </c>
      <c r="F3992" t="s">
        <v>8221</v>
      </c>
      <c r="G3992" t="s">
        <v>8224</v>
      </c>
      <c r="H3992" t="s">
        <v>8246</v>
      </c>
      <c r="I3992">
        <v>1433086082</v>
      </c>
      <c r="J3992">
        <v>1430494082</v>
      </c>
      <c r="K3992" t="b">
        <v>0</v>
      </c>
      <c r="L3992">
        <v>1</v>
      </c>
      <c r="M3992" t="b">
        <v>0</v>
      </c>
      <c r="N3992" t="s">
        <v>8271</v>
      </c>
      <c r="O3992" s="3">
        <f>E3992/D3992</f>
        <v>0.2</v>
      </c>
      <c r="P3992" s="4">
        <f>E3992/L3992</f>
        <v>100</v>
      </c>
      <c r="Q3992" t="s">
        <v>8324</v>
      </c>
      <c r="R3992" t="s">
        <v>8326</v>
      </c>
      <c r="S3992" s="12">
        <f>(((J3992/60)/60)/24)+DATE(1970,1,1)</f>
        <v>42125.644467592589</v>
      </c>
      <c r="T3992" s="12">
        <f>(((I3992/60)/60)/24)+DATE(1970,1,1)</f>
        <v>42155.644467592589</v>
      </c>
    </row>
    <row r="3993" spans="1:20" ht="43.2" x14ac:dyDescent="0.3">
      <c r="A3993">
        <v>3739</v>
      </c>
      <c r="B3993" s="1" t="s">
        <v>3736</v>
      </c>
      <c r="C3993" s="1" t="s">
        <v>7849</v>
      </c>
      <c r="D3993" s="4">
        <v>4000</v>
      </c>
      <c r="E3993" s="4">
        <v>805</v>
      </c>
      <c r="F3993" t="s">
        <v>8221</v>
      </c>
      <c r="G3993" t="s">
        <v>8225</v>
      </c>
      <c r="H3993" t="s">
        <v>8247</v>
      </c>
      <c r="I3993">
        <v>1468752468</v>
      </c>
      <c r="J3993">
        <v>1467024468</v>
      </c>
      <c r="K3993" t="b">
        <v>0</v>
      </c>
      <c r="L3993">
        <v>8</v>
      </c>
      <c r="M3993" t="b">
        <v>0</v>
      </c>
      <c r="N3993" t="s">
        <v>8271</v>
      </c>
      <c r="O3993" s="3">
        <f>E3993/D3993</f>
        <v>0.20125000000000001</v>
      </c>
      <c r="P3993" s="4">
        <f>E3993/L3993</f>
        <v>100.625</v>
      </c>
      <c r="Q3993" t="s">
        <v>8324</v>
      </c>
      <c r="R3993" t="s">
        <v>8326</v>
      </c>
      <c r="S3993" s="12">
        <f>(((J3993/60)/60)/24)+DATE(1970,1,1)</f>
        <v>42548.449861111112</v>
      </c>
      <c r="T3993" s="12">
        <f>(((I3993/60)/60)/24)+DATE(1970,1,1)</f>
        <v>42568.449861111112</v>
      </c>
    </row>
    <row r="3994" spans="1:20" ht="43.2" x14ac:dyDescent="0.3">
      <c r="A3994">
        <v>882</v>
      </c>
      <c r="B3994" s="1" t="s">
        <v>883</v>
      </c>
      <c r="C3994" s="1" t="s">
        <v>4992</v>
      </c>
      <c r="D3994" s="4">
        <v>1500</v>
      </c>
      <c r="E3994" s="4">
        <v>302</v>
      </c>
      <c r="F3994" t="s">
        <v>8221</v>
      </c>
      <c r="G3994" t="s">
        <v>8224</v>
      </c>
      <c r="H3994" t="s">
        <v>8246</v>
      </c>
      <c r="I3994">
        <v>1315341550</v>
      </c>
      <c r="J3994">
        <v>1312490350</v>
      </c>
      <c r="K3994" t="b">
        <v>0</v>
      </c>
      <c r="L3994">
        <v>14</v>
      </c>
      <c r="M3994" t="b">
        <v>0</v>
      </c>
      <c r="N3994" t="s">
        <v>8279</v>
      </c>
      <c r="O3994" s="3">
        <f>E3994/D3994</f>
        <v>0.20133333333333334</v>
      </c>
      <c r="P3994" s="4">
        <f>E3994/L3994</f>
        <v>21.571428571428573</v>
      </c>
      <c r="Q3994" t="s">
        <v>8320</v>
      </c>
      <c r="R3994" t="s">
        <v>8325</v>
      </c>
      <c r="S3994" s="12">
        <f>(((J3994/60)/60)/24)+DATE(1970,1,1)</f>
        <v>40759.860532407409</v>
      </c>
      <c r="T3994" s="12">
        <f>(((I3994/60)/60)/24)+DATE(1970,1,1)</f>
        <v>40792.860532407409</v>
      </c>
    </row>
    <row r="3995" spans="1:20" ht="43.2" x14ac:dyDescent="0.3">
      <c r="A3995">
        <v>2867</v>
      </c>
      <c r="B3995" s="1" t="s">
        <v>2867</v>
      </c>
      <c r="C3995" s="1" t="s">
        <v>6977</v>
      </c>
      <c r="D3995" s="4">
        <v>2500</v>
      </c>
      <c r="E3995" s="4">
        <v>504</v>
      </c>
      <c r="F3995" t="s">
        <v>8221</v>
      </c>
      <c r="G3995" t="s">
        <v>8224</v>
      </c>
      <c r="H3995" t="s">
        <v>8246</v>
      </c>
      <c r="I3995">
        <v>1467604800</v>
      </c>
      <c r="J3995">
        <v>1465533672</v>
      </c>
      <c r="K3995" t="b">
        <v>0</v>
      </c>
      <c r="L3995">
        <v>10</v>
      </c>
      <c r="M3995" t="b">
        <v>0</v>
      </c>
      <c r="N3995" t="s">
        <v>8271</v>
      </c>
      <c r="O3995" s="3">
        <f>E3995/D3995</f>
        <v>0.2016</v>
      </c>
      <c r="P3995" s="4">
        <f>E3995/L3995</f>
        <v>50.4</v>
      </c>
      <c r="Q3995" t="s">
        <v>8324</v>
      </c>
      <c r="R3995" t="s">
        <v>8326</v>
      </c>
      <c r="S3995" s="12">
        <f>(((J3995/60)/60)/24)+DATE(1970,1,1)</f>
        <v>42531.195277777777</v>
      </c>
      <c r="T3995" s="12">
        <f>(((I3995/60)/60)/24)+DATE(1970,1,1)</f>
        <v>42555.166666666672</v>
      </c>
    </row>
    <row r="3996" spans="1:20" ht="43.2" x14ac:dyDescent="0.3">
      <c r="A3996">
        <v>2942</v>
      </c>
      <c r="B3996" s="1" t="s">
        <v>2942</v>
      </c>
      <c r="C3996" s="1" t="s">
        <v>7052</v>
      </c>
      <c r="D3996" s="4">
        <v>200000</v>
      </c>
      <c r="E3996" s="4">
        <v>40850</v>
      </c>
      <c r="F3996" t="s">
        <v>8221</v>
      </c>
      <c r="G3996" t="s">
        <v>8229</v>
      </c>
      <c r="H3996" t="s">
        <v>8251</v>
      </c>
      <c r="I3996">
        <v>1450297080</v>
      </c>
      <c r="J3996">
        <v>1448565459</v>
      </c>
      <c r="K3996" t="b">
        <v>0</v>
      </c>
      <c r="L3996">
        <v>202</v>
      </c>
      <c r="M3996" t="b">
        <v>0</v>
      </c>
      <c r="N3996" t="s">
        <v>8303</v>
      </c>
      <c r="O3996" s="3">
        <f>E3996/D3996</f>
        <v>0.20424999999999999</v>
      </c>
      <c r="P3996" s="4">
        <f>E3996/L3996</f>
        <v>202.22772277227722</v>
      </c>
      <c r="Q3996" t="s">
        <v>8324</v>
      </c>
      <c r="R3996" t="s">
        <v>8332</v>
      </c>
      <c r="S3996" s="12">
        <f>(((J3996/60)/60)/24)+DATE(1970,1,1)</f>
        <v>42334.803923611107</v>
      </c>
      <c r="T3996" s="12">
        <f>(((I3996/60)/60)/24)+DATE(1970,1,1)</f>
        <v>42354.845833333333</v>
      </c>
    </row>
    <row r="3997" spans="1:20" ht="43.2" x14ac:dyDescent="0.3">
      <c r="A3997">
        <v>2896</v>
      </c>
      <c r="B3997" s="1" t="s">
        <v>2896</v>
      </c>
      <c r="C3997" s="1" t="s">
        <v>7006</v>
      </c>
      <c r="D3997" s="4">
        <v>3000</v>
      </c>
      <c r="E3997" s="4">
        <v>625</v>
      </c>
      <c r="F3997" t="s">
        <v>8221</v>
      </c>
      <c r="G3997" t="s">
        <v>8224</v>
      </c>
      <c r="H3997" t="s">
        <v>8246</v>
      </c>
      <c r="I3997">
        <v>1481522400</v>
      </c>
      <c r="J3997">
        <v>1480283321</v>
      </c>
      <c r="K3997" t="b">
        <v>0</v>
      </c>
      <c r="L3997">
        <v>12</v>
      </c>
      <c r="M3997" t="b">
        <v>0</v>
      </c>
      <c r="N3997" t="s">
        <v>8271</v>
      </c>
      <c r="O3997" s="3">
        <f>E3997/D3997</f>
        <v>0.20833333333333334</v>
      </c>
      <c r="P3997" s="4">
        <f>E3997/L3997</f>
        <v>52.083333333333336</v>
      </c>
      <c r="Q3997" t="s">
        <v>8324</v>
      </c>
      <c r="R3997" t="s">
        <v>8326</v>
      </c>
      <c r="S3997" s="12">
        <f>(((J3997/60)/60)/24)+DATE(1970,1,1)</f>
        <v>42701.908807870372</v>
      </c>
      <c r="T3997" s="12">
        <f>(((I3997/60)/60)/24)+DATE(1970,1,1)</f>
        <v>42716.25</v>
      </c>
    </row>
    <row r="3998" spans="1:20" ht="28.8" x14ac:dyDescent="0.3">
      <c r="A3998">
        <v>922</v>
      </c>
      <c r="B3998" s="1" t="s">
        <v>923</v>
      </c>
      <c r="C3998" s="1" t="s">
        <v>5032</v>
      </c>
      <c r="D3998" s="4">
        <v>27000</v>
      </c>
      <c r="E3998" s="4">
        <v>5680</v>
      </c>
      <c r="F3998" t="s">
        <v>8221</v>
      </c>
      <c r="G3998" t="s">
        <v>8224</v>
      </c>
      <c r="H3998" t="s">
        <v>8246</v>
      </c>
      <c r="I3998">
        <v>1412167393</v>
      </c>
      <c r="J3998">
        <v>1409143393</v>
      </c>
      <c r="K3998" t="b">
        <v>0</v>
      </c>
      <c r="L3998">
        <v>30</v>
      </c>
      <c r="M3998" t="b">
        <v>0</v>
      </c>
      <c r="N3998" t="s">
        <v>8278</v>
      </c>
      <c r="O3998" s="3">
        <f>E3998/D3998</f>
        <v>0.21037037037037037</v>
      </c>
      <c r="P3998" s="4">
        <f>E3998/L3998</f>
        <v>189.33333333333334</v>
      </c>
      <c r="Q3998" t="s">
        <v>8320</v>
      </c>
      <c r="R3998" t="s">
        <v>8330</v>
      </c>
      <c r="S3998" s="12">
        <f>(((J3998/60)/60)/24)+DATE(1970,1,1)</f>
        <v>41878.530011574076</v>
      </c>
      <c r="T3998" s="12">
        <f>(((I3998/60)/60)/24)+DATE(1970,1,1)</f>
        <v>41913.530011574076</v>
      </c>
    </row>
    <row r="3999" spans="1:20" ht="28.8" x14ac:dyDescent="0.3">
      <c r="A3999">
        <v>3972</v>
      </c>
      <c r="B3999" s="1" t="s">
        <v>3969</v>
      </c>
      <c r="C3999" s="1" t="s">
        <v>8079</v>
      </c>
      <c r="D3999" s="4">
        <v>1000</v>
      </c>
      <c r="E3999" s="4">
        <v>211</v>
      </c>
      <c r="F3999" t="s">
        <v>8221</v>
      </c>
      <c r="G3999" t="s">
        <v>8224</v>
      </c>
      <c r="H3999" t="s">
        <v>8246</v>
      </c>
      <c r="I3999">
        <v>1423186634</v>
      </c>
      <c r="J3999">
        <v>1418002634</v>
      </c>
      <c r="K3999" t="b">
        <v>0</v>
      </c>
      <c r="L3999">
        <v>8</v>
      </c>
      <c r="M3999" t="b">
        <v>0</v>
      </c>
      <c r="N3999" t="s">
        <v>8271</v>
      </c>
      <c r="O3999" s="3">
        <f>E3999/D3999</f>
        <v>0.21099999999999999</v>
      </c>
      <c r="P3999" s="4">
        <f>E3999/L3999</f>
        <v>26.375</v>
      </c>
      <c r="Q3999" t="s">
        <v>8324</v>
      </c>
      <c r="R3999" t="s">
        <v>8326</v>
      </c>
      <c r="S3999" s="12">
        <f>(((J3999/60)/60)/24)+DATE(1970,1,1)</f>
        <v>41981.067523148144</v>
      </c>
      <c r="T3999" s="12">
        <f>(((I3999/60)/60)/24)+DATE(1970,1,1)</f>
        <v>42041.067523148144</v>
      </c>
    </row>
    <row r="4000" spans="1:20" ht="43.2" x14ac:dyDescent="0.3">
      <c r="A4000">
        <v>1737</v>
      </c>
      <c r="B4000" s="1" t="s">
        <v>1738</v>
      </c>
      <c r="C4000" s="1" t="s">
        <v>5847</v>
      </c>
      <c r="D4000" s="4">
        <v>4000</v>
      </c>
      <c r="E4000" s="4">
        <v>850</v>
      </c>
      <c r="F4000" t="s">
        <v>8221</v>
      </c>
      <c r="G4000" t="s">
        <v>8224</v>
      </c>
      <c r="H4000" t="s">
        <v>8246</v>
      </c>
      <c r="I4000">
        <v>1437432392</v>
      </c>
      <c r="J4000">
        <v>1434840392</v>
      </c>
      <c r="K4000" t="b">
        <v>0</v>
      </c>
      <c r="L4000">
        <v>15</v>
      </c>
      <c r="M4000" t="b">
        <v>0</v>
      </c>
      <c r="N4000" t="s">
        <v>8293</v>
      </c>
      <c r="O4000" s="3">
        <f>E4000/D4000</f>
        <v>0.21249999999999999</v>
      </c>
      <c r="P4000" s="4">
        <f>E4000/L4000</f>
        <v>56.666666666666664</v>
      </c>
      <c r="Q4000" t="s">
        <v>8320</v>
      </c>
      <c r="R4000" t="s">
        <v>8336</v>
      </c>
      <c r="S4000" s="12">
        <f>(((J4000/60)/60)/24)+DATE(1970,1,1)</f>
        <v>42175.948981481488</v>
      </c>
      <c r="T4000" s="12">
        <f>(((I4000/60)/60)/24)+DATE(1970,1,1)</f>
        <v>42205.948981481488</v>
      </c>
    </row>
    <row r="4001" spans="1:20" ht="43.2" x14ac:dyDescent="0.3">
      <c r="A4001">
        <v>3843</v>
      </c>
      <c r="B4001" s="1" t="s">
        <v>3840</v>
      </c>
      <c r="C4001" s="1" t="s">
        <v>7952</v>
      </c>
      <c r="D4001" s="4">
        <v>5000</v>
      </c>
      <c r="E4001" s="4">
        <v>1065</v>
      </c>
      <c r="F4001" t="s">
        <v>8221</v>
      </c>
      <c r="G4001" t="s">
        <v>8224</v>
      </c>
      <c r="H4001" t="s">
        <v>8246</v>
      </c>
      <c r="I4001">
        <v>1401587064</v>
      </c>
      <c r="J4001">
        <v>1399427064</v>
      </c>
      <c r="K4001" t="b">
        <v>1</v>
      </c>
      <c r="L4001">
        <v>19</v>
      </c>
      <c r="M4001" t="b">
        <v>0</v>
      </c>
      <c r="N4001" t="s">
        <v>8271</v>
      </c>
      <c r="O4001" s="3">
        <f>E4001/D4001</f>
        <v>0.21299999999999999</v>
      </c>
      <c r="P4001" s="4">
        <f>E4001/L4001</f>
        <v>56.05263157894737</v>
      </c>
      <c r="Q4001" t="s">
        <v>8324</v>
      </c>
      <c r="R4001" t="s">
        <v>8326</v>
      </c>
      <c r="S4001" s="12">
        <f>(((J4001/60)/60)/24)+DATE(1970,1,1)</f>
        <v>41766.072500000002</v>
      </c>
      <c r="T4001" s="12">
        <f>(((I4001/60)/60)/24)+DATE(1970,1,1)</f>
        <v>41791.072500000002</v>
      </c>
    </row>
    <row r="4002" spans="1:20" ht="43.2" x14ac:dyDescent="0.3">
      <c r="A4002">
        <v>4104</v>
      </c>
      <c r="B4002" s="1" t="s">
        <v>4100</v>
      </c>
      <c r="C4002" s="1" t="s">
        <v>8207</v>
      </c>
      <c r="D4002" s="4">
        <v>3000</v>
      </c>
      <c r="E4002" s="4">
        <v>641</v>
      </c>
      <c r="F4002" t="s">
        <v>8221</v>
      </c>
      <c r="G4002" t="s">
        <v>8226</v>
      </c>
      <c r="H4002" t="s">
        <v>8248</v>
      </c>
      <c r="I4002">
        <v>1477550434</v>
      </c>
      <c r="J4002">
        <v>1474958434</v>
      </c>
      <c r="K4002" t="b">
        <v>0</v>
      </c>
      <c r="L4002">
        <v>14</v>
      </c>
      <c r="M4002" t="b">
        <v>0</v>
      </c>
      <c r="N4002" t="s">
        <v>8271</v>
      </c>
      <c r="O4002" s="3">
        <f>E4002/D4002</f>
        <v>0.21366666666666667</v>
      </c>
      <c r="P4002" s="4">
        <f>E4002/L4002</f>
        <v>45.785714285714285</v>
      </c>
      <c r="Q4002" t="s">
        <v>8324</v>
      </c>
      <c r="R4002" t="s">
        <v>8326</v>
      </c>
      <c r="S4002" s="12">
        <f>(((J4002/60)/60)/24)+DATE(1970,1,1)</f>
        <v>42640.278171296297</v>
      </c>
      <c r="T4002" s="12">
        <f>(((I4002/60)/60)/24)+DATE(1970,1,1)</f>
        <v>42670.278171296297</v>
      </c>
    </row>
    <row r="4003" spans="1:20" ht="28.8" x14ac:dyDescent="0.3">
      <c r="A4003">
        <v>3737</v>
      </c>
      <c r="B4003" s="1" t="s">
        <v>3734</v>
      </c>
      <c r="C4003" s="1" t="s">
        <v>7847</v>
      </c>
      <c r="D4003" s="4">
        <v>700</v>
      </c>
      <c r="E4003" s="4">
        <v>150</v>
      </c>
      <c r="F4003" t="s">
        <v>8221</v>
      </c>
      <c r="G4003" t="s">
        <v>8224</v>
      </c>
      <c r="H4003" t="s">
        <v>8246</v>
      </c>
      <c r="I4003">
        <v>1447311540</v>
      </c>
      <c r="J4003">
        <v>1445358903</v>
      </c>
      <c r="K4003" t="b">
        <v>0</v>
      </c>
      <c r="L4003">
        <v>4</v>
      </c>
      <c r="M4003" t="b">
        <v>0</v>
      </c>
      <c r="N4003" t="s">
        <v>8271</v>
      </c>
      <c r="O4003" s="3">
        <f>E4003/D4003</f>
        <v>0.21428571428571427</v>
      </c>
      <c r="P4003" s="4">
        <f>E4003/L4003</f>
        <v>37.5</v>
      </c>
      <c r="Q4003" t="s">
        <v>8324</v>
      </c>
      <c r="R4003" t="s">
        <v>8326</v>
      </c>
      <c r="S4003" s="12">
        <f>(((J4003/60)/60)/24)+DATE(1970,1,1)</f>
        <v>42297.691006944442</v>
      </c>
      <c r="T4003" s="12">
        <f>(((I4003/60)/60)/24)+DATE(1970,1,1)</f>
        <v>42320.290972222225</v>
      </c>
    </row>
    <row r="4004" spans="1:20" ht="43.2" x14ac:dyDescent="0.3">
      <c r="A4004">
        <v>3893</v>
      </c>
      <c r="B4004" s="1" t="s">
        <v>3890</v>
      </c>
      <c r="C4004" s="1" t="s">
        <v>8001</v>
      </c>
      <c r="D4004" s="4">
        <v>50000</v>
      </c>
      <c r="E4004" s="4">
        <v>10775</v>
      </c>
      <c r="F4004" t="s">
        <v>8221</v>
      </c>
      <c r="G4004" t="s">
        <v>8224</v>
      </c>
      <c r="H4004" t="s">
        <v>8246</v>
      </c>
      <c r="I4004">
        <v>1404194400</v>
      </c>
      <c r="J4004">
        <v>1400600840</v>
      </c>
      <c r="K4004" t="b">
        <v>0</v>
      </c>
      <c r="L4004">
        <v>84</v>
      </c>
      <c r="M4004" t="b">
        <v>0</v>
      </c>
      <c r="N4004" t="s">
        <v>8271</v>
      </c>
      <c r="O4004" s="3">
        <f>E4004/D4004</f>
        <v>0.2155</v>
      </c>
      <c r="P4004" s="4">
        <f>E4004/L4004</f>
        <v>128.27380952380952</v>
      </c>
      <c r="Q4004" t="s">
        <v>8324</v>
      </c>
      <c r="R4004" t="s">
        <v>8326</v>
      </c>
      <c r="S4004" s="12">
        <f>(((J4004/60)/60)/24)+DATE(1970,1,1)</f>
        <v>41779.657870370371</v>
      </c>
      <c r="T4004" s="12">
        <f>(((I4004/60)/60)/24)+DATE(1970,1,1)</f>
        <v>41821.25</v>
      </c>
    </row>
    <row r="4005" spans="1:20" ht="43.2" x14ac:dyDescent="0.3">
      <c r="A4005">
        <v>4083</v>
      </c>
      <c r="B4005" s="1" t="s">
        <v>4079</v>
      </c>
      <c r="C4005" s="1" t="s">
        <v>8186</v>
      </c>
      <c r="D4005" s="4">
        <v>3500</v>
      </c>
      <c r="E4005" s="4">
        <v>759</v>
      </c>
      <c r="F4005" t="s">
        <v>8221</v>
      </c>
      <c r="G4005" t="s">
        <v>8224</v>
      </c>
      <c r="H4005" t="s">
        <v>8246</v>
      </c>
      <c r="I4005">
        <v>1452795416</v>
      </c>
      <c r="J4005">
        <v>1450203416</v>
      </c>
      <c r="K4005" t="b">
        <v>0</v>
      </c>
      <c r="L4005">
        <v>6</v>
      </c>
      <c r="M4005" t="b">
        <v>0</v>
      </c>
      <c r="N4005" t="s">
        <v>8271</v>
      </c>
      <c r="O4005" s="3">
        <f>E4005/D4005</f>
        <v>0.21685714285714286</v>
      </c>
      <c r="P4005" s="4">
        <f>E4005/L4005</f>
        <v>126.5</v>
      </c>
      <c r="Q4005" t="s">
        <v>8324</v>
      </c>
      <c r="R4005" t="s">
        <v>8326</v>
      </c>
      <c r="S4005" s="12">
        <f>(((J4005/60)/60)/24)+DATE(1970,1,1)</f>
        <v>42353.761759259258</v>
      </c>
      <c r="T4005" s="12">
        <f>(((I4005/60)/60)/24)+DATE(1970,1,1)</f>
        <v>42383.761759259258</v>
      </c>
    </row>
    <row r="4006" spans="1:20" ht="43.2" x14ac:dyDescent="0.3">
      <c r="A4006">
        <v>2917</v>
      </c>
      <c r="B4006" s="1" t="s">
        <v>2917</v>
      </c>
      <c r="C4006" s="1" t="s">
        <v>7027</v>
      </c>
      <c r="D4006" s="4">
        <v>2000</v>
      </c>
      <c r="E4006" s="4">
        <v>437</v>
      </c>
      <c r="F4006" t="s">
        <v>8221</v>
      </c>
      <c r="G4006" t="s">
        <v>8224</v>
      </c>
      <c r="H4006" t="s">
        <v>8246</v>
      </c>
      <c r="I4006">
        <v>1442381847</v>
      </c>
      <c r="J4006">
        <v>1440826647</v>
      </c>
      <c r="K4006" t="b">
        <v>0</v>
      </c>
      <c r="L4006">
        <v>9</v>
      </c>
      <c r="M4006" t="b">
        <v>0</v>
      </c>
      <c r="N4006" t="s">
        <v>8271</v>
      </c>
      <c r="O4006" s="3">
        <f>E4006/D4006</f>
        <v>0.2185</v>
      </c>
      <c r="P4006" s="4">
        <f>E4006/L4006</f>
        <v>48.555555555555557</v>
      </c>
      <c r="Q4006" t="s">
        <v>8324</v>
      </c>
      <c r="R4006" t="s">
        <v>8326</v>
      </c>
      <c r="S4006" s="12">
        <f>(((J4006/60)/60)/24)+DATE(1970,1,1)</f>
        <v>42245.234340277777</v>
      </c>
      <c r="T4006" s="12">
        <f>(((I4006/60)/60)/24)+DATE(1970,1,1)</f>
        <v>42263.234340277777</v>
      </c>
    </row>
    <row r="4007" spans="1:20" ht="43.2" x14ac:dyDescent="0.3">
      <c r="A4007">
        <v>3842</v>
      </c>
      <c r="B4007" s="1" t="s">
        <v>3839</v>
      </c>
      <c r="C4007" s="1" t="s">
        <v>7951</v>
      </c>
      <c r="D4007" s="4">
        <v>5000</v>
      </c>
      <c r="E4007" s="4">
        <v>1097</v>
      </c>
      <c r="F4007" t="s">
        <v>8221</v>
      </c>
      <c r="G4007" t="s">
        <v>8225</v>
      </c>
      <c r="H4007" t="s">
        <v>8247</v>
      </c>
      <c r="I4007">
        <v>1399809052</v>
      </c>
      <c r="J4007">
        <v>1397217052</v>
      </c>
      <c r="K4007" t="b">
        <v>1</v>
      </c>
      <c r="L4007">
        <v>23</v>
      </c>
      <c r="M4007" t="b">
        <v>0</v>
      </c>
      <c r="N4007" t="s">
        <v>8271</v>
      </c>
      <c r="O4007" s="3">
        <f>E4007/D4007</f>
        <v>0.21940000000000001</v>
      </c>
      <c r="P4007" s="4">
        <f>E4007/L4007</f>
        <v>47.695652173913047</v>
      </c>
      <c r="Q4007" t="s">
        <v>8324</v>
      </c>
      <c r="R4007" t="s">
        <v>8326</v>
      </c>
      <c r="S4007" s="12">
        <f>(((J4007/60)/60)/24)+DATE(1970,1,1)</f>
        <v>41740.493657407409</v>
      </c>
      <c r="T4007" s="12">
        <f>(((I4007/60)/60)/24)+DATE(1970,1,1)</f>
        <v>41770.493657407409</v>
      </c>
    </row>
    <row r="4008" spans="1:20" ht="43.2" x14ac:dyDescent="0.3">
      <c r="A4008">
        <v>4053</v>
      </c>
      <c r="B4008" s="1" t="s">
        <v>4049</v>
      </c>
      <c r="C4008" s="1" t="s">
        <v>8157</v>
      </c>
      <c r="D4008" s="4">
        <v>500</v>
      </c>
      <c r="E4008" s="4">
        <v>110</v>
      </c>
      <c r="F4008" t="s">
        <v>8221</v>
      </c>
      <c r="G4008" t="s">
        <v>8225</v>
      </c>
      <c r="H4008" t="s">
        <v>8247</v>
      </c>
      <c r="I4008">
        <v>1416081600</v>
      </c>
      <c r="J4008">
        <v>1413477228</v>
      </c>
      <c r="K4008" t="b">
        <v>0</v>
      </c>
      <c r="L4008">
        <v>2</v>
      </c>
      <c r="M4008" t="b">
        <v>0</v>
      </c>
      <c r="N4008" t="s">
        <v>8271</v>
      </c>
      <c r="O4008" s="3">
        <f>E4008/D4008</f>
        <v>0.22</v>
      </c>
      <c r="P4008" s="4">
        <f>E4008/L4008</f>
        <v>55</v>
      </c>
      <c r="Q4008" t="s">
        <v>8324</v>
      </c>
      <c r="R4008" t="s">
        <v>8326</v>
      </c>
      <c r="S4008" s="12">
        <f>(((J4008/60)/60)/24)+DATE(1970,1,1)</f>
        <v>41928.690138888887</v>
      </c>
      <c r="T4008" s="12">
        <f>(((I4008/60)/60)/24)+DATE(1970,1,1)</f>
        <v>41958.833333333328</v>
      </c>
    </row>
    <row r="4009" spans="1:20" ht="43.2" x14ac:dyDescent="0.3">
      <c r="A4009">
        <v>4057</v>
      </c>
      <c r="B4009" s="1" t="s">
        <v>4053</v>
      </c>
      <c r="C4009" s="1" t="s">
        <v>8161</v>
      </c>
      <c r="D4009" s="4">
        <v>3500</v>
      </c>
      <c r="E4009" s="4">
        <v>775</v>
      </c>
      <c r="F4009" t="s">
        <v>8221</v>
      </c>
      <c r="G4009" t="s">
        <v>8225</v>
      </c>
      <c r="H4009" t="s">
        <v>8247</v>
      </c>
      <c r="I4009">
        <v>1448492400</v>
      </c>
      <c r="J4009">
        <v>1446506080</v>
      </c>
      <c r="K4009" t="b">
        <v>0</v>
      </c>
      <c r="L4009">
        <v>6</v>
      </c>
      <c r="M4009" t="b">
        <v>0</v>
      </c>
      <c r="N4009" t="s">
        <v>8271</v>
      </c>
      <c r="O4009" s="3">
        <f>E4009/D4009</f>
        <v>0.22142857142857142</v>
      </c>
      <c r="P4009" s="4">
        <f>E4009/L4009</f>
        <v>129.16666666666666</v>
      </c>
      <c r="Q4009" t="s">
        <v>8324</v>
      </c>
      <c r="R4009" t="s">
        <v>8326</v>
      </c>
      <c r="S4009" s="12">
        <f>(((J4009/60)/60)/24)+DATE(1970,1,1)</f>
        <v>42310.968518518523</v>
      </c>
      <c r="T4009" s="12">
        <f>(((I4009/60)/60)/24)+DATE(1970,1,1)</f>
        <v>42333.958333333328</v>
      </c>
    </row>
    <row r="4010" spans="1:20" ht="43.2" x14ac:dyDescent="0.3">
      <c r="A4010">
        <v>910</v>
      </c>
      <c r="B4010" s="1" t="s">
        <v>911</v>
      </c>
      <c r="C4010" s="1" t="s">
        <v>5020</v>
      </c>
      <c r="D4010" s="4">
        <v>550</v>
      </c>
      <c r="E4010" s="4">
        <v>123</v>
      </c>
      <c r="F4010" t="s">
        <v>8221</v>
      </c>
      <c r="G4010" t="s">
        <v>8225</v>
      </c>
      <c r="H4010" t="s">
        <v>8247</v>
      </c>
      <c r="I4010">
        <v>1488546319</v>
      </c>
      <c r="J4010">
        <v>1483362319</v>
      </c>
      <c r="K4010" t="b">
        <v>0</v>
      </c>
      <c r="L4010">
        <v>5</v>
      </c>
      <c r="M4010" t="b">
        <v>0</v>
      </c>
      <c r="N4010" t="s">
        <v>8278</v>
      </c>
      <c r="O4010" s="3">
        <f>E4010/D4010</f>
        <v>0.22363636363636363</v>
      </c>
      <c r="P4010" s="4">
        <f>E4010/L4010</f>
        <v>24.6</v>
      </c>
      <c r="Q4010" t="s">
        <v>8320</v>
      </c>
      <c r="R4010" t="s">
        <v>8330</v>
      </c>
      <c r="S4010" s="12">
        <f>(((J4010/60)/60)/24)+DATE(1970,1,1)</f>
        <v>42737.545358796298</v>
      </c>
      <c r="T4010" s="12">
        <f>(((I4010/60)/60)/24)+DATE(1970,1,1)</f>
        <v>42797.545358796298</v>
      </c>
    </row>
    <row r="4011" spans="1:20" ht="43.2" x14ac:dyDescent="0.3">
      <c r="A4011">
        <v>3093</v>
      </c>
      <c r="B4011" s="1" t="s">
        <v>3093</v>
      </c>
      <c r="C4011" s="1" t="s">
        <v>7203</v>
      </c>
      <c r="D4011" s="4">
        <v>4000</v>
      </c>
      <c r="E4011" s="4">
        <v>910</v>
      </c>
      <c r="F4011" t="s">
        <v>8221</v>
      </c>
      <c r="G4011" t="s">
        <v>8229</v>
      </c>
      <c r="H4011" t="s">
        <v>8251</v>
      </c>
      <c r="I4011">
        <v>1401595140</v>
      </c>
      <c r="J4011">
        <v>1398980941</v>
      </c>
      <c r="K4011" t="b">
        <v>0</v>
      </c>
      <c r="L4011">
        <v>17</v>
      </c>
      <c r="M4011" t="b">
        <v>0</v>
      </c>
      <c r="N4011" t="s">
        <v>8303</v>
      </c>
      <c r="O4011" s="3">
        <f>E4011/D4011</f>
        <v>0.22750000000000001</v>
      </c>
      <c r="P4011" s="4">
        <f>E4011/L4011</f>
        <v>53.529411764705884</v>
      </c>
      <c r="Q4011" t="s">
        <v>8324</v>
      </c>
      <c r="R4011" t="s">
        <v>8332</v>
      </c>
      <c r="S4011" s="12">
        <f>(((J4011/60)/60)/24)+DATE(1970,1,1)</f>
        <v>41760.909039351849</v>
      </c>
      <c r="T4011" s="12">
        <f>(((I4011/60)/60)/24)+DATE(1970,1,1)</f>
        <v>41791.165972222225</v>
      </c>
    </row>
    <row r="4012" spans="1:20" ht="43.2" x14ac:dyDescent="0.3">
      <c r="A4012">
        <v>2880</v>
      </c>
      <c r="B4012" s="1" t="s">
        <v>2880</v>
      </c>
      <c r="C4012" s="1" t="s">
        <v>6990</v>
      </c>
      <c r="D4012" s="4">
        <v>12000</v>
      </c>
      <c r="E4012" s="4">
        <v>2800</v>
      </c>
      <c r="F4012" t="s">
        <v>8221</v>
      </c>
      <c r="G4012" t="s">
        <v>8224</v>
      </c>
      <c r="H4012" t="s">
        <v>8246</v>
      </c>
      <c r="I4012">
        <v>1440090300</v>
      </c>
      <c r="J4012">
        <v>1436305452</v>
      </c>
      <c r="K4012" t="b">
        <v>0</v>
      </c>
      <c r="L4012">
        <v>29</v>
      </c>
      <c r="M4012" t="b">
        <v>0</v>
      </c>
      <c r="N4012" t="s">
        <v>8271</v>
      </c>
      <c r="O4012" s="3">
        <f>E4012/D4012</f>
        <v>0.23333333333333334</v>
      </c>
      <c r="P4012" s="4">
        <f>E4012/L4012</f>
        <v>96.551724137931032</v>
      </c>
      <c r="Q4012" t="s">
        <v>8324</v>
      </c>
      <c r="R4012" t="s">
        <v>8326</v>
      </c>
      <c r="S4012" s="12">
        <f>(((J4012/60)/60)/24)+DATE(1970,1,1)</f>
        <v>42192.905694444446</v>
      </c>
      <c r="T4012" s="12">
        <f>(((I4012/60)/60)/24)+DATE(1970,1,1)</f>
        <v>42236.711805555555</v>
      </c>
    </row>
    <row r="4013" spans="1:20" ht="28.8" x14ac:dyDescent="0.3">
      <c r="A4013">
        <v>3089</v>
      </c>
      <c r="B4013" s="1" t="s">
        <v>3089</v>
      </c>
      <c r="C4013" s="1" t="s">
        <v>7199</v>
      </c>
      <c r="D4013" s="4">
        <v>25000</v>
      </c>
      <c r="E4013" s="4">
        <v>5854</v>
      </c>
      <c r="F4013" t="s">
        <v>8221</v>
      </c>
      <c r="G4013" t="s">
        <v>8224</v>
      </c>
      <c r="H4013" t="s">
        <v>8246</v>
      </c>
      <c r="I4013">
        <v>1468029540</v>
      </c>
      <c r="J4013">
        <v>1465304483</v>
      </c>
      <c r="K4013" t="b">
        <v>0</v>
      </c>
      <c r="L4013">
        <v>45</v>
      </c>
      <c r="M4013" t="b">
        <v>0</v>
      </c>
      <c r="N4013" t="s">
        <v>8303</v>
      </c>
      <c r="O4013" s="3">
        <f>E4013/D4013</f>
        <v>0.23416000000000001</v>
      </c>
      <c r="P4013" s="4">
        <f>E4013/L4013</f>
        <v>130.0888888888889</v>
      </c>
      <c r="Q4013" t="s">
        <v>8324</v>
      </c>
      <c r="R4013" t="s">
        <v>8332</v>
      </c>
      <c r="S4013" s="12">
        <f>(((J4013/60)/60)/24)+DATE(1970,1,1)</f>
        <v>42528.542627314819</v>
      </c>
      <c r="T4013" s="12">
        <f>(((I4013/60)/60)/24)+DATE(1970,1,1)</f>
        <v>42560.082638888889</v>
      </c>
    </row>
    <row r="4014" spans="1:20" ht="43.2" x14ac:dyDescent="0.3">
      <c r="A4014">
        <v>3051</v>
      </c>
      <c r="B4014" s="1" t="s">
        <v>3051</v>
      </c>
      <c r="C4014" s="1" t="s">
        <v>7161</v>
      </c>
      <c r="D4014" s="4">
        <v>3500</v>
      </c>
      <c r="E4014" s="4">
        <v>827</v>
      </c>
      <c r="F4014" t="s">
        <v>8221</v>
      </c>
      <c r="G4014" t="s">
        <v>8225</v>
      </c>
      <c r="H4014" t="s">
        <v>8247</v>
      </c>
      <c r="I4014">
        <v>1486547945</v>
      </c>
      <c r="J4014">
        <v>1483955945</v>
      </c>
      <c r="K4014" t="b">
        <v>1</v>
      </c>
      <c r="L4014">
        <v>35</v>
      </c>
      <c r="M4014" t="b">
        <v>0</v>
      </c>
      <c r="N4014" t="s">
        <v>8303</v>
      </c>
      <c r="O4014" s="3">
        <f>E4014/D4014</f>
        <v>0.23628571428571429</v>
      </c>
      <c r="P4014" s="4">
        <f>E4014/L4014</f>
        <v>23.62857142857143</v>
      </c>
      <c r="Q4014" t="s">
        <v>8324</v>
      </c>
      <c r="R4014" t="s">
        <v>8332</v>
      </c>
      <c r="S4014" s="12">
        <f>(((J4014/60)/60)/24)+DATE(1970,1,1)</f>
        <v>42744.416030092587</v>
      </c>
      <c r="T4014" s="12">
        <f>(((I4014/60)/60)/24)+DATE(1970,1,1)</f>
        <v>42774.416030092587</v>
      </c>
    </row>
    <row r="4015" spans="1:20" ht="43.2" x14ac:dyDescent="0.3">
      <c r="A4015">
        <v>867</v>
      </c>
      <c r="B4015" s="1" t="s">
        <v>868</v>
      </c>
      <c r="C4015" s="1" t="s">
        <v>4977</v>
      </c>
      <c r="D4015" s="4">
        <v>5000</v>
      </c>
      <c r="E4015" s="4">
        <v>1201</v>
      </c>
      <c r="F4015" t="s">
        <v>8221</v>
      </c>
      <c r="G4015" t="s">
        <v>8224</v>
      </c>
      <c r="H4015" t="s">
        <v>8246</v>
      </c>
      <c r="I4015">
        <v>1259643540</v>
      </c>
      <c r="J4015">
        <v>1254450706</v>
      </c>
      <c r="K4015" t="b">
        <v>0</v>
      </c>
      <c r="L4015">
        <v>11</v>
      </c>
      <c r="M4015" t="b">
        <v>0</v>
      </c>
      <c r="N4015" t="s">
        <v>8278</v>
      </c>
      <c r="O4015" s="3">
        <f>E4015/D4015</f>
        <v>0.2402</v>
      </c>
      <c r="P4015" s="4">
        <f>E4015/L4015</f>
        <v>109.18181818181819</v>
      </c>
      <c r="Q4015" t="s">
        <v>8320</v>
      </c>
      <c r="R4015" t="s">
        <v>8330</v>
      </c>
      <c r="S4015" s="12">
        <f>(((J4015/60)/60)/24)+DATE(1970,1,1)</f>
        <v>40088.105393518519</v>
      </c>
      <c r="T4015" s="12">
        <f>(((I4015/60)/60)/24)+DATE(1970,1,1)</f>
        <v>40148.207638888889</v>
      </c>
    </row>
    <row r="4016" spans="1:20" ht="43.2" x14ac:dyDescent="0.3">
      <c r="A4016">
        <v>3967</v>
      </c>
      <c r="B4016" s="1" t="s">
        <v>3964</v>
      </c>
      <c r="C4016" s="1" t="s">
        <v>8074</v>
      </c>
      <c r="D4016" s="4">
        <v>1700</v>
      </c>
      <c r="E4016" s="4">
        <v>410</v>
      </c>
      <c r="F4016" t="s">
        <v>8221</v>
      </c>
      <c r="G4016" t="s">
        <v>8224</v>
      </c>
      <c r="H4016" t="s">
        <v>8246</v>
      </c>
      <c r="I4016">
        <v>1488783507</v>
      </c>
      <c r="J4016">
        <v>1486191507</v>
      </c>
      <c r="K4016" t="b">
        <v>0</v>
      </c>
      <c r="L4016">
        <v>10</v>
      </c>
      <c r="M4016" t="b">
        <v>0</v>
      </c>
      <c r="N4016" t="s">
        <v>8271</v>
      </c>
      <c r="O4016" s="3">
        <f>E4016/D4016</f>
        <v>0.2411764705882353</v>
      </c>
      <c r="P4016" s="4">
        <f>E4016/L4016</f>
        <v>41</v>
      </c>
      <c r="Q4016" t="s">
        <v>8324</v>
      </c>
      <c r="R4016" t="s">
        <v>8326</v>
      </c>
      <c r="S4016" s="12">
        <f>(((J4016/60)/60)/24)+DATE(1970,1,1)</f>
        <v>42770.290590277778</v>
      </c>
      <c r="T4016" s="12">
        <f>(((I4016/60)/60)/24)+DATE(1970,1,1)</f>
        <v>42800.290590277778</v>
      </c>
    </row>
    <row r="4017" spans="1:20" ht="28.8" x14ac:dyDescent="0.3">
      <c r="A4017">
        <v>4010</v>
      </c>
      <c r="B4017" s="1" t="s">
        <v>4006</v>
      </c>
      <c r="C4017" s="1" t="s">
        <v>8115</v>
      </c>
      <c r="D4017" s="4">
        <v>7200</v>
      </c>
      <c r="E4017" s="4">
        <v>1742</v>
      </c>
      <c r="F4017" t="s">
        <v>8221</v>
      </c>
      <c r="G4017" t="s">
        <v>8224</v>
      </c>
      <c r="H4017" t="s">
        <v>8246</v>
      </c>
      <c r="I4017">
        <v>1414348166</v>
      </c>
      <c r="J4017">
        <v>1412879366</v>
      </c>
      <c r="K4017" t="b">
        <v>0</v>
      </c>
      <c r="L4017">
        <v>38</v>
      </c>
      <c r="M4017" t="b">
        <v>0</v>
      </c>
      <c r="N4017" t="s">
        <v>8271</v>
      </c>
      <c r="O4017" s="3">
        <f>E4017/D4017</f>
        <v>0.24194444444444443</v>
      </c>
      <c r="P4017" s="4">
        <f>E4017/L4017</f>
        <v>45.842105263157897</v>
      </c>
      <c r="Q4017" t="s">
        <v>8324</v>
      </c>
      <c r="R4017" t="s">
        <v>8326</v>
      </c>
      <c r="S4017" s="12">
        <f>(((J4017/60)/60)/24)+DATE(1970,1,1)</f>
        <v>41921.770439814813</v>
      </c>
      <c r="T4017" s="12">
        <f>(((I4017/60)/60)/24)+DATE(1970,1,1)</f>
        <v>41938.770439814813</v>
      </c>
    </row>
    <row r="4018" spans="1:20" ht="28.8" x14ac:dyDescent="0.3">
      <c r="A4018">
        <v>3955</v>
      </c>
      <c r="B4018" s="1" t="s">
        <v>3952</v>
      </c>
      <c r="C4018" s="1" t="s">
        <v>8062</v>
      </c>
      <c r="D4018" s="4">
        <v>1750</v>
      </c>
      <c r="E4018" s="4">
        <v>425</v>
      </c>
      <c r="F4018" t="s">
        <v>8221</v>
      </c>
      <c r="G4018" t="s">
        <v>8224</v>
      </c>
      <c r="H4018" t="s">
        <v>8246</v>
      </c>
      <c r="I4018">
        <v>1448745741</v>
      </c>
      <c r="J4018">
        <v>1446150141</v>
      </c>
      <c r="K4018" t="b">
        <v>0</v>
      </c>
      <c r="L4018">
        <v>8</v>
      </c>
      <c r="M4018" t="b">
        <v>0</v>
      </c>
      <c r="N4018" t="s">
        <v>8271</v>
      </c>
      <c r="O4018" s="3">
        <f>E4018/D4018</f>
        <v>0.24285714285714285</v>
      </c>
      <c r="P4018" s="4">
        <f>E4018/L4018</f>
        <v>53.125</v>
      </c>
      <c r="Q4018" t="s">
        <v>8324</v>
      </c>
      <c r="R4018" t="s">
        <v>8326</v>
      </c>
      <c r="S4018" s="12">
        <f>(((J4018/60)/60)/24)+DATE(1970,1,1)</f>
        <v>42306.848854166667</v>
      </c>
      <c r="T4018" s="12">
        <f>(((I4018/60)/60)/24)+DATE(1970,1,1)</f>
        <v>42336.890520833331</v>
      </c>
    </row>
    <row r="4019" spans="1:20" ht="43.2" x14ac:dyDescent="0.3">
      <c r="A4019">
        <v>874</v>
      </c>
      <c r="B4019" s="1" t="s">
        <v>875</v>
      </c>
      <c r="C4019" s="1" t="s">
        <v>4984</v>
      </c>
      <c r="D4019" s="4">
        <v>3000</v>
      </c>
      <c r="E4019" s="4">
        <v>730</v>
      </c>
      <c r="F4019" t="s">
        <v>8221</v>
      </c>
      <c r="G4019" t="s">
        <v>8224</v>
      </c>
      <c r="H4019" t="s">
        <v>8246</v>
      </c>
      <c r="I4019">
        <v>1367676034</v>
      </c>
      <c r="J4019">
        <v>1365084034</v>
      </c>
      <c r="K4019" t="b">
        <v>0</v>
      </c>
      <c r="L4019">
        <v>21</v>
      </c>
      <c r="M4019" t="b">
        <v>0</v>
      </c>
      <c r="N4019" t="s">
        <v>8278</v>
      </c>
      <c r="O4019" s="3">
        <f>E4019/D4019</f>
        <v>0.24333333333333335</v>
      </c>
      <c r="P4019" s="4">
        <f>E4019/L4019</f>
        <v>34.761904761904759</v>
      </c>
      <c r="Q4019" t="s">
        <v>8320</v>
      </c>
      <c r="R4019" t="s">
        <v>8330</v>
      </c>
      <c r="S4019" s="12">
        <f>(((J4019/60)/60)/24)+DATE(1970,1,1)</f>
        <v>41368.583726851852</v>
      </c>
      <c r="T4019" s="12">
        <f>(((I4019/60)/60)/24)+DATE(1970,1,1)</f>
        <v>41398.583726851852</v>
      </c>
    </row>
    <row r="4020" spans="1:20" ht="43.2" x14ac:dyDescent="0.3">
      <c r="A4020">
        <v>3959</v>
      </c>
      <c r="B4020" s="1" t="s">
        <v>3956</v>
      </c>
      <c r="C4020" s="1" t="s">
        <v>8066</v>
      </c>
      <c r="D4020" s="4">
        <v>1200</v>
      </c>
      <c r="E4020" s="4">
        <v>292</v>
      </c>
      <c r="F4020" t="s">
        <v>8221</v>
      </c>
      <c r="G4020" t="s">
        <v>8224</v>
      </c>
      <c r="H4020" t="s">
        <v>8246</v>
      </c>
      <c r="I4020">
        <v>1411930556</v>
      </c>
      <c r="J4020">
        <v>1409338556</v>
      </c>
      <c r="K4020" t="b">
        <v>0</v>
      </c>
      <c r="L4020">
        <v>12</v>
      </c>
      <c r="M4020" t="b">
        <v>0</v>
      </c>
      <c r="N4020" t="s">
        <v>8271</v>
      </c>
      <c r="O4020" s="3">
        <f>E4020/D4020</f>
        <v>0.24333333333333335</v>
      </c>
      <c r="P4020" s="4">
        <f>E4020/L4020</f>
        <v>24.333333333333332</v>
      </c>
      <c r="Q4020" t="s">
        <v>8324</v>
      </c>
      <c r="R4020" t="s">
        <v>8326</v>
      </c>
      <c r="S4020" s="12">
        <f>(((J4020/60)/60)/24)+DATE(1970,1,1)</f>
        <v>41880.788842592592</v>
      </c>
      <c r="T4020" s="12">
        <f>(((I4020/60)/60)/24)+DATE(1970,1,1)</f>
        <v>41910.788842592592</v>
      </c>
    </row>
    <row r="4021" spans="1:20" ht="28.8" x14ac:dyDescent="0.3">
      <c r="A4021">
        <v>3203</v>
      </c>
      <c r="B4021" s="1" t="s">
        <v>3203</v>
      </c>
      <c r="C4021" s="1" t="s">
        <v>7313</v>
      </c>
      <c r="D4021" s="4">
        <v>1000</v>
      </c>
      <c r="E4021" s="4">
        <v>250</v>
      </c>
      <c r="F4021" t="s">
        <v>8221</v>
      </c>
      <c r="G4021" t="s">
        <v>8224</v>
      </c>
      <c r="H4021" t="s">
        <v>8246</v>
      </c>
      <c r="I4021">
        <v>1443224622</v>
      </c>
      <c r="J4021">
        <v>1440632622</v>
      </c>
      <c r="K4021" t="b">
        <v>0</v>
      </c>
      <c r="L4021">
        <v>6</v>
      </c>
      <c r="M4021" t="b">
        <v>0</v>
      </c>
      <c r="N4021" t="s">
        <v>8305</v>
      </c>
      <c r="O4021" s="3">
        <f>E4021/D4021</f>
        <v>0.25</v>
      </c>
      <c r="P4021" s="4">
        <f>E4021/L4021</f>
        <v>41.666666666666664</v>
      </c>
      <c r="Q4021" t="s">
        <v>8324</v>
      </c>
      <c r="R4021" t="s">
        <v>8337</v>
      </c>
      <c r="S4021" s="12">
        <f>(((J4021/60)/60)/24)+DATE(1970,1,1)</f>
        <v>42242.988680555558</v>
      </c>
      <c r="T4021" s="12">
        <f>(((I4021/60)/60)/24)+DATE(1970,1,1)</f>
        <v>42272.988680555558</v>
      </c>
    </row>
    <row r="4022" spans="1:20" ht="43.2" x14ac:dyDescent="0.3">
      <c r="A4022">
        <v>3109</v>
      </c>
      <c r="B4022" s="1" t="s">
        <v>3109</v>
      </c>
      <c r="C4022" s="1" t="s">
        <v>7219</v>
      </c>
      <c r="D4022" s="4">
        <v>26500</v>
      </c>
      <c r="E4022" s="4">
        <v>6633</v>
      </c>
      <c r="F4022" t="s">
        <v>8221</v>
      </c>
      <c r="G4022" t="s">
        <v>8224</v>
      </c>
      <c r="H4022" t="s">
        <v>8246</v>
      </c>
      <c r="I4022">
        <v>1409194810</v>
      </c>
      <c r="J4022">
        <v>1406170810</v>
      </c>
      <c r="K4022" t="b">
        <v>0</v>
      </c>
      <c r="L4022">
        <v>114</v>
      </c>
      <c r="M4022" t="b">
        <v>0</v>
      </c>
      <c r="N4022" t="s">
        <v>8303</v>
      </c>
      <c r="O4022" s="3">
        <f>E4022/D4022</f>
        <v>0.25030188679245285</v>
      </c>
      <c r="P4022" s="4">
        <f>E4022/L4022</f>
        <v>58.184210526315788</v>
      </c>
      <c r="Q4022" t="s">
        <v>8324</v>
      </c>
      <c r="R4022" t="s">
        <v>8332</v>
      </c>
      <c r="S4022" s="12">
        <f>(((J4022/60)/60)/24)+DATE(1970,1,1)</f>
        <v>41844.125115740739</v>
      </c>
      <c r="T4022" s="12">
        <f>(((I4022/60)/60)/24)+DATE(1970,1,1)</f>
        <v>41879.125115740739</v>
      </c>
    </row>
    <row r="4023" spans="1:20" ht="43.2" x14ac:dyDescent="0.3">
      <c r="A4023">
        <v>4033</v>
      </c>
      <c r="B4023" s="1" t="s">
        <v>4029</v>
      </c>
      <c r="C4023" s="1" t="s">
        <v>8138</v>
      </c>
      <c r="D4023" s="4">
        <v>23900</v>
      </c>
      <c r="E4023" s="4">
        <v>6141.99</v>
      </c>
      <c r="F4023" t="s">
        <v>8221</v>
      </c>
      <c r="G4023" t="s">
        <v>8225</v>
      </c>
      <c r="H4023" t="s">
        <v>8247</v>
      </c>
      <c r="I4023">
        <v>1475398800</v>
      </c>
      <c r="J4023">
        <v>1472711224</v>
      </c>
      <c r="K4023" t="b">
        <v>0</v>
      </c>
      <c r="L4023">
        <v>94</v>
      </c>
      <c r="M4023" t="b">
        <v>0</v>
      </c>
      <c r="N4023" t="s">
        <v>8271</v>
      </c>
      <c r="O4023" s="3">
        <f>E4023/D4023</f>
        <v>0.25698702928870293</v>
      </c>
      <c r="P4023" s="4">
        <f>E4023/L4023</f>
        <v>65.340319148936175</v>
      </c>
      <c r="Q4023" t="s">
        <v>8324</v>
      </c>
      <c r="R4023" t="s">
        <v>8326</v>
      </c>
      <c r="S4023" s="12">
        <f>(((J4023/60)/60)/24)+DATE(1970,1,1)</f>
        <v>42614.268796296295</v>
      </c>
      <c r="T4023" s="12">
        <f>(((I4023/60)/60)/24)+DATE(1970,1,1)</f>
        <v>42645.375</v>
      </c>
    </row>
    <row r="4024" spans="1:20" ht="28.8" x14ac:dyDescent="0.3">
      <c r="A4024">
        <v>3111</v>
      </c>
      <c r="B4024" s="1" t="s">
        <v>3111</v>
      </c>
      <c r="C4024" s="1" t="s">
        <v>7221</v>
      </c>
      <c r="D4024" s="4">
        <v>20000</v>
      </c>
      <c r="E4024" s="4">
        <v>5328</v>
      </c>
      <c r="F4024" t="s">
        <v>8221</v>
      </c>
      <c r="G4024" t="s">
        <v>8224</v>
      </c>
      <c r="H4024" t="s">
        <v>8246</v>
      </c>
      <c r="I4024">
        <v>1412432220</v>
      </c>
      <c r="J4024">
        <v>1409753820</v>
      </c>
      <c r="K4024" t="b">
        <v>0</v>
      </c>
      <c r="L4024">
        <v>76</v>
      </c>
      <c r="M4024" t="b">
        <v>0</v>
      </c>
      <c r="N4024" t="s">
        <v>8303</v>
      </c>
      <c r="O4024" s="3">
        <f>E4024/D4024</f>
        <v>0.26640000000000003</v>
      </c>
      <c r="P4024" s="4">
        <f>E4024/L4024</f>
        <v>70.10526315789474</v>
      </c>
      <c r="Q4024" t="s">
        <v>8324</v>
      </c>
      <c r="R4024" t="s">
        <v>8332</v>
      </c>
      <c r="S4024" s="12">
        <f>(((J4024/60)/60)/24)+DATE(1970,1,1)</f>
        <v>41885.595138888886</v>
      </c>
      <c r="T4024" s="12">
        <f>(((I4024/60)/60)/24)+DATE(1970,1,1)</f>
        <v>41916.595138888886</v>
      </c>
    </row>
    <row r="4025" spans="1:20" ht="43.2" x14ac:dyDescent="0.3">
      <c r="A4025">
        <v>4074</v>
      </c>
      <c r="B4025" s="1" t="s">
        <v>4070</v>
      </c>
      <c r="C4025" s="1" t="s">
        <v>8177</v>
      </c>
      <c r="D4025" s="4">
        <v>2750</v>
      </c>
      <c r="E4025" s="4">
        <v>735</v>
      </c>
      <c r="F4025" t="s">
        <v>8221</v>
      </c>
      <c r="G4025" t="s">
        <v>8225</v>
      </c>
      <c r="H4025" t="s">
        <v>8247</v>
      </c>
      <c r="I4025">
        <v>1446732975</v>
      </c>
      <c r="J4025">
        <v>1444137375</v>
      </c>
      <c r="K4025" t="b">
        <v>0</v>
      </c>
      <c r="L4025">
        <v>21</v>
      </c>
      <c r="M4025" t="b">
        <v>0</v>
      </c>
      <c r="N4025" t="s">
        <v>8271</v>
      </c>
      <c r="O4025" s="3">
        <f>E4025/D4025</f>
        <v>0.26727272727272727</v>
      </c>
      <c r="P4025" s="4">
        <f>E4025/L4025</f>
        <v>35</v>
      </c>
      <c r="Q4025" t="s">
        <v>8324</v>
      </c>
      <c r="R4025" t="s">
        <v>8326</v>
      </c>
      <c r="S4025" s="12">
        <f>(((J4025/60)/60)/24)+DATE(1970,1,1)</f>
        <v>42283.552951388891</v>
      </c>
      <c r="T4025" s="12">
        <f>(((I4025/60)/60)/24)+DATE(1970,1,1)</f>
        <v>42313.594618055555</v>
      </c>
    </row>
    <row r="4026" spans="1:20" ht="43.2" x14ac:dyDescent="0.3">
      <c r="A4026">
        <v>2920</v>
      </c>
      <c r="B4026" s="1" t="s">
        <v>2920</v>
      </c>
      <c r="C4026" s="1" t="s">
        <v>7030</v>
      </c>
      <c r="D4026" s="4">
        <v>2500</v>
      </c>
      <c r="E4026" s="4">
        <v>671</v>
      </c>
      <c r="F4026" t="s">
        <v>8221</v>
      </c>
      <c r="G4026" t="s">
        <v>8229</v>
      </c>
      <c r="H4026" t="s">
        <v>8251</v>
      </c>
      <c r="I4026">
        <v>1427306470</v>
      </c>
      <c r="J4026">
        <v>1424718070</v>
      </c>
      <c r="K4026" t="b">
        <v>0</v>
      </c>
      <c r="L4026">
        <v>13</v>
      </c>
      <c r="M4026" t="b">
        <v>0</v>
      </c>
      <c r="N4026" t="s">
        <v>8271</v>
      </c>
      <c r="O4026" s="3">
        <f>E4026/D4026</f>
        <v>0.26840000000000003</v>
      </c>
      <c r="P4026" s="4">
        <f>E4026/L4026</f>
        <v>51.615384615384613</v>
      </c>
      <c r="Q4026" t="s">
        <v>8324</v>
      </c>
      <c r="R4026" t="s">
        <v>8326</v>
      </c>
      <c r="S4026" s="12">
        <f>(((J4026/60)/60)/24)+DATE(1970,1,1)</f>
        <v>42058.792476851857</v>
      </c>
      <c r="T4026" s="12">
        <f>(((I4026/60)/60)/24)+DATE(1970,1,1)</f>
        <v>42088.750810185185</v>
      </c>
    </row>
    <row r="4027" spans="1:20" ht="28.8" x14ac:dyDescent="0.3">
      <c r="A4027">
        <v>3865</v>
      </c>
      <c r="B4027" s="1" t="s">
        <v>3862</v>
      </c>
      <c r="C4027" s="1" t="s">
        <v>7974</v>
      </c>
      <c r="D4027" s="4">
        <v>2413</v>
      </c>
      <c r="E4027" s="4">
        <v>650</v>
      </c>
      <c r="F4027" t="s">
        <v>8221</v>
      </c>
      <c r="G4027" t="s">
        <v>8229</v>
      </c>
      <c r="H4027" t="s">
        <v>8251</v>
      </c>
      <c r="I4027">
        <v>1409376600</v>
      </c>
      <c r="J4027">
        <v>1405957098</v>
      </c>
      <c r="K4027" t="b">
        <v>0</v>
      </c>
      <c r="L4027">
        <v>14</v>
      </c>
      <c r="M4027" t="b">
        <v>0</v>
      </c>
      <c r="N4027" t="s">
        <v>8271</v>
      </c>
      <c r="O4027" s="3">
        <f>E4027/D4027</f>
        <v>0.26937422295897223</v>
      </c>
      <c r="P4027" s="4">
        <f>E4027/L4027</f>
        <v>46.428571428571431</v>
      </c>
      <c r="Q4027" t="s">
        <v>8324</v>
      </c>
      <c r="R4027" t="s">
        <v>8326</v>
      </c>
      <c r="S4027" s="12">
        <f>(((J4027/60)/60)/24)+DATE(1970,1,1)</f>
        <v>41841.651597222226</v>
      </c>
      <c r="T4027" s="12">
        <f>(((I4027/60)/60)/24)+DATE(1970,1,1)</f>
        <v>41881.229166666664</v>
      </c>
    </row>
    <row r="4028" spans="1:20" ht="43.2" x14ac:dyDescent="0.3">
      <c r="A4028">
        <v>3888</v>
      </c>
      <c r="B4028" s="1" t="s">
        <v>3885</v>
      </c>
      <c r="C4028" s="1" t="s">
        <v>7996</v>
      </c>
      <c r="D4028" s="4">
        <v>2000</v>
      </c>
      <c r="E4028" s="4">
        <v>542</v>
      </c>
      <c r="F4028" t="s">
        <v>8221</v>
      </c>
      <c r="G4028" t="s">
        <v>8225</v>
      </c>
      <c r="H4028" t="s">
        <v>8247</v>
      </c>
      <c r="I4028">
        <v>1488114358</v>
      </c>
      <c r="J4028">
        <v>1485522358</v>
      </c>
      <c r="K4028" t="b">
        <v>0</v>
      </c>
      <c r="L4028">
        <v>14</v>
      </c>
      <c r="M4028" t="b">
        <v>0</v>
      </c>
      <c r="N4028" t="s">
        <v>8271</v>
      </c>
      <c r="O4028" s="3">
        <f>E4028/D4028</f>
        <v>0.27100000000000002</v>
      </c>
      <c r="P4028" s="4">
        <f>E4028/L4028</f>
        <v>38.714285714285715</v>
      </c>
      <c r="Q4028" t="s">
        <v>8324</v>
      </c>
      <c r="R4028" t="s">
        <v>8326</v>
      </c>
      <c r="S4028" s="12">
        <f>(((J4028/60)/60)/24)+DATE(1970,1,1)</f>
        <v>42762.545810185184</v>
      </c>
      <c r="T4028" s="12">
        <f>(((I4028/60)/60)/24)+DATE(1970,1,1)</f>
        <v>42792.545810185184</v>
      </c>
    </row>
    <row r="4029" spans="1:20" ht="28.8" x14ac:dyDescent="0.3">
      <c r="A4029">
        <v>2918</v>
      </c>
      <c r="B4029" s="1" t="s">
        <v>2918</v>
      </c>
      <c r="C4029" s="1" t="s">
        <v>7028</v>
      </c>
      <c r="D4029" s="4">
        <v>5000</v>
      </c>
      <c r="E4029" s="4">
        <v>1362</v>
      </c>
      <c r="F4029" t="s">
        <v>8221</v>
      </c>
      <c r="G4029" t="s">
        <v>8224</v>
      </c>
      <c r="H4029" t="s">
        <v>8246</v>
      </c>
      <c r="I4029">
        <v>1446131207</v>
      </c>
      <c r="J4029">
        <v>1443712007</v>
      </c>
      <c r="K4029" t="b">
        <v>0</v>
      </c>
      <c r="L4029">
        <v>20</v>
      </c>
      <c r="M4029" t="b">
        <v>0</v>
      </c>
      <c r="N4029" t="s">
        <v>8271</v>
      </c>
      <c r="O4029" s="3">
        <f>E4029/D4029</f>
        <v>0.27239999999999998</v>
      </c>
      <c r="P4029" s="4">
        <f>E4029/L4029</f>
        <v>68.099999999999994</v>
      </c>
      <c r="Q4029" t="s">
        <v>8324</v>
      </c>
      <c r="R4029" t="s">
        <v>8326</v>
      </c>
      <c r="S4029" s="12">
        <f>(((J4029/60)/60)/24)+DATE(1970,1,1)</f>
        <v>42278.629710648151</v>
      </c>
      <c r="T4029" s="12">
        <f>(((I4029/60)/60)/24)+DATE(1970,1,1)</f>
        <v>42306.629710648151</v>
      </c>
    </row>
    <row r="4030" spans="1:20" ht="28.8" x14ac:dyDescent="0.3">
      <c r="A4030">
        <v>4102</v>
      </c>
      <c r="B4030" s="1" t="s">
        <v>4098</v>
      </c>
      <c r="C4030" s="1" t="s">
        <v>8205</v>
      </c>
      <c r="D4030" s="4">
        <v>500</v>
      </c>
      <c r="E4030" s="4">
        <v>137</v>
      </c>
      <c r="F4030" t="s">
        <v>8221</v>
      </c>
      <c r="G4030" t="s">
        <v>8224</v>
      </c>
      <c r="H4030" t="s">
        <v>8246</v>
      </c>
      <c r="I4030">
        <v>1463343673</v>
      </c>
      <c r="J4030">
        <v>1460751673</v>
      </c>
      <c r="K4030" t="b">
        <v>0</v>
      </c>
      <c r="L4030">
        <v>6</v>
      </c>
      <c r="M4030" t="b">
        <v>0</v>
      </c>
      <c r="N4030" t="s">
        <v>8271</v>
      </c>
      <c r="O4030" s="3">
        <f>E4030/D4030</f>
        <v>0.27400000000000002</v>
      </c>
      <c r="P4030" s="4">
        <f>E4030/L4030</f>
        <v>22.833333333333332</v>
      </c>
      <c r="Q4030" t="s">
        <v>8324</v>
      </c>
      <c r="R4030" t="s">
        <v>8326</v>
      </c>
      <c r="S4030" s="12">
        <f>(((J4030/60)/60)/24)+DATE(1970,1,1)</f>
        <v>42475.848067129627</v>
      </c>
      <c r="T4030" s="12">
        <f>(((I4030/60)/60)/24)+DATE(1970,1,1)</f>
        <v>42505.848067129627</v>
      </c>
    </row>
    <row r="4031" spans="1:20" ht="43.2" x14ac:dyDescent="0.3">
      <c r="A4031">
        <v>4028</v>
      </c>
      <c r="B4031" s="1" t="s">
        <v>4024</v>
      </c>
      <c r="C4031" s="1" t="s">
        <v>8133</v>
      </c>
      <c r="D4031" s="4">
        <v>2000</v>
      </c>
      <c r="E4031" s="4">
        <v>561</v>
      </c>
      <c r="F4031" t="s">
        <v>8221</v>
      </c>
      <c r="G4031" t="s">
        <v>8224</v>
      </c>
      <c r="H4031" t="s">
        <v>8246</v>
      </c>
      <c r="I4031">
        <v>1402007500</v>
      </c>
      <c r="J4031">
        <v>1399415500</v>
      </c>
      <c r="K4031" t="b">
        <v>0</v>
      </c>
      <c r="L4031">
        <v>11</v>
      </c>
      <c r="M4031" t="b">
        <v>0</v>
      </c>
      <c r="N4031" t="s">
        <v>8271</v>
      </c>
      <c r="O4031" s="3">
        <f>E4031/D4031</f>
        <v>0.28050000000000003</v>
      </c>
      <c r="P4031" s="4">
        <f>E4031/L4031</f>
        <v>51</v>
      </c>
      <c r="Q4031" t="s">
        <v>8324</v>
      </c>
      <c r="R4031" t="s">
        <v>8326</v>
      </c>
      <c r="S4031" s="12">
        <f>(((J4031/60)/60)/24)+DATE(1970,1,1)</f>
        <v>41765.938657407409</v>
      </c>
      <c r="T4031" s="12">
        <f>(((I4031/60)/60)/24)+DATE(1970,1,1)</f>
        <v>41795.938657407409</v>
      </c>
    </row>
    <row r="4032" spans="1:20" ht="43.2" x14ac:dyDescent="0.3">
      <c r="A4032">
        <v>3734</v>
      </c>
      <c r="B4032" s="1" t="s">
        <v>3731</v>
      </c>
      <c r="C4032" s="1" t="s">
        <v>7844</v>
      </c>
      <c r="D4032" s="4">
        <v>1500</v>
      </c>
      <c r="E4032" s="4">
        <v>427</v>
      </c>
      <c r="F4032" t="s">
        <v>8221</v>
      </c>
      <c r="G4032" t="s">
        <v>8224</v>
      </c>
      <c r="H4032" t="s">
        <v>8246</v>
      </c>
      <c r="I4032">
        <v>1432589896</v>
      </c>
      <c r="J4032">
        <v>1427405896</v>
      </c>
      <c r="K4032" t="b">
        <v>0</v>
      </c>
      <c r="L4032">
        <v>7</v>
      </c>
      <c r="M4032" t="b">
        <v>0</v>
      </c>
      <c r="N4032" t="s">
        <v>8271</v>
      </c>
      <c r="O4032" s="3">
        <f>E4032/D4032</f>
        <v>0.28466666666666668</v>
      </c>
      <c r="P4032" s="4">
        <f>E4032/L4032</f>
        <v>61</v>
      </c>
      <c r="Q4032" t="s">
        <v>8324</v>
      </c>
      <c r="R4032" t="s">
        <v>8326</v>
      </c>
      <c r="S4032" s="12">
        <f>(((J4032/60)/60)/24)+DATE(1970,1,1)</f>
        <v>42089.901574074072</v>
      </c>
      <c r="T4032" s="12">
        <f>(((I4032/60)/60)/24)+DATE(1970,1,1)</f>
        <v>42149.901574074072</v>
      </c>
    </row>
    <row r="4033" spans="1:20" ht="43.2" x14ac:dyDescent="0.3">
      <c r="A4033">
        <v>4110</v>
      </c>
      <c r="B4033" s="1" t="s">
        <v>4106</v>
      </c>
      <c r="C4033" s="1" t="s">
        <v>8213</v>
      </c>
      <c r="D4033" s="4">
        <v>300</v>
      </c>
      <c r="E4033" s="4">
        <v>86</v>
      </c>
      <c r="F4033" t="s">
        <v>8221</v>
      </c>
      <c r="G4033" t="s">
        <v>8225</v>
      </c>
      <c r="H4033" t="s">
        <v>8247</v>
      </c>
      <c r="I4033">
        <v>1469113351</v>
      </c>
      <c r="J4033">
        <v>1463929351</v>
      </c>
      <c r="K4033" t="b">
        <v>0</v>
      </c>
      <c r="L4033">
        <v>6</v>
      </c>
      <c r="M4033" t="b">
        <v>0</v>
      </c>
      <c r="N4033" t="s">
        <v>8271</v>
      </c>
      <c r="O4033" s="3">
        <f>E4033/D4033</f>
        <v>0.28666666666666668</v>
      </c>
      <c r="P4033" s="4">
        <f>E4033/L4033</f>
        <v>14.333333333333334</v>
      </c>
      <c r="Q4033" t="s">
        <v>8324</v>
      </c>
      <c r="R4033" t="s">
        <v>8326</v>
      </c>
      <c r="S4033" s="12">
        <f>(((J4033/60)/60)/24)+DATE(1970,1,1)</f>
        <v>42512.626747685179</v>
      </c>
      <c r="T4033" s="12">
        <f>(((I4033/60)/60)/24)+DATE(1970,1,1)</f>
        <v>42572.626747685179</v>
      </c>
    </row>
    <row r="4034" spans="1:20" ht="43.2" x14ac:dyDescent="0.3">
      <c r="A4034">
        <v>4075</v>
      </c>
      <c r="B4034" s="1" t="s">
        <v>4071</v>
      </c>
      <c r="C4034" s="1" t="s">
        <v>8178</v>
      </c>
      <c r="D4034" s="4">
        <v>2000</v>
      </c>
      <c r="E4034" s="4">
        <v>576</v>
      </c>
      <c r="F4034" t="s">
        <v>8221</v>
      </c>
      <c r="G4034" t="s">
        <v>8225</v>
      </c>
      <c r="H4034" t="s">
        <v>8247</v>
      </c>
      <c r="I4034">
        <v>1404149280</v>
      </c>
      <c r="J4034">
        <v>1400547969</v>
      </c>
      <c r="K4034" t="b">
        <v>0</v>
      </c>
      <c r="L4034">
        <v>13</v>
      </c>
      <c r="M4034" t="b">
        <v>0</v>
      </c>
      <c r="N4034" t="s">
        <v>8271</v>
      </c>
      <c r="O4034" s="3">
        <f>E4034/D4034</f>
        <v>0.28799999999999998</v>
      </c>
      <c r="P4034" s="4">
        <f>E4034/L4034</f>
        <v>44.307692307692307</v>
      </c>
      <c r="Q4034" t="s">
        <v>8324</v>
      </c>
      <c r="R4034" t="s">
        <v>8326</v>
      </c>
      <c r="S4034" s="12">
        <f>(((J4034/60)/60)/24)+DATE(1970,1,1)</f>
        <v>41779.045937499999</v>
      </c>
      <c r="T4034" s="12">
        <f>(((I4034/60)/60)/24)+DATE(1970,1,1)</f>
        <v>41820.727777777778</v>
      </c>
    </row>
    <row r="4035" spans="1:20" ht="43.2" x14ac:dyDescent="0.3">
      <c r="A4035">
        <v>3104</v>
      </c>
      <c r="B4035" s="1" t="s">
        <v>3104</v>
      </c>
      <c r="C4035" s="1" t="s">
        <v>7214</v>
      </c>
      <c r="D4035" s="4">
        <v>4000</v>
      </c>
      <c r="E4035" s="4">
        <v>1185</v>
      </c>
      <c r="F4035" t="s">
        <v>8221</v>
      </c>
      <c r="G4035" t="s">
        <v>8226</v>
      </c>
      <c r="H4035" t="s">
        <v>8248</v>
      </c>
      <c r="I4035">
        <v>1422928800</v>
      </c>
      <c r="J4035">
        <v>1420235311</v>
      </c>
      <c r="K4035" t="b">
        <v>0</v>
      </c>
      <c r="L4035">
        <v>5</v>
      </c>
      <c r="M4035" t="b">
        <v>0</v>
      </c>
      <c r="N4035" t="s">
        <v>8303</v>
      </c>
      <c r="O4035" s="3">
        <f>E4035/D4035</f>
        <v>0.29625000000000001</v>
      </c>
      <c r="P4035" s="4">
        <f>E4035/L4035</f>
        <v>237</v>
      </c>
      <c r="Q4035" t="s">
        <v>8324</v>
      </c>
      <c r="R4035" t="s">
        <v>8332</v>
      </c>
      <c r="S4035" s="12">
        <f>(((J4035/60)/60)/24)+DATE(1970,1,1)</f>
        <v>42006.908692129626</v>
      </c>
      <c r="T4035" s="12">
        <f>(((I4035/60)/60)/24)+DATE(1970,1,1)</f>
        <v>42038.083333333328</v>
      </c>
    </row>
    <row r="4036" spans="1:20" ht="43.2" x14ac:dyDescent="0.3">
      <c r="A4036">
        <v>3807</v>
      </c>
      <c r="B4036" s="1" t="s">
        <v>3804</v>
      </c>
      <c r="C4036" s="1" t="s">
        <v>7917</v>
      </c>
      <c r="D4036" s="4">
        <v>1500</v>
      </c>
      <c r="E4036" s="4">
        <v>455</v>
      </c>
      <c r="F4036" t="s">
        <v>8221</v>
      </c>
      <c r="G4036" t="s">
        <v>8224</v>
      </c>
      <c r="H4036" t="s">
        <v>8246</v>
      </c>
      <c r="I4036">
        <v>1428097739</v>
      </c>
      <c r="J4036">
        <v>1427492939</v>
      </c>
      <c r="K4036" t="b">
        <v>0</v>
      </c>
      <c r="L4036">
        <v>9</v>
      </c>
      <c r="M4036" t="b">
        <v>0</v>
      </c>
      <c r="N4036" t="s">
        <v>8305</v>
      </c>
      <c r="O4036" s="3">
        <f>E4036/D4036</f>
        <v>0.30333333333333334</v>
      </c>
      <c r="P4036" s="4">
        <f>E4036/L4036</f>
        <v>50.555555555555557</v>
      </c>
      <c r="Q4036" t="s">
        <v>8324</v>
      </c>
      <c r="R4036" t="s">
        <v>8337</v>
      </c>
      <c r="S4036" s="12">
        <f>(((J4036/60)/60)/24)+DATE(1970,1,1)</f>
        <v>42090.909016203703</v>
      </c>
      <c r="T4036" s="12">
        <f>(((I4036/60)/60)/24)+DATE(1970,1,1)</f>
        <v>42097.909016203703</v>
      </c>
    </row>
    <row r="4037" spans="1:20" ht="43.2" x14ac:dyDescent="0.3">
      <c r="A4037">
        <v>934</v>
      </c>
      <c r="B4037" s="1" t="s">
        <v>935</v>
      </c>
      <c r="C4037" s="1" t="s">
        <v>5044</v>
      </c>
      <c r="D4037" s="4">
        <v>5000</v>
      </c>
      <c r="E4037" s="4">
        <v>1520</v>
      </c>
      <c r="F4037" t="s">
        <v>8221</v>
      </c>
      <c r="G4037" t="s">
        <v>8229</v>
      </c>
      <c r="H4037" t="s">
        <v>8251</v>
      </c>
      <c r="I4037">
        <v>1399183200</v>
      </c>
      <c r="J4037">
        <v>1396633284</v>
      </c>
      <c r="K4037" t="b">
        <v>0</v>
      </c>
      <c r="L4037">
        <v>30</v>
      </c>
      <c r="M4037" t="b">
        <v>0</v>
      </c>
      <c r="N4037" t="s">
        <v>8278</v>
      </c>
      <c r="O4037" s="3">
        <f>E4037/D4037</f>
        <v>0.30399999999999999</v>
      </c>
      <c r="P4037" s="4">
        <f>E4037/L4037</f>
        <v>50.666666666666664</v>
      </c>
      <c r="Q4037" t="s">
        <v>8320</v>
      </c>
      <c r="R4037" t="s">
        <v>8330</v>
      </c>
      <c r="S4037" s="12">
        <f>(((J4037/60)/60)/24)+DATE(1970,1,1)</f>
        <v>41733.737083333333</v>
      </c>
      <c r="T4037" s="12">
        <f>(((I4037/60)/60)/24)+DATE(1970,1,1)</f>
        <v>41763.25</v>
      </c>
    </row>
    <row r="4038" spans="1:20" ht="43.2" x14ac:dyDescent="0.3">
      <c r="A4038">
        <v>879</v>
      </c>
      <c r="B4038" s="1" t="s">
        <v>880</v>
      </c>
      <c r="C4038" s="1" t="s">
        <v>4989</v>
      </c>
      <c r="D4038" s="4">
        <v>2100</v>
      </c>
      <c r="E4038" s="4">
        <v>644</v>
      </c>
      <c r="F4038" t="s">
        <v>8221</v>
      </c>
      <c r="G4038" t="s">
        <v>8224</v>
      </c>
      <c r="H4038" t="s">
        <v>8246</v>
      </c>
      <c r="I4038">
        <v>1338321305</v>
      </c>
      <c r="J4038">
        <v>1336506905</v>
      </c>
      <c r="K4038" t="b">
        <v>0</v>
      </c>
      <c r="L4038">
        <v>30</v>
      </c>
      <c r="M4038" t="b">
        <v>0</v>
      </c>
      <c r="N4038" t="s">
        <v>8278</v>
      </c>
      <c r="O4038" s="3">
        <f>E4038/D4038</f>
        <v>0.30666666666666664</v>
      </c>
      <c r="P4038" s="4">
        <f>E4038/L4038</f>
        <v>21.466666666666665</v>
      </c>
      <c r="Q4038" t="s">
        <v>8320</v>
      </c>
      <c r="R4038" t="s">
        <v>8330</v>
      </c>
      <c r="S4038" s="12">
        <f>(((J4038/60)/60)/24)+DATE(1970,1,1)</f>
        <v>41037.829918981479</v>
      </c>
      <c r="T4038" s="12">
        <f>(((I4038/60)/60)/24)+DATE(1970,1,1)</f>
        <v>41058.829918981479</v>
      </c>
    </row>
    <row r="4039" spans="1:20" ht="43.2" x14ac:dyDescent="0.3">
      <c r="A4039">
        <v>3637</v>
      </c>
      <c r="B4039" s="1" t="s">
        <v>3635</v>
      </c>
      <c r="C4039" s="1" t="s">
        <v>7747</v>
      </c>
      <c r="D4039" s="4">
        <v>3000</v>
      </c>
      <c r="E4039" s="4">
        <v>926</v>
      </c>
      <c r="F4039" t="s">
        <v>8221</v>
      </c>
      <c r="G4039" t="s">
        <v>8224</v>
      </c>
      <c r="H4039" t="s">
        <v>8246</v>
      </c>
      <c r="I4039">
        <v>1420130935</v>
      </c>
      <c r="J4039">
        <v>1417538935</v>
      </c>
      <c r="K4039" t="b">
        <v>0</v>
      </c>
      <c r="L4039">
        <v>14</v>
      </c>
      <c r="M4039" t="b">
        <v>0</v>
      </c>
      <c r="N4039" t="s">
        <v>8305</v>
      </c>
      <c r="O4039" s="3">
        <f>E4039/D4039</f>
        <v>0.30866666666666664</v>
      </c>
      <c r="P4039" s="4">
        <f>E4039/L4039</f>
        <v>66.142857142857139</v>
      </c>
      <c r="Q4039" t="s">
        <v>8324</v>
      </c>
      <c r="R4039" t="s">
        <v>8337</v>
      </c>
      <c r="S4039" s="12">
        <f>(((J4039/60)/60)/24)+DATE(1970,1,1)</f>
        <v>41975.700636574074</v>
      </c>
      <c r="T4039" s="12">
        <f>(((I4039/60)/60)/24)+DATE(1970,1,1)</f>
        <v>42005.700636574074</v>
      </c>
    </row>
    <row r="4040" spans="1:20" ht="43.2" x14ac:dyDescent="0.3">
      <c r="A4040">
        <v>921</v>
      </c>
      <c r="B4040" s="1" t="s">
        <v>922</v>
      </c>
      <c r="C4040" s="1" t="s">
        <v>5031</v>
      </c>
      <c r="D4040" s="4">
        <v>15000</v>
      </c>
      <c r="E4040" s="4">
        <v>4635</v>
      </c>
      <c r="F4040" t="s">
        <v>8221</v>
      </c>
      <c r="G4040" t="s">
        <v>8224</v>
      </c>
      <c r="H4040" t="s">
        <v>8246</v>
      </c>
      <c r="I4040">
        <v>1323666376</v>
      </c>
      <c r="J4040">
        <v>1320033976</v>
      </c>
      <c r="K4040" t="b">
        <v>0</v>
      </c>
      <c r="L4040">
        <v>20</v>
      </c>
      <c r="M4040" t="b">
        <v>0</v>
      </c>
      <c r="N4040" t="s">
        <v>8278</v>
      </c>
      <c r="O4040" s="3">
        <f>E4040/D4040</f>
        <v>0.309</v>
      </c>
      <c r="P4040" s="4">
        <f>E4040/L4040</f>
        <v>231.75</v>
      </c>
      <c r="Q4040" t="s">
        <v>8320</v>
      </c>
      <c r="R4040" t="s">
        <v>8330</v>
      </c>
      <c r="S4040" s="12">
        <f>(((J4040/60)/60)/24)+DATE(1970,1,1)</f>
        <v>40847.171018518515</v>
      </c>
      <c r="T4040" s="12">
        <f>(((I4040/60)/60)/24)+DATE(1970,1,1)</f>
        <v>40889.212685185186</v>
      </c>
    </row>
    <row r="4041" spans="1:20" ht="43.2" x14ac:dyDescent="0.3">
      <c r="A4041">
        <v>4040</v>
      </c>
      <c r="B4041" s="1" t="s">
        <v>4036</v>
      </c>
      <c r="C4041" s="1" t="s">
        <v>8144</v>
      </c>
      <c r="D4041" s="4">
        <v>8000</v>
      </c>
      <c r="E4041" s="4">
        <v>2500</v>
      </c>
      <c r="F4041" t="s">
        <v>8221</v>
      </c>
      <c r="G4041" t="s">
        <v>8224</v>
      </c>
      <c r="H4041" t="s">
        <v>8246</v>
      </c>
      <c r="I4041">
        <v>1437188400</v>
      </c>
      <c r="J4041">
        <v>1432100004</v>
      </c>
      <c r="K4041" t="b">
        <v>0</v>
      </c>
      <c r="L4041">
        <v>2</v>
      </c>
      <c r="M4041" t="b">
        <v>0</v>
      </c>
      <c r="N4041" t="s">
        <v>8271</v>
      </c>
      <c r="O4041" s="3">
        <f>E4041/D4041</f>
        <v>0.3125</v>
      </c>
      <c r="P4041" s="4">
        <f>E4041/L4041</f>
        <v>1250</v>
      </c>
      <c r="Q4041" t="s">
        <v>8324</v>
      </c>
      <c r="R4041" t="s">
        <v>8326</v>
      </c>
      <c r="S4041" s="12">
        <f>(((J4041/60)/60)/24)+DATE(1970,1,1)</f>
        <v>42144.231527777782</v>
      </c>
      <c r="T4041" s="12">
        <f>(((I4041/60)/60)/24)+DATE(1970,1,1)</f>
        <v>42203.125</v>
      </c>
    </row>
    <row r="4042" spans="1:20" ht="28.8" x14ac:dyDescent="0.3">
      <c r="A4042">
        <v>2845</v>
      </c>
      <c r="B4042" s="1" t="s">
        <v>2845</v>
      </c>
      <c r="C4042" s="1" t="s">
        <v>6955</v>
      </c>
      <c r="D4042" s="4">
        <v>7500</v>
      </c>
      <c r="E4042" s="4">
        <v>2366</v>
      </c>
      <c r="F4042" t="s">
        <v>8221</v>
      </c>
      <c r="G4042" t="s">
        <v>8224</v>
      </c>
      <c r="H4042" t="s">
        <v>8246</v>
      </c>
      <c r="I4042">
        <v>1433723033</v>
      </c>
      <c r="J4042">
        <v>1428539033</v>
      </c>
      <c r="K4042" t="b">
        <v>0</v>
      </c>
      <c r="L4042">
        <v>39</v>
      </c>
      <c r="M4042" t="b">
        <v>0</v>
      </c>
      <c r="N4042" t="s">
        <v>8271</v>
      </c>
      <c r="O4042" s="3">
        <f>E4042/D4042</f>
        <v>0.31546666666666667</v>
      </c>
      <c r="P4042" s="4">
        <f>E4042/L4042</f>
        <v>60.666666666666664</v>
      </c>
      <c r="Q4042" t="s">
        <v>8324</v>
      </c>
      <c r="R4042" t="s">
        <v>8326</v>
      </c>
      <c r="S4042" s="12">
        <f>(((J4042/60)/60)/24)+DATE(1970,1,1)</f>
        <v>42103.016585648147</v>
      </c>
      <c r="T4042" s="12">
        <f>(((I4042/60)/60)/24)+DATE(1970,1,1)</f>
        <v>42163.016585648147</v>
      </c>
    </row>
    <row r="4043" spans="1:20" ht="43.2" x14ac:dyDescent="0.3">
      <c r="A4043">
        <v>2861</v>
      </c>
      <c r="B4043" s="1" t="s">
        <v>2861</v>
      </c>
      <c r="C4043" s="1" t="s">
        <v>6971</v>
      </c>
      <c r="D4043" s="4">
        <v>250</v>
      </c>
      <c r="E4043" s="4">
        <v>80</v>
      </c>
      <c r="F4043" t="s">
        <v>8221</v>
      </c>
      <c r="G4043" t="s">
        <v>8226</v>
      </c>
      <c r="H4043" t="s">
        <v>8248</v>
      </c>
      <c r="I4043">
        <v>1443103848</v>
      </c>
      <c r="J4043">
        <v>1441894248</v>
      </c>
      <c r="K4043" t="b">
        <v>0</v>
      </c>
      <c r="L4043">
        <v>3</v>
      </c>
      <c r="M4043" t="b">
        <v>0</v>
      </c>
      <c r="N4043" t="s">
        <v>8271</v>
      </c>
      <c r="O4043" s="3">
        <f>E4043/D4043</f>
        <v>0.32</v>
      </c>
      <c r="P4043" s="4">
        <f>E4043/L4043</f>
        <v>26.666666666666668</v>
      </c>
      <c r="Q4043" t="s">
        <v>8324</v>
      </c>
      <c r="R4043" t="s">
        <v>8326</v>
      </c>
      <c r="S4043" s="12">
        <f>(((J4043/60)/60)/24)+DATE(1970,1,1)</f>
        <v>42257.590833333335</v>
      </c>
      <c r="T4043" s="12">
        <f>(((I4043/60)/60)/24)+DATE(1970,1,1)</f>
        <v>42271.590833333335</v>
      </c>
    </row>
    <row r="4044" spans="1:20" ht="43.2" x14ac:dyDescent="0.3">
      <c r="A4044">
        <v>3974</v>
      </c>
      <c r="B4044" s="1" t="s">
        <v>3971</v>
      </c>
      <c r="C4044" s="1" t="s">
        <v>8081</v>
      </c>
      <c r="D4044" s="4">
        <v>1000</v>
      </c>
      <c r="E4044" s="4">
        <v>320</v>
      </c>
      <c r="F4044" t="s">
        <v>8221</v>
      </c>
      <c r="G4044" t="s">
        <v>8225</v>
      </c>
      <c r="H4044" t="s">
        <v>8247</v>
      </c>
      <c r="I4044">
        <v>1464872848</v>
      </c>
      <c r="J4044">
        <v>1462280848</v>
      </c>
      <c r="K4044" t="b">
        <v>0</v>
      </c>
      <c r="L4044">
        <v>11</v>
      </c>
      <c r="M4044" t="b">
        <v>0</v>
      </c>
      <c r="N4044" t="s">
        <v>8271</v>
      </c>
      <c r="O4044" s="3">
        <f>E4044/D4044</f>
        <v>0.32</v>
      </c>
      <c r="P4044" s="4">
        <f>E4044/L4044</f>
        <v>29.09090909090909</v>
      </c>
      <c r="Q4044" t="s">
        <v>8324</v>
      </c>
      <c r="R4044" t="s">
        <v>8326</v>
      </c>
      <c r="S4044" s="12">
        <f>(((J4044/60)/60)/24)+DATE(1970,1,1)</f>
        <v>42493.546851851846</v>
      </c>
      <c r="T4044" s="12">
        <f>(((I4044/60)/60)/24)+DATE(1970,1,1)</f>
        <v>42523.546851851846</v>
      </c>
    </row>
    <row r="4045" spans="1:20" ht="43.2" x14ac:dyDescent="0.3">
      <c r="A4045">
        <v>3958</v>
      </c>
      <c r="B4045" s="1" t="s">
        <v>3955</v>
      </c>
      <c r="C4045" s="1" t="s">
        <v>8065</v>
      </c>
      <c r="D4045" s="4">
        <v>2000</v>
      </c>
      <c r="E4045" s="4">
        <v>641</v>
      </c>
      <c r="F4045" t="s">
        <v>8221</v>
      </c>
      <c r="G4045" t="s">
        <v>8224</v>
      </c>
      <c r="H4045" t="s">
        <v>8246</v>
      </c>
      <c r="I4045">
        <v>1406988000</v>
      </c>
      <c r="J4045">
        <v>1403822912</v>
      </c>
      <c r="K4045" t="b">
        <v>0</v>
      </c>
      <c r="L4045">
        <v>16</v>
      </c>
      <c r="M4045" t="b">
        <v>0</v>
      </c>
      <c r="N4045" t="s">
        <v>8271</v>
      </c>
      <c r="O4045" s="3">
        <f>E4045/D4045</f>
        <v>0.32050000000000001</v>
      </c>
      <c r="P4045" s="4">
        <f>E4045/L4045</f>
        <v>40.0625</v>
      </c>
      <c r="Q4045" t="s">
        <v>8324</v>
      </c>
      <c r="R4045" t="s">
        <v>8326</v>
      </c>
      <c r="S4045" s="12">
        <f>(((J4045/60)/60)/24)+DATE(1970,1,1)</f>
        <v>41816.950370370374</v>
      </c>
      <c r="T4045" s="12">
        <f>(((I4045/60)/60)/24)+DATE(1970,1,1)</f>
        <v>41853.583333333336</v>
      </c>
    </row>
    <row r="4046" spans="1:20" ht="43.2" x14ac:dyDescent="0.3">
      <c r="A4046">
        <v>3985</v>
      </c>
      <c r="B4046" s="1" t="s">
        <v>3981</v>
      </c>
      <c r="C4046" s="1" t="s">
        <v>8091</v>
      </c>
      <c r="D4046" s="4">
        <v>2000</v>
      </c>
      <c r="E4046" s="4">
        <v>641</v>
      </c>
      <c r="F4046" t="s">
        <v>8221</v>
      </c>
      <c r="G4046" t="s">
        <v>8224</v>
      </c>
      <c r="H4046" t="s">
        <v>8246</v>
      </c>
      <c r="I4046">
        <v>1456002300</v>
      </c>
      <c r="J4046">
        <v>1454173120</v>
      </c>
      <c r="K4046" t="b">
        <v>0</v>
      </c>
      <c r="L4046">
        <v>19</v>
      </c>
      <c r="M4046" t="b">
        <v>0</v>
      </c>
      <c r="N4046" t="s">
        <v>8271</v>
      </c>
      <c r="O4046" s="3">
        <f>E4046/D4046</f>
        <v>0.32050000000000001</v>
      </c>
      <c r="P4046" s="4">
        <f>E4046/L4046</f>
        <v>33.736842105263158</v>
      </c>
      <c r="Q4046" t="s">
        <v>8324</v>
      </c>
      <c r="R4046" t="s">
        <v>8326</v>
      </c>
      <c r="S4046" s="12">
        <f>(((J4046/60)/60)/24)+DATE(1970,1,1)</f>
        <v>42399.707407407404</v>
      </c>
      <c r="T4046" s="12">
        <f>(((I4046/60)/60)/24)+DATE(1970,1,1)</f>
        <v>42420.878472222219</v>
      </c>
    </row>
    <row r="4047" spans="1:20" ht="28.8" x14ac:dyDescent="0.3">
      <c r="A4047">
        <v>2885</v>
      </c>
      <c r="B4047" s="1" t="s">
        <v>2885</v>
      </c>
      <c r="C4047" s="1" t="s">
        <v>6995</v>
      </c>
      <c r="D4047" s="4">
        <v>400</v>
      </c>
      <c r="E4047" s="4">
        <v>130</v>
      </c>
      <c r="F4047" t="s">
        <v>8221</v>
      </c>
      <c r="G4047" t="s">
        <v>8224</v>
      </c>
      <c r="H4047" t="s">
        <v>8246</v>
      </c>
      <c r="I4047">
        <v>1426294201</v>
      </c>
      <c r="J4047">
        <v>1423705801</v>
      </c>
      <c r="K4047" t="b">
        <v>0</v>
      </c>
      <c r="L4047">
        <v>5</v>
      </c>
      <c r="M4047" t="b">
        <v>0</v>
      </c>
      <c r="N4047" t="s">
        <v>8271</v>
      </c>
      <c r="O4047" s="3">
        <f>E4047/D4047</f>
        <v>0.32500000000000001</v>
      </c>
      <c r="P4047" s="4">
        <f>E4047/L4047</f>
        <v>26</v>
      </c>
      <c r="Q4047" t="s">
        <v>8324</v>
      </c>
      <c r="R4047" t="s">
        <v>8326</v>
      </c>
      <c r="S4047" s="12">
        <f>(((J4047/60)/60)/24)+DATE(1970,1,1)</f>
        <v>42047.07640046296</v>
      </c>
      <c r="T4047" s="12">
        <f>(((I4047/60)/60)/24)+DATE(1970,1,1)</f>
        <v>42077.034733796296</v>
      </c>
    </row>
    <row r="4048" spans="1:20" ht="28.8" x14ac:dyDescent="0.3">
      <c r="A4048">
        <v>3891</v>
      </c>
      <c r="B4048" s="1" t="s">
        <v>3888</v>
      </c>
      <c r="C4048" s="1" t="s">
        <v>7999</v>
      </c>
      <c r="D4048" s="4">
        <v>800</v>
      </c>
      <c r="E4048" s="4">
        <v>260</v>
      </c>
      <c r="F4048" t="s">
        <v>8221</v>
      </c>
      <c r="G4048" t="s">
        <v>8224</v>
      </c>
      <c r="H4048" t="s">
        <v>8246</v>
      </c>
      <c r="I4048">
        <v>1427086740</v>
      </c>
      <c r="J4048">
        <v>1424488244</v>
      </c>
      <c r="K4048" t="b">
        <v>0</v>
      </c>
      <c r="L4048">
        <v>7</v>
      </c>
      <c r="M4048" t="b">
        <v>0</v>
      </c>
      <c r="N4048" t="s">
        <v>8271</v>
      </c>
      <c r="O4048" s="3">
        <f>E4048/D4048</f>
        <v>0.32500000000000001</v>
      </c>
      <c r="P4048" s="4">
        <f>E4048/L4048</f>
        <v>37.142857142857146</v>
      </c>
      <c r="Q4048" t="s">
        <v>8324</v>
      </c>
      <c r="R4048" t="s">
        <v>8326</v>
      </c>
      <c r="S4048" s="12">
        <f>(((J4048/60)/60)/24)+DATE(1970,1,1)</f>
        <v>42056.1324537037</v>
      </c>
      <c r="T4048" s="12">
        <f>(((I4048/60)/60)/24)+DATE(1970,1,1)</f>
        <v>42086.207638888889</v>
      </c>
    </row>
    <row r="4049" spans="1:20" ht="43.2" x14ac:dyDescent="0.3">
      <c r="A4049">
        <v>3898</v>
      </c>
      <c r="B4049" s="1" t="s">
        <v>3895</v>
      </c>
      <c r="C4049" s="1" t="s">
        <v>8006</v>
      </c>
      <c r="D4049" s="4">
        <v>2500</v>
      </c>
      <c r="E4049" s="4">
        <v>814</v>
      </c>
      <c r="F4049" t="s">
        <v>8221</v>
      </c>
      <c r="G4049" t="s">
        <v>8225</v>
      </c>
      <c r="H4049" t="s">
        <v>8247</v>
      </c>
      <c r="I4049">
        <v>1439827200</v>
      </c>
      <c r="J4049">
        <v>1436355270</v>
      </c>
      <c r="K4049" t="b">
        <v>0</v>
      </c>
      <c r="L4049">
        <v>16</v>
      </c>
      <c r="M4049" t="b">
        <v>0</v>
      </c>
      <c r="N4049" t="s">
        <v>8271</v>
      </c>
      <c r="O4049" s="3">
        <f>E4049/D4049</f>
        <v>0.3256</v>
      </c>
      <c r="P4049" s="4">
        <f>E4049/L4049</f>
        <v>50.875</v>
      </c>
      <c r="Q4049" t="s">
        <v>8324</v>
      </c>
      <c r="R4049" t="s">
        <v>8326</v>
      </c>
      <c r="S4049" s="12">
        <f>(((J4049/60)/60)/24)+DATE(1970,1,1)</f>
        <v>42193.482291666667</v>
      </c>
      <c r="T4049" s="12">
        <f>(((I4049/60)/60)/24)+DATE(1970,1,1)</f>
        <v>42233.666666666672</v>
      </c>
    </row>
    <row r="4050" spans="1:20" ht="43.2" x14ac:dyDescent="0.3">
      <c r="A4050">
        <v>2882</v>
      </c>
      <c r="B4050" s="1" t="s">
        <v>2882</v>
      </c>
      <c r="C4050" s="1" t="s">
        <v>6992</v>
      </c>
      <c r="D4050" s="4">
        <v>750</v>
      </c>
      <c r="E4050" s="4">
        <v>252</v>
      </c>
      <c r="F4050" t="s">
        <v>8221</v>
      </c>
      <c r="G4050" t="s">
        <v>8224</v>
      </c>
      <c r="H4050" t="s">
        <v>8246</v>
      </c>
      <c r="I4050">
        <v>1462112318</v>
      </c>
      <c r="J4050">
        <v>1459520318</v>
      </c>
      <c r="K4050" t="b">
        <v>0</v>
      </c>
      <c r="L4050">
        <v>4</v>
      </c>
      <c r="M4050" t="b">
        <v>0</v>
      </c>
      <c r="N4050" t="s">
        <v>8271</v>
      </c>
      <c r="O4050" s="3">
        <f>E4050/D4050</f>
        <v>0.33600000000000002</v>
      </c>
      <c r="P4050" s="4">
        <f>E4050/L4050</f>
        <v>63</v>
      </c>
      <c r="Q4050" t="s">
        <v>8324</v>
      </c>
      <c r="R4050" t="s">
        <v>8326</v>
      </c>
      <c r="S4050" s="12">
        <f>(((J4050/60)/60)/24)+DATE(1970,1,1)</f>
        <v>42461.596273148149</v>
      </c>
      <c r="T4050" s="12">
        <f>(((I4050/60)/60)/24)+DATE(1970,1,1)</f>
        <v>42491.596273148149</v>
      </c>
    </row>
    <row r="4051" spans="1:20" ht="28.8" x14ac:dyDescent="0.3">
      <c r="A4051">
        <v>1726</v>
      </c>
      <c r="B4051" s="1" t="s">
        <v>1727</v>
      </c>
      <c r="C4051" s="1" t="s">
        <v>5836</v>
      </c>
      <c r="D4051" s="4">
        <v>6500</v>
      </c>
      <c r="E4051" s="4">
        <v>2196</v>
      </c>
      <c r="F4051" t="s">
        <v>8221</v>
      </c>
      <c r="G4051" t="s">
        <v>8224</v>
      </c>
      <c r="H4051" t="s">
        <v>8246</v>
      </c>
      <c r="I4051">
        <v>1403906664</v>
      </c>
      <c r="J4051">
        <v>1401401064</v>
      </c>
      <c r="K4051" t="b">
        <v>0</v>
      </c>
      <c r="L4051">
        <v>16</v>
      </c>
      <c r="M4051" t="b">
        <v>0</v>
      </c>
      <c r="N4051" t="s">
        <v>8293</v>
      </c>
      <c r="O4051" s="3">
        <f>E4051/D4051</f>
        <v>0.33784615384615385</v>
      </c>
      <c r="P4051" s="4">
        <f>E4051/L4051</f>
        <v>137.25</v>
      </c>
      <c r="Q4051" t="s">
        <v>8320</v>
      </c>
      <c r="R4051" t="s">
        <v>8336</v>
      </c>
      <c r="S4051" s="12">
        <f>(((J4051/60)/60)/24)+DATE(1970,1,1)</f>
        <v>41788.919722222221</v>
      </c>
      <c r="T4051" s="12">
        <f>(((I4051/60)/60)/24)+DATE(1970,1,1)</f>
        <v>41817.919722222221</v>
      </c>
    </row>
    <row r="4052" spans="1:20" ht="28.8" x14ac:dyDescent="0.3">
      <c r="A4052">
        <v>3851</v>
      </c>
      <c r="B4052" s="1" t="s">
        <v>3848</v>
      </c>
      <c r="C4052" s="1" t="s">
        <v>7960</v>
      </c>
      <c r="D4052" s="4">
        <v>2500</v>
      </c>
      <c r="E4052" s="4">
        <v>852</v>
      </c>
      <c r="F4052" t="s">
        <v>8221</v>
      </c>
      <c r="G4052" t="s">
        <v>8225</v>
      </c>
      <c r="H4052" t="s">
        <v>8247</v>
      </c>
      <c r="I4052">
        <v>1437129179</v>
      </c>
      <c r="J4052">
        <v>1434537179</v>
      </c>
      <c r="K4052" t="b">
        <v>1</v>
      </c>
      <c r="L4052">
        <v>24</v>
      </c>
      <c r="M4052" t="b">
        <v>0</v>
      </c>
      <c r="N4052" t="s">
        <v>8271</v>
      </c>
      <c r="O4052" s="3">
        <f>E4052/D4052</f>
        <v>0.34079999999999999</v>
      </c>
      <c r="P4052" s="4">
        <f>E4052/L4052</f>
        <v>35.5</v>
      </c>
      <c r="Q4052" t="s">
        <v>8324</v>
      </c>
      <c r="R4052" t="s">
        <v>8326</v>
      </c>
      <c r="S4052" s="12">
        <f>(((J4052/60)/60)/24)+DATE(1970,1,1)</f>
        <v>42172.439571759256</v>
      </c>
      <c r="T4052" s="12">
        <f>(((I4052/60)/60)/24)+DATE(1970,1,1)</f>
        <v>42202.439571759256</v>
      </c>
    </row>
    <row r="4053" spans="1:20" ht="28.8" x14ac:dyDescent="0.3">
      <c r="A4053">
        <v>4069</v>
      </c>
      <c r="B4053" s="1" t="s">
        <v>4065</v>
      </c>
      <c r="C4053" s="1" t="s">
        <v>8172</v>
      </c>
      <c r="D4053" s="4">
        <v>1250</v>
      </c>
      <c r="E4053" s="4">
        <v>430</v>
      </c>
      <c r="F4053" t="s">
        <v>8221</v>
      </c>
      <c r="G4053" t="s">
        <v>8225</v>
      </c>
      <c r="H4053" t="s">
        <v>8247</v>
      </c>
      <c r="I4053">
        <v>1425124800</v>
      </c>
      <c r="J4053">
        <v>1421596356</v>
      </c>
      <c r="K4053" t="b">
        <v>0</v>
      </c>
      <c r="L4053">
        <v>13</v>
      </c>
      <c r="M4053" t="b">
        <v>0</v>
      </c>
      <c r="N4053" t="s">
        <v>8271</v>
      </c>
      <c r="O4053" s="3">
        <f>E4053/D4053</f>
        <v>0.34399999999999997</v>
      </c>
      <c r="P4053" s="4">
        <f>E4053/L4053</f>
        <v>33.07692307692308</v>
      </c>
      <c r="Q4053" t="s">
        <v>8324</v>
      </c>
      <c r="R4053" t="s">
        <v>8326</v>
      </c>
      <c r="S4053" s="12">
        <f>(((J4053/60)/60)/24)+DATE(1970,1,1)</f>
        <v>42022.661527777775</v>
      </c>
      <c r="T4053" s="12">
        <f>(((I4053/60)/60)/24)+DATE(1970,1,1)</f>
        <v>42063.5</v>
      </c>
    </row>
    <row r="4054" spans="1:20" ht="43.2" x14ac:dyDescent="0.3">
      <c r="A4054">
        <v>3983</v>
      </c>
      <c r="B4054" s="1" t="s">
        <v>3979</v>
      </c>
      <c r="C4054" s="1" t="s">
        <v>8089</v>
      </c>
      <c r="D4054" s="4">
        <v>11140</v>
      </c>
      <c r="E4054" s="4">
        <v>3877</v>
      </c>
      <c r="F4054" t="s">
        <v>8221</v>
      </c>
      <c r="G4054" t="s">
        <v>8224</v>
      </c>
      <c r="H4054" t="s">
        <v>8246</v>
      </c>
      <c r="I4054">
        <v>1400569140</v>
      </c>
      <c r="J4054">
        <v>1397854356</v>
      </c>
      <c r="K4054" t="b">
        <v>0</v>
      </c>
      <c r="L4054">
        <v>46</v>
      </c>
      <c r="M4054" t="b">
        <v>0</v>
      </c>
      <c r="N4054" t="s">
        <v>8271</v>
      </c>
      <c r="O4054" s="3">
        <f>E4054/D4054</f>
        <v>0.34802513464991025</v>
      </c>
      <c r="P4054" s="4">
        <f>E4054/L4054</f>
        <v>84.282608695652172</v>
      </c>
      <c r="Q4054" t="s">
        <v>8324</v>
      </c>
      <c r="R4054" t="s">
        <v>8326</v>
      </c>
      <c r="S4054" s="12">
        <f>(((J4054/60)/60)/24)+DATE(1970,1,1)</f>
        <v>41747.86986111111</v>
      </c>
      <c r="T4054" s="12">
        <f>(((I4054/60)/60)/24)+DATE(1970,1,1)</f>
        <v>41779.290972222225</v>
      </c>
    </row>
    <row r="4055" spans="1:20" ht="43.2" x14ac:dyDescent="0.3">
      <c r="A4055">
        <v>3995</v>
      </c>
      <c r="B4055" s="1" t="s">
        <v>3991</v>
      </c>
      <c r="C4055" s="1" t="s">
        <v>8101</v>
      </c>
      <c r="D4055" s="4">
        <v>200</v>
      </c>
      <c r="E4055" s="4">
        <v>70</v>
      </c>
      <c r="F4055" t="s">
        <v>8221</v>
      </c>
      <c r="G4055" t="s">
        <v>8225</v>
      </c>
      <c r="H4055" t="s">
        <v>8247</v>
      </c>
      <c r="I4055">
        <v>1423913220</v>
      </c>
      <c r="J4055">
        <v>1421339077</v>
      </c>
      <c r="K4055" t="b">
        <v>0</v>
      </c>
      <c r="L4055">
        <v>4</v>
      </c>
      <c r="M4055" t="b">
        <v>0</v>
      </c>
      <c r="N4055" t="s">
        <v>8271</v>
      </c>
      <c r="O4055" s="3">
        <f>E4055/D4055</f>
        <v>0.35</v>
      </c>
      <c r="P4055" s="4">
        <f>E4055/L4055</f>
        <v>17.5</v>
      </c>
      <c r="Q4055" t="s">
        <v>8324</v>
      </c>
      <c r="R4055" t="s">
        <v>8326</v>
      </c>
      <c r="S4055" s="12">
        <f>(((J4055/60)/60)/24)+DATE(1970,1,1)</f>
        <v>42019.683761574073</v>
      </c>
      <c r="T4055" s="12">
        <f>(((I4055/60)/60)/24)+DATE(1970,1,1)</f>
        <v>42049.477083333331</v>
      </c>
    </row>
    <row r="4056" spans="1:20" ht="43.2" x14ac:dyDescent="0.3">
      <c r="A4056">
        <v>3633</v>
      </c>
      <c r="B4056" s="1" t="s">
        <v>3631</v>
      </c>
      <c r="C4056" s="1" t="s">
        <v>7743</v>
      </c>
      <c r="D4056" s="4">
        <v>5000</v>
      </c>
      <c r="E4056" s="4">
        <v>1762</v>
      </c>
      <c r="F4056" t="s">
        <v>8221</v>
      </c>
      <c r="G4056" t="s">
        <v>8224</v>
      </c>
      <c r="H4056" t="s">
        <v>8246</v>
      </c>
      <c r="I4056">
        <v>1479517200</v>
      </c>
      <c r="J4056">
        <v>1475765867</v>
      </c>
      <c r="K4056" t="b">
        <v>0</v>
      </c>
      <c r="L4056">
        <v>31</v>
      </c>
      <c r="M4056" t="b">
        <v>0</v>
      </c>
      <c r="N4056" t="s">
        <v>8305</v>
      </c>
      <c r="O4056" s="3">
        <f>E4056/D4056</f>
        <v>0.35239999999999999</v>
      </c>
      <c r="P4056" s="4">
        <f>E4056/L4056</f>
        <v>56.838709677419352</v>
      </c>
      <c r="Q4056" t="s">
        <v>8324</v>
      </c>
      <c r="R4056" t="s">
        <v>8337</v>
      </c>
      <c r="S4056" s="12">
        <f>(((J4056/60)/60)/24)+DATE(1970,1,1)</f>
        <v>42649.623460648145</v>
      </c>
      <c r="T4056" s="12">
        <f>(((I4056/60)/60)/24)+DATE(1970,1,1)</f>
        <v>42693.041666666672</v>
      </c>
    </row>
    <row r="4057" spans="1:20" ht="28.8" x14ac:dyDescent="0.3">
      <c r="A4057">
        <v>3943</v>
      </c>
      <c r="B4057" s="1" t="s">
        <v>3940</v>
      </c>
      <c r="C4057" s="1" t="s">
        <v>8051</v>
      </c>
      <c r="D4057" s="4">
        <v>5000</v>
      </c>
      <c r="E4057" s="4">
        <v>1782</v>
      </c>
      <c r="F4057" t="s">
        <v>8221</v>
      </c>
      <c r="G4057" t="s">
        <v>8224</v>
      </c>
      <c r="H4057" t="s">
        <v>8246</v>
      </c>
      <c r="I4057">
        <v>1446483000</v>
      </c>
      <c r="J4057">
        <v>1443811268</v>
      </c>
      <c r="K4057" t="b">
        <v>0</v>
      </c>
      <c r="L4057">
        <v>13</v>
      </c>
      <c r="M4057" t="b">
        <v>0</v>
      </c>
      <c r="N4057" t="s">
        <v>8271</v>
      </c>
      <c r="O4057" s="3">
        <f>E4057/D4057</f>
        <v>0.35639999999999999</v>
      </c>
      <c r="P4057" s="4">
        <f>E4057/L4057</f>
        <v>137.07692307692307</v>
      </c>
      <c r="Q4057" t="s">
        <v>8324</v>
      </c>
      <c r="R4057" t="s">
        <v>8326</v>
      </c>
      <c r="S4057" s="12">
        <f>(((J4057/60)/60)/24)+DATE(1970,1,1)</f>
        <v>42279.778564814813</v>
      </c>
      <c r="T4057" s="12">
        <f>(((I4057/60)/60)/24)+DATE(1970,1,1)</f>
        <v>42310.701388888891</v>
      </c>
    </row>
    <row r="4058" spans="1:20" ht="43.2" x14ac:dyDescent="0.3">
      <c r="A4058">
        <v>3914</v>
      </c>
      <c r="B4058" s="1" t="s">
        <v>3911</v>
      </c>
      <c r="C4058" s="1" t="s">
        <v>8022</v>
      </c>
      <c r="D4058" s="4">
        <v>2500</v>
      </c>
      <c r="E4058" s="4">
        <v>909</v>
      </c>
      <c r="F4058" t="s">
        <v>8221</v>
      </c>
      <c r="G4058" t="s">
        <v>8225</v>
      </c>
      <c r="H4058" t="s">
        <v>8247</v>
      </c>
      <c r="I4058">
        <v>1431298740</v>
      </c>
      <c r="J4058">
        <v>1429558756</v>
      </c>
      <c r="K4058" t="b">
        <v>0</v>
      </c>
      <c r="L4058">
        <v>27</v>
      </c>
      <c r="M4058" t="b">
        <v>0</v>
      </c>
      <c r="N4058" t="s">
        <v>8271</v>
      </c>
      <c r="O4058" s="3">
        <f>E4058/D4058</f>
        <v>0.36359999999999998</v>
      </c>
      <c r="P4058" s="4">
        <f>E4058/L4058</f>
        <v>33.666666666666664</v>
      </c>
      <c r="Q4058" t="s">
        <v>8324</v>
      </c>
      <c r="R4058" t="s">
        <v>8326</v>
      </c>
      <c r="S4058" s="12">
        <f>(((J4058/60)/60)/24)+DATE(1970,1,1)</f>
        <v>42114.818935185183</v>
      </c>
      <c r="T4058" s="12">
        <f>(((I4058/60)/60)/24)+DATE(1970,1,1)</f>
        <v>42134.957638888889</v>
      </c>
    </row>
    <row r="4059" spans="1:20" ht="28.8" x14ac:dyDescent="0.3">
      <c r="A4059">
        <v>3635</v>
      </c>
      <c r="B4059" s="1" t="s">
        <v>3633</v>
      </c>
      <c r="C4059" s="1" t="s">
        <v>7745</v>
      </c>
      <c r="D4059" s="4">
        <v>3500</v>
      </c>
      <c r="E4059" s="4">
        <v>1276</v>
      </c>
      <c r="F4059" t="s">
        <v>8221</v>
      </c>
      <c r="G4059" t="s">
        <v>8224</v>
      </c>
      <c r="H4059" t="s">
        <v>8246</v>
      </c>
      <c r="I4059">
        <v>1461186676</v>
      </c>
      <c r="J4059">
        <v>1458594676</v>
      </c>
      <c r="K4059" t="b">
        <v>0</v>
      </c>
      <c r="L4059">
        <v>10</v>
      </c>
      <c r="M4059" t="b">
        <v>0</v>
      </c>
      <c r="N4059" t="s">
        <v>8305</v>
      </c>
      <c r="O4059" s="3">
        <f>E4059/D4059</f>
        <v>0.36457142857142855</v>
      </c>
      <c r="P4059" s="4">
        <f>E4059/L4059</f>
        <v>127.6</v>
      </c>
      <c r="Q4059" t="s">
        <v>8324</v>
      </c>
      <c r="R4059" t="s">
        <v>8337</v>
      </c>
      <c r="S4059" s="12">
        <f>(((J4059/60)/60)/24)+DATE(1970,1,1)</f>
        <v>42450.88282407407</v>
      </c>
      <c r="T4059" s="12">
        <f>(((I4059/60)/60)/24)+DATE(1970,1,1)</f>
        <v>42480.88282407407</v>
      </c>
    </row>
    <row r="4060" spans="1:20" ht="43.2" x14ac:dyDescent="0.3">
      <c r="A4060">
        <v>2911</v>
      </c>
      <c r="B4060" s="1" t="s">
        <v>2911</v>
      </c>
      <c r="C4060" s="1" t="s">
        <v>7021</v>
      </c>
      <c r="D4060" s="4">
        <v>1800</v>
      </c>
      <c r="E4060" s="4">
        <v>657</v>
      </c>
      <c r="F4060" t="s">
        <v>8221</v>
      </c>
      <c r="G4060" t="s">
        <v>8224</v>
      </c>
      <c r="H4060" t="s">
        <v>8246</v>
      </c>
      <c r="I4060">
        <v>1435429626</v>
      </c>
      <c r="J4060">
        <v>1431973626</v>
      </c>
      <c r="K4060" t="b">
        <v>0</v>
      </c>
      <c r="L4060">
        <v>14</v>
      </c>
      <c r="M4060" t="b">
        <v>0</v>
      </c>
      <c r="N4060" t="s">
        <v>8271</v>
      </c>
      <c r="O4060" s="3">
        <f>E4060/D4060</f>
        <v>0.36499999999999999</v>
      </c>
      <c r="P4060" s="4">
        <f>E4060/L4060</f>
        <v>46.928571428571431</v>
      </c>
      <c r="Q4060" t="s">
        <v>8324</v>
      </c>
      <c r="R4060" t="s">
        <v>8326</v>
      </c>
      <c r="S4060" s="12">
        <f>(((J4060/60)/60)/24)+DATE(1970,1,1)</f>
        <v>42142.768819444449</v>
      </c>
      <c r="T4060" s="12">
        <f>(((I4060/60)/60)/24)+DATE(1970,1,1)</f>
        <v>42182.768819444449</v>
      </c>
    </row>
    <row r="4061" spans="1:20" ht="43.2" x14ac:dyDescent="0.3">
      <c r="A4061">
        <v>4094</v>
      </c>
      <c r="B4061" s="1" t="s">
        <v>4090</v>
      </c>
      <c r="C4061" s="1" t="s">
        <v>8197</v>
      </c>
      <c r="D4061" s="4">
        <v>2000</v>
      </c>
      <c r="E4061" s="4">
        <v>730</v>
      </c>
      <c r="F4061" t="s">
        <v>8221</v>
      </c>
      <c r="G4061" t="s">
        <v>8224</v>
      </c>
      <c r="H4061" t="s">
        <v>8246</v>
      </c>
      <c r="I4061">
        <v>1413953940</v>
      </c>
      <c r="J4061">
        <v>1410141900</v>
      </c>
      <c r="K4061" t="b">
        <v>0</v>
      </c>
      <c r="L4061">
        <v>8</v>
      </c>
      <c r="M4061" t="b">
        <v>0</v>
      </c>
      <c r="N4061" t="s">
        <v>8271</v>
      </c>
      <c r="O4061" s="3">
        <f>E4061/D4061</f>
        <v>0.36499999999999999</v>
      </c>
      <c r="P4061" s="4">
        <f>E4061/L4061</f>
        <v>91.25</v>
      </c>
      <c r="Q4061" t="s">
        <v>8324</v>
      </c>
      <c r="R4061" t="s">
        <v>8326</v>
      </c>
      <c r="S4061" s="12">
        <f>(((J4061/60)/60)/24)+DATE(1970,1,1)</f>
        <v>41890.086805555555</v>
      </c>
      <c r="T4061" s="12">
        <f>(((I4061/60)/60)/24)+DATE(1970,1,1)</f>
        <v>41934.207638888889</v>
      </c>
    </row>
    <row r="4062" spans="1:20" ht="28.8" x14ac:dyDescent="0.3">
      <c r="A4062">
        <v>4035</v>
      </c>
      <c r="B4062" s="1" t="s">
        <v>4031</v>
      </c>
      <c r="C4062" s="1" t="s">
        <v>8140</v>
      </c>
      <c r="D4062" s="4">
        <v>10000</v>
      </c>
      <c r="E4062" s="4">
        <v>3685</v>
      </c>
      <c r="F4062" t="s">
        <v>8221</v>
      </c>
      <c r="G4062" t="s">
        <v>8224</v>
      </c>
      <c r="H4062" t="s">
        <v>8246</v>
      </c>
      <c r="I4062">
        <v>1413925887</v>
      </c>
      <c r="J4062">
        <v>1411333887</v>
      </c>
      <c r="K4062" t="b">
        <v>0</v>
      </c>
      <c r="L4062">
        <v>25</v>
      </c>
      <c r="M4062" t="b">
        <v>0</v>
      </c>
      <c r="N4062" t="s">
        <v>8271</v>
      </c>
      <c r="O4062" s="3">
        <f>E4062/D4062</f>
        <v>0.36849999999999999</v>
      </c>
      <c r="P4062" s="4">
        <f>E4062/L4062</f>
        <v>147.4</v>
      </c>
      <c r="Q4062" t="s">
        <v>8324</v>
      </c>
      <c r="R4062" t="s">
        <v>8326</v>
      </c>
      <c r="S4062" s="12">
        <f>(((J4062/60)/60)/24)+DATE(1970,1,1)</f>
        <v>41903.882951388885</v>
      </c>
      <c r="T4062" s="12">
        <f>(((I4062/60)/60)/24)+DATE(1970,1,1)</f>
        <v>41933.882951388885</v>
      </c>
    </row>
    <row r="4063" spans="1:20" ht="28.8" x14ac:dyDescent="0.3">
      <c r="A4063">
        <v>899</v>
      </c>
      <c r="B4063" s="1" t="s">
        <v>900</v>
      </c>
      <c r="C4063" s="1" t="s">
        <v>5009</v>
      </c>
      <c r="D4063" s="4">
        <v>750</v>
      </c>
      <c r="E4063" s="4">
        <v>280</v>
      </c>
      <c r="F4063" t="s">
        <v>8221</v>
      </c>
      <c r="G4063" t="s">
        <v>8224</v>
      </c>
      <c r="H4063" t="s">
        <v>8246</v>
      </c>
      <c r="I4063">
        <v>1306549362</v>
      </c>
      <c r="J4063">
        <v>1302661362</v>
      </c>
      <c r="K4063" t="b">
        <v>0</v>
      </c>
      <c r="L4063">
        <v>8</v>
      </c>
      <c r="M4063" t="b">
        <v>0</v>
      </c>
      <c r="N4063" t="s">
        <v>8279</v>
      </c>
      <c r="O4063" s="3">
        <f>E4063/D4063</f>
        <v>0.37333333333333335</v>
      </c>
      <c r="P4063" s="4">
        <f>E4063/L4063</f>
        <v>35</v>
      </c>
      <c r="Q4063" t="s">
        <v>8320</v>
      </c>
      <c r="R4063" t="s">
        <v>8325</v>
      </c>
      <c r="S4063" s="12">
        <f>(((J4063/60)/60)/24)+DATE(1970,1,1)</f>
        <v>40646.099097222221</v>
      </c>
      <c r="T4063" s="12">
        <f>(((I4063/60)/60)/24)+DATE(1970,1,1)</f>
        <v>40691.099097222221</v>
      </c>
    </row>
    <row r="4064" spans="1:20" ht="28.8" x14ac:dyDescent="0.3">
      <c r="A4064">
        <v>3911</v>
      </c>
      <c r="B4064" s="1" t="s">
        <v>3908</v>
      </c>
      <c r="C4064" s="1" t="s">
        <v>8019</v>
      </c>
      <c r="D4064" s="4">
        <v>8000</v>
      </c>
      <c r="E4064" s="4">
        <v>2993</v>
      </c>
      <c r="F4064" t="s">
        <v>8221</v>
      </c>
      <c r="G4064" t="s">
        <v>8224</v>
      </c>
      <c r="H4064" t="s">
        <v>8246</v>
      </c>
      <c r="I4064">
        <v>1417033777</v>
      </c>
      <c r="J4064">
        <v>1414438177</v>
      </c>
      <c r="K4064" t="b">
        <v>0</v>
      </c>
      <c r="L4064">
        <v>36</v>
      </c>
      <c r="M4064" t="b">
        <v>0</v>
      </c>
      <c r="N4064" t="s">
        <v>8271</v>
      </c>
      <c r="O4064" s="3">
        <f>E4064/D4064</f>
        <v>0.37412499999999999</v>
      </c>
      <c r="P4064" s="4">
        <f>E4064/L4064</f>
        <v>83.138888888888886</v>
      </c>
      <c r="Q4064" t="s">
        <v>8324</v>
      </c>
      <c r="R4064" t="s">
        <v>8326</v>
      </c>
      <c r="S4064" s="12">
        <f>(((J4064/60)/60)/24)+DATE(1970,1,1)</f>
        <v>41939.8122337963</v>
      </c>
      <c r="T4064" s="12">
        <f>(((I4064/60)/60)/24)+DATE(1970,1,1)</f>
        <v>41969.853900462964</v>
      </c>
    </row>
    <row r="4065" spans="1:20" ht="43.2" x14ac:dyDescent="0.3">
      <c r="A4065">
        <v>4044</v>
      </c>
      <c r="B4065" s="1" t="s">
        <v>4040</v>
      </c>
      <c r="C4065" s="1" t="s">
        <v>8148</v>
      </c>
      <c r="D4065" s="4">
        <v>600</v>
      </c>
      <c r="E4065" s="4">
        <v>225</v>
      </c>
      <c r="F4065" t="s">
        <v>8221</v>
      </c>
      <c r="G4065" t="s">
        <v>8224</v>
      </c>
      <c r="H4065" t="s">
        <v>8246</v>
      </c>
      <c r="I4065">
        <v>1428642000</v>
      </c>
      <c r="J4065">
        <v>1426050982</v>
      </c>
      <c r="K4065" t="b">
        <v>0</v>
      </c>
      <c r="L4065">
        <v>4</v>
      </c>
      <c r="M4065" t="b">
        <v>0</v>
      </c>
      <c r="N4065" t="s">
        <v>8271</v>
      </c>
      <c r="O4065" s="3">
        <f>E4065/D4065</f>
        <v>0.375</v>
      </c>
      <c r="P4065" s="4">
        <f>E4065/L4065</f>
        <v>56.25</v>
      </c>
      <c r="Q4065" t="s">
        <v>8324</v>
      </c>
      <c r="R4065" t="s">
        <v>8326</v>
      </c>
      <c r="S4065" s="12">
        <f>(((J4065/60)/60)/24)+DATE(1970,1,1)</f>
        <v>42074.219699074078</v>
      </c>
      <c r="T4065" s="12">
        <f>(((I4065/60)/60)/24)+DATE(1970,1,1)</f>
        <v>42104.208333333328</v>
      </c>
    </row>
    <row r="4066" spans="1:20" ht="43.2" x14ac:dyDescent="0.3">
      <c r="A4066">
        <v>4052</v>
      </c>
      <c r="B4066" s="1" t="s">
        <v>4048</v>
      </c>
      <c r="C4066" s="1" t="s">
        <v>8156</v>
      </c>
      <c r="D4066" s="4">
        <v>3000</v>
      </c>
      <c r="E4066" s="4">
        <v>1126</v>
      </c>
      <c r="F4066" t="s">
        <v>8221</v>
      </c>
      <c r="G4066" t="s">
        <v>8224</v>
      </c>
      <c r="H4066" t="s">
        <v>8246</v>
      </c>
      <c r="I4066">
        <v>1413234316</v>
      </c>
      <c r="J4066">
        <v>1408050316</v>
      </c>
      <c r="K4066" t="b">
        <v>0</v>
      </c>
      <c r="L4066">
        <v>13</v>
      </c>
      <c r="M4066" t="b">
        <v>0</v>
      </c>
      <c r="N4066" t="s">
        <v>8271</v>
      </c>
      <c r="O4066" s="3">
        <f>E4066/D4066</f>
        <v>0.37533333333333335</v>
      </c>
      <c r="P4066" s="4">
        <f>E4066/L4066</f>
        <v>86.615384615384613</v>
      </c>
      <c r="Q4066" t="s">
        <v>8324</v>
      </c>
      <c r="R4066" t="s">
        <v>8326</v>
      </c>
      <c r="S4066" s="12">
        <f>(((J4066/60)/60)/24)+DATE(1970,1,1)</f>
        <v>41865.878657407404</v>
      </c>
      <c r="T4066" s="12">
        <f>(((I4066/60)/60)/24)+DATE(1970,1,1)</f>
        <v>41925.878657407404</v>
      </c>
    </row>
    <row r="4067" spans="1:20" ht="28.8" x14ac:dyDescent="0.3">
      <c r="A4067">
        <v>3987</v>
      </c>
      <c r="B4067" s="1" t="s">
        <v>3983</v>
      </c>
      <c r="C4067" s="1" t="s">
        <v>8093</v>
      </c>
      <c r="D4067" s="4">
        <v>400</v>
      </c>
      <c r="E4067" s="4">
        <v>151</v>
      </c>
      <c r="F4067" t="s">
        <v>8221</v>
      </c>
      <c r="G4067" t="s">
        <v>8225</v>
      </c>
      <c r="H4067" t="s">
        <v>8247</v>
      </c>
      <c r="I4067">
        <v>1400278290</v>
      </c>
      <c r="J4067">
        <v>1399414290</v>
      </c>
      <c r="K4067" t="b">
        <v>0</v>
      </c>
      <c r="L4067">
        <v>13</v>
      </c>
      <c r="M4067" t="b">
        <v>0</v>
      </c>
      <c r="N4067" t="s">
        <v>8271</v>
      </c>
      <c r="O4067" s="3">
        <f>E4067/D4067</f>
        <v>0.3775</v>
      </c>
      <c r="P4067" s="4">
        <f>E4067/L4067</f>
        <v>11.615384615384615</v>
      </c>
      <c r="Q4067" t="s">
        <v>8324</v>
      </c>
      <c r="R4067" t="s">
        <v>8326</v>
      </c>
      <c r="S4067" s="12">
        <f>(((J4067/60)/60)/24)+DATE(1970,1,1)</f>
        <v>41765.92465277778</v>
      </c>
      <c r="T4067" s="12">
        <f>(((I4067/60)/60)/24)+DATE(1970,1,1)</f>
        <v>41775.92465277778</v>
      </c>
    </row>
    <row r="4068" spans="1:20" ht="43.2" x14ac:dyDescent="0.3">
      <c r="A4068">
        <v>4001</v>
      </c>
      <c r="B4068" s="1" t="s">
        <v>3997</v>
      </c>
      <c r="C4068" s="1" t="s">
        <v>8107</v>
      </c>
      <c r="D4068" s="4">
        <v>1200</v>
      </c>
      <c r="E4068" s="4">
        <v>453</v>
      </c>
      <c r="F4068" t="s">
        <v>8221</v>
      </c>
      <c r="G4068" t="s">
        <v>8225</v>
      </c>
      <c r="H4068" t="s">
        <v>8247</v>
      </c>
      <c r="I4068">
        <v>1488394800</v>
      </c>
      <c r="J4068">
        <v>1486681708</v>
      </c>
      <c r="K4068" t="b">
        <v>0</v>
      </c>
      <c r="L4068">
        <v>14</v>
      </c>
      <c r="M4068" t="b">
        <v>0</v>
      </c>
      <c r="N4068" t="s">
        <v>8271</v>
      </c>
      <c r="O4068" s="3">
        <f>E4068/D4068</f>
        <v>0.3775</v>
      </c>
      <c r="P4068" s="4">
        <f>E4068/L4068</f>
        <v>32.357142857142854</v>
      </c>
      <c r="Q4068" t="s">
        <v>8324</v>
      </c>
      <c r="R4068" t="s">
        <v>8326</v>
      </c>
      <c r="S4068" s="12">
        <f>(((J4068/60)/60)/24)+DATE(1970,1,1)</f>
        <v>42775.964212962965</v>
      </c>
      <c r="T4068" s="12">
        <f>(((I4068/60)/60)/24)+DATE(1970,1,1)</f>
        <v>42795.791666666672</v>
      </c>
    </row>
    <row r="4069" spans="1:20" ht="43.2" x14ac:dyDescent="0.3">
      <c r="A4069">
        <v>2889</v>
      </c>
      <c r="B4069" s="1" t="s">
        <v>2889</v>
      </c>
      <c r="C4069" s="1" t="s">
        <v>6999</v>
      </c>
      <c r="D4069" s="4">
        <v>3000</v>
      </c>
      <c r="E4069" s="4">
        <v>1142</v>
      </c>
      <c r="F4069" t="s">
        <v>8221</v>
      </c>
      <c r="G4069" t="s">
        <v>8224</v>
      </c>
      <c r="H4069" t="s">
        <v>8246</v>
      </c>
      <c r="I4069">
        <v>1409344985</v>
      </c>
      <c r="J4069">
        <v>1406752985</v>
      </c>
      <c r="K4069" t="b">
        <v>0</v>
      </c>
      <c r="L4069">
        <v>14</v>
      </c>
      <c r="M4069" t="b">
        <v>0</v>
      </c>
      <c r="N4069" t="s">
        <v>8271</v>
      </c>
      <c r="O4069" s="3">
        <f>E4069/D4069</f>
        <v>0.38066666666666665</v>
      </c>
      <c r="P4069" s="4">
        <f>E4069/L4069</f>
        <v>81.571428571428569</v>
      </c>
      <c r="Q4069" t="s">
        <v>8324</v>
      </c>
      <c r="R4069" t="s">
        <v>8326</v>
      </c>
      <c r="S4069" s="12">
        <f>(((J4069/60)/60)/24)+DATE(1970,1,1)</f>
        <v>41850.863252314812</v>
      </c>
      <c r="T4069" s="12">
        <f>(((I4069/60)/60)/24)+DATE(1970,1,1)</f>
        <v>41880.863252314812</v>
      </c>
    </row>
    <row r="4070" spans="1:20" ht="43.2" x14ac:dyDescent="0.3">
      <c r="A4070">
        <v>2873</v>
      </c>
      <c r="B4070" s="1" t="s">
        <v>2873</v>
      </c>
      <c r="C4070" s="1" t="s">
        <v>6983</v>
      </c>
      <c r="D4070" s="4">
        <v>2500</v>
      </c>
      <c r="E4070" s="4">
        <v>953</v>
      </c>
      <c r="F4070" t="s">
        <v>8221</v>
      </c>
      <c r="G4070" t="s">
        <v>8224</v>
      </c>
      <c r="H4070" t="s">
        <v>8246</v>
      </c>
      <c r="I4070">
        <v>1422473831</v>
      </c>
      <c r="J4070">
        <v>1419881831</v>
      </c>
      <c r="K4070" t="b">
        <v>0</v>
      </c>
      <c r="L4070">
        <v>8</v>
      </c>
      <c r="M4070" t="b">
        <v>0</v>
      </c>
      <c r="N4070" t="s">
        <v>8271</v>
      </c>
      <c r="O4070" s="3">
        <f>E4070/D4070</f>
        <v>0.38119999999999998</v>
      </c>
      <c r="P4070" s="4">
        <f>E4070/L4070</f>
        <v>119.125</v>
      </c>
      <c r="Q4070" t="s">
        <v>8324</v>
      </c>
      <c r="R4070" t="s">
        <v>8326</v>
      </c>
      <c r="S4070" s="12">
        <f>(((J4070/60)/60)/24)+DATE(1970,1,1)</f>
        <v>42002.817488425921</v>
      </c>
      <c r="T4070" s="12">
        <f>(((I4070/60)/60)/24)+DATE(1970,1,1)</f>
        <v>42032.817488425921</v>
      </c>
    </row>
    <row r="4071" spans="1:20" ht="43.2" x14ac:dyDescent="0.3">
      <c r="A4071">
        <v>930</v>
      </c>
      <c r="B4071" s="1" t="s">
        <v>931</v>
      </c>
      <c r="C4071" s="1" t="s">
        <v>5040</v>
      </c>
      <c r="D4071" s="4">
        <v>900</v>
      </c>
      <c r="E4071" s="4">
        <v>345</v>
      </c>
      <c r="F4071" t="s">
        <v>8221</v>
      </c>
      <c r="G4071" t="s">
        <v>8224</v>
      </c>
      <c r="H4071" t="s">
        <v>8246</v>
      </c>
      <c r="I4071">
        <v>1277501520</v>
      </c>
      <c r="J4071">
        <v>1273874306</v>
      </c>
      <c r="K4071" t="b">
        <v>0</v>
      </c>
      <c r="L4071">
        <v>5</v>
      </c>
      <c r="M4071" t="b">
        <v>0</v>
      </c>
      <c r="N4071" t="s">
        <v>8278</v>
      </c>
      <c r="O4071" s="3">
        <f>E4071/D4071</f>
        <v>0.38333333333333336</v>
      </c>
      <c r="P4071" s="4">
        <f>E4071/L4071</f>
        <v>69</v>
      </c>
      <c r="Q4071" t="s">
        <v>8320</v>
      </c>
      <c r="R4071" t="s">
        <v>8330</v>
      </c>
      <c r="S4071" s="12">
        <f>(((J4071/60)/60)/24)+DATE(1970,1,1)</f>
        <v>40312.915578703702</v>
      </c>
      <c r="T4071" s="12">
        <f>(((I4071/60)/60)/24)+DATE(1970,1,1)</f>
        <v>40354.897222222222</v>
      </c>
    </row>
    <row r="4072" spans="1:20" ht="43.2" x14ac:dyDescent="0.3">
      <c r="A4072">
        <v>3102</v>
      </c>
      <c r="B4072" s="1" t="s">
        <v>3102</v>
      </c>
      <c r="C4072" s="1" t="s">
        <v>7212</v>
      </c>
      <c r="D4072" s="4">
        <v>16000</v>
      </c>
      <c r="E4072" s="4">
        <v>6258</v>
      </c>
      <c r="F4072" t="s">
        <v>8221</v>
      </c>
      <c r="G4072" t="s">
        <v>8225</v>
      </c>
      <c r="H4072" t="s">
        <v>8247</v>
      </c>
      <c r="I4072">
        <v>1471939818</v>
      </c>
      <c r="J4072">
        <v>1467619818</v>
      </c>
      <c r="K4072" t="b">
        <v>0</v>
      </c>
      <c r="L4072">
        <v>90</v>
      </c>
      <c r="M4072" t="b">
        <v>0</v>
      </c>
      <c r="N4072" t="s">
        <v>8303</v>
      </c>
      <c r="O4072" s="3">
        <f>E4072/D4072</f>
        <v>0.391125</v>
      </c>
      <c r="P4072" s="4">
        <f>E4072/L4072</f>
        <v>69.533333333333331</v>
      </c>
      <c r="Q4072" t="s">
        <v>8324</v>
      </c>
      <c r="R4072" t="s">
        <v>8332</v>
      </c>
      <c r="S4072" s="12">
        <f>(((J4072/60)/60)/24)+DATE(1970,1,1)</f>
        <v>42555.340486111112</v>
      </c>
      <c r="T4072" s="12">
        <f>(((I4072/60)/60)/24)+DATE(1970,1,1)</f>
        <v>42605.340486111112</v>
      </c>
    </row>
    <row r="4073" spans="1:20" ht="43.2" x14ac:dyDescent="0.3">
      <c r="A4073">
        <v>894</v>
      </c>
      <c r="B4073" s="1" t="s">
        <v>895</v>
      </c>
      <c r="C4073" s="1" t="s">
        <v>5004</v>
      </c>
      <c r="D4073" s="4">
        <v>20000</v>
      </c>
      <c r="E4073" s="4">
        <v>7834</v>
      </c>
      <c r="F4073" t="s">
        <v>8221</v>
      </c>
      <c r="G4073" t="s">
        <v>8224</v>
      </c>
      <c r="H4073" t="s">
        <v>8246</v>
      </c>
      <c r="I4073">
        <v>1465169610</v>
      </c>
      <c r="J4073">
        <v>1462577610</v>
      </c>
      <c r="K4073" t="b">
        <v>0</v>
      </c>
      <c r="L4073">
        <v>53</v>
      </c>
      <c r="M4073" t="b">
        <v>0</v>
      </c>
      <c r="N4073" t="s">
        <v>8279</v>
      </c>
      <c r="O4073" s="3">
        <f>E4073/D4073</f>
        <v>0.39169999999999999</v>
      </c>
      <c r="P4073" s="4">
        <f>E4073/L4073</f>
        <v>147.81132075471697</v>
      </c>
      <c r="Q4073" t="s">
        <v>8320</v>
      </c>
      <c r="R4073" t="s">
        <v>8325</v>
      </c>
      <c r="S4073" s="12">
        <f>(((J4073/60)/60)/24)+DATE(1970,1,1)</f>
        <v>42496.981597222228</v>
      </c>
      <c r="T4073" s="12">
        <f>(((I4073/60)/60)/24)+DATE(1970,1,1)</f>
        <v>42526.981597222228</v>
      </c>
    </row>
    <row r="4074" spans="1:20" ht="43.2" x14ac:dyDescent="0.3">
      <c r="A4074">
        <v>896</v>
      </c>
      <c r="B4074" s="1" t="s">
        <v>897</v>
      </c>
      <c r="C4074" s="1" t="s">
        <v>5006</v>
      </c>
      <c r="D4074" s="4">
        <v>8000</v>
      </c>
      <c r="E4074" s="4">
        <v>3200</v>
      </c>
      <c r="F4074" t="s">
        <v>8221</v>
      </c>
      <c r="G4074" t="s">
        <v>8224</v>
      </c>
      <c r="H4074" t="s">
        <v>8246</v>
      </c>
      <c r="I4074">
        <v>1440734400</v>
      </c>
      <c r="J4074">
        <v>1438549026</v>
      </c>
      <c r="K4074" t="b">
        <v>0</v>
      </c>
      <c r="L4074">
        <v>72</v>
      </c>
      <c r="M4074" t="b">
        <v>0</v>
      </c>
      <c r="N4074" t="s">
        <v>8279</v>
      </c>
      <c r="O4074" s="3">
        <f>E4074/D4074</f>
        <v>0.4</v>
      </c>
      <c r="P4074" s="4">
        <f>E4074/L4074</f>
        <v>44.444444444444443</v>
      </c>
      <c r="Q4074" t="s">
        <v>8320</v>
      </c>
      <c r="R4074" t="s">
        <v>8325</v>
      </c>
      <c r="S4074" s="12">
        <f>(((J4074/60)/60)/24)+DATE(1970,1,1)</f>
        <v>42218.872986111113</v>
      </c>
      <c r="T4074" s="12">
        <f>(((I4074/60)/60)/24)+DATE(1970,1,1)</f>
        <v>42244.166666666672</v>
      </c>
    </row>
    <row r="4075" spans="1:20" ht="43.2" x14ac:dyDescent="0.3">
      <c r="A4075">
        <v>883</v>
      </c>
      <c r="B4075" s="1" t="s">
        <v>884</v>
      </c>
      <c r="C4075" s="1" t="s">
        <v>4993</v>
      </c>
      <c r="D4075" s="4">
        <v>5000</v>
      </c>
      <c r="E4075" s="4">
        <v>2001</v>
      </c>
      <c r="F4075" t="s">
        <v>8221</v>
      </c>
      <c r="G4075" t="s">
        <v>8224</v>
      </c>
      <c r="H4075" t="s">
        <v>8246</v>
      </c>
      <c r="I4075">
        <v>1456957635</v>
      </c>
      <c r="J4075">
        <v>1451773635</v>
      </c>
      <c r="K4075" t="b">
        <v>0</v>
      </c>
      <c r="L4075">
        <v>24</v>
      </c>
      <c r="M4075" t="b">
        <v>0</v>
      </c>
      <c r="N4075" t="s">
        <v>8279</v>
      </c>
      <c r="O4075" s="3">
        <f>E4075/D4075</f>
        <v>0.4002</v>
      </c>
      <c r="P4075" s="4">
        <f>E4075/L4075</f>
        <v>83.375</v>
      </c>
      <c r="Q4075" t="s">
        <v>8320</v>
      </c>
      <c r="R4075" t="s">
        <v>8325</v>
      </c>
      <c r="S4075" s="12">
        <f>(((J4075/60)/60)/24)+DATE(1970,1,1)</f>
        <v>42371.935590277775</v>
      </c>
      <c r="T4075" s="12">
        <f>(((I4075/60)/60)/24)+DATE(1970,1,1)</f>
        <v>42431.935590277775</v>
      </c>
    </row>
    <row r="4076" spans="1:20" ht="43.2" x14ac:dyDescent="0.3">
      <c r="A4076">
        <v>892</v>
      </c>
      <c r="B4076" s="1" t="s">
        <v>893</v>
      </c>
      <c r="C4076" s="1" t="s">
        <v>5002</v>
      </c>
      <c r="D4076" s="4">
        <v>6000</v>
      </c>
      <c r="E4076" s="4">
        <v>2445</v>
      </c>
      <c r="F4076" t="s">
        <v>8221</v>
      </c>
      <c r="G4076" t="s">
        <v>8224</v>
      </c>
      <c r="H4076" t="s">
        <v>8246</v>
      </c>
      <c r="I4076">
        <v>1280635200</v>
      </c>
      <c r="J4076">
        <v>1273121283</v>
      </c>
      <c r="K4076" t="b">
        <v>0</v>
      </c>
      <c r="L4076">
        <v>17</v>
      </c>
      <c r="M4076" t="b">
        <v>0</v>
      </c>
      <c r="N4076" t="s">
        <v>8279</v>
      </c>
      <c r="O4076" s="3">
        <f>E4076/D4076</f>
        <v>0.40749999999999997</v>
      </c>
      <c r="P4076" s="4">
        <f>E4076/L4076</f>
        <v>143.8235294117647</v>
      </c>
      <c r="Q4076" t="s">
        <v>8320</v>
      </c>
      <c r="R4076" t="s">
        <v>8325</v>
      </c>
      <c r="S4076" s="12">
        <f>(((J4076/60)/60)/24)+DATE(1970,1,1)</f>
        <v>40304.20003472222</v>
      </c>
      <c r="T4076" s="12">
        <f>(((I4076/60)/60)/24)+DATE(1970,1,1)</f>
        <v>40391.166666666664</v>
      </c>
    </row>
    <row r="4077" spans="1:20" x14ac:dyDescent="0.3">
      <c r="A4077">
        <v>876</v>
      </c>
      <c r="B4077" s="1" t="s">
        <v>877</v>
      </c>
      <c r="C4077" s="1" t="s">
        <v>4986</v>
      </c>
      <c r="D4077" s="4">
        <v>3152</v>
      </c>
      <c r="E4077" s="4">
        <v>1286</v>
      </c>
      <c r="F4077" t="s">
        <v>8221</v>
      </c>
      <c r="G4077" t="s">
        <v>8225</v>
      </c>
      <c r="H4077" t="s">
        <v>8247</v>
      </c>
      <c r="I4077">
        <v>1359978927</v>
      </c>
      <c r="J4077">
        <v>1357127727</v>
      </c>
      <c r="K4077" t="b">
        <v>0</v>
      </c>
      <c r="L4077">
        <v>45</v>
      </c>
      <c r="M4077" t="b">
        <v>0</v>
      </c>
      <c r="N4077" t="s">
        <v>8278</v>
      </c>
      <c r="O4077" s="3">
        <f>E4077/D4077</f>
        <v>0.40799492385786801</v>
      </c>
      <c r="P4077" s="4">
        <f>E4077/L4077</f>
        <v>28.577777777777779</v>
      </c>
      <c r="Q4077" t="s">
        <v>8320</v>
      </c>
      <c r="R4077" t="s">
        <v>8330</v>
      </c>
      <c r="S4077" s="12">
        <f>(((J4077/60)/60)/24)+DATE(1970,1,1)</f>
        <v>41276.496840277774</v>
      </c>
      <c r="T4077" s="12">
        <f>(((I4077/60)/60)/24)+DATE(1970,1,1)</f>
        <v>41309.496840277774</v>
      </c>
    </row>
    <row r="4078" spans="1:20" ht="43.2" x14ac:dyDescent="0.3">
      <c r="A4078">
        <v>886</v>
      </c>
      <c r="B4078" s="1" t="s">
        <v>887</v>
      </c>
      <c r="C4078" s="1" t="s">
        <v>4996</v>
      </c>
      <c r="D4078" s="4">
        <v>500</v>
      </c>
      <c r="E4078" s="4">
        <v>205</v>
      </c>
      <c r="F4078" t="s">
        <v>8221</v>
      </c>
      <c r="G4078" t="s">
        <v>8224</v>
      </c>
      <c r="H4078" t="s">
        <v>8246</v>
      </c>
      <c r="I4078">
        <v>1473972813</v>
      </c>
      <c r="J4078">
        <v>1471812813</v>
      </c>
      <c r="K4078" t="b">
        <v>0</v>
      </c>
      <c r="L4078">
        <v>7</v>
      </c>
      <c r="M4078" t="b">
        <v>0</v>
      </c>
      <c r="N4078" t="s">
        <v>8279</v>
      </c>
      <c r="O4078" s="3">
        <f>E4078/D4078</f>
        <v>0.41</v>
      </c>
      <c r="P4078" s="4">
        <f>E4078/L4078</f>
        <v>29.285714285714285</v>
      </c>
      <c r="Q4078" t="s">
        <v>8320</v>
      </c>
      <c r="R4078" t="s">
        <v>8325</v>
      </c>
      <c r="S4078" s="12">
        <f>(((J4078/60)/60)/24)+DATE(1970,1,1)</f>
        <v>42603.870520833334</v>
      </c>
      <c r="T4078" s="12">
        <f>(((I4078/60)/60)/24)+DATE(1970,1,1)</f>
        <v>42628.870520833334</v>
      </c>
    </row>
    <row r="4079" spans="1:20" ht="43.2" x14ac:dyDescent="0.3">
      <c r="A4079">
        <v>3844</v>
      </c>
      <c r="B4079" s="1" t="s">
        <v>3841</v>
      </c>
      <c r="C4079" s="1" t="s">
        <v>7953</v>
      </c>
      <c r="D4079" s="4">
        <v>9800</v>
      </c>
      <c r="E4079" s="4">
        <v>4066</v>
      </c>
      <c r="F4079" t="s">
        <v>8221</v>
      </c>
      <c r="G4079" t="s">
        <v>8224</v>
      </c>
      <c r="H4079" t="s">
        <v>8246</v>
      </c>
      <c r="I4079">
        <v>1401778740</v>
      </c>
      <c r="J4079">
        <v>1399474134</v>
      </c>
      <c r="K4079" t="b">
        <v>1</v>
      </c>
      <c r="L4079">
        <v>50</v>
      </c>
      <c r="M4079" t="b">
        <v>0</v>
      </c>
      <c r="N4079" t="s">
        <v>8271</v>
      </c>
      <c r="O4079" s="3">
        <f>E4079/D4079</f>
        <v>0.41489795918367345</v>
      </c>
      <c r="P4079" s="4">
        <f>E4079/L4079</f>
        <v>81.319999999999993</v>
      </c>
      <c r="Q4079" t="s">
        <v>8324</v>
      </c>
      <c r="R4079" t="s">
        <v>8326</v>
      </c>
      <c r="S4079" s="12">
        <f>(((J4079/60)/60)/24)+DATE(1970,1,1)</f>
        <v>41766.617291666669</v>
      </c>
      <c r="T4079" s="12">
        <f>(((I4079/60)/60)/24)+DATE(1970,1,1)</f>
        <v>41793.290972222225</v>
      </c>
    </row>
    <row r="4080" spans="1:20" ht="43.2" x14ac:dyDescent="0.3">
      <c r="A4080">
        <v>864</v>
      </c>
      <c r="B4080" s="1" t="s">
        <v>865</v>
      </c>
      <c r="C4080" s="1" t="s">
        <v>4974</v>
      </c>
      <c r="D4080" s="4">
        <v>6500</v>
      </c>
      <c r="E4080" s="4">
        <v>2700</v>
      </c>
      <c r="F4080" t="s">
        <v>8221</v>
      </c>
      <c r="G4080" t="s">
        <v>8224</v>
      </c>
      <c r="H4080" t="s">
        <v>8246</v>
      </c>
      <c r="I4080">
        <v>1381917540</v>
      </c>
      <c r="J4080">
        <v>1379990038</v>
      </c>
      <c r="K4080" t="b">
        <v>0</v>
      </c>
      <c r="L4080">
        <v>79</v>
      </c>
      <c r="M4080" t="b">
        <v>0</v>
      </c>
      <c r="N4080" t="s">
        <v>8278</v>
      </c>
      <c r="O4080" s="3">
        <f>E4080/D4080</f>
        <v>0.41538461538461541</v>
      </c>
      <c r="P4080" s="4">
        <f>E4080/L4080</f>
        <v>34.177215189873415</v>
      </c>
      <c r="Q4080" t="s">
        <v>8320</v>
      </c>
      <c r="R4080" t="s">
        <v>8330</v>
      </c>
      <c r="S4080" s="12">
        <f>(((J4080/60)/60)/24)+DATE(1970,1,1)</f>
        <v>41541.106921296298</v>
      </c>
      <c r="T4080" s="12">
        <f>(((I4080/60)/60)/24)+DATE(1970,1,1)</f>
        <v>41563.415972222225</v>
      </c>
    </row>
    <row r="4081" spans="1:20" ht="28.8" x14ac:dyDescent="0.3">
      <c r="A4081">
        <v>2854</v>
      </c>
      <c r="B4081" s="1" t="s">
        <v>2854</v>
      </c>
      <c r="C4081" s="1" t="s">
        <v>6964</v>
      </c>
      <c r="D4081" s="4">
        <v>1000</v>
      </c>
      <c r="E4081" s="4">
        <v>417</v>
      </c>
      <c r="F4081" t="s">
        <v>8221</v>
      </c>
      <c r="G4081" t="s">
        <v>8225</v>
      </c>
      <c r="H4081" t="s">
        <v>8247</v>
      </c>
      <c r="I4081">
        <v>1431018719</v>
      </c>
      <c r="J4081">
        <v>1429290719</v>
      </c>
      <c r="K4081" t="b">
        <v>0</v>
      </c>
      <c r="L4081">
        <v>14</v>
      </c>
      <c r="M4081" t="b">
        <v>0</v>
      </c>
      <c r="N4081" t="s">
        <v>8271</v>
      </c>
      <c r="O4081" s="3">
        <f>E4081/D4081</f>
        <v>0.41699999999999998</v>
      </c>
      <c r="P4081" s="4">
        <f>E4081/L4081</f>
        <v>29.785714285714285</v>
      </c>
      <c r="Q4081" t="s">
        <v>8324</v>
      </c>
      <c r="R4081" t="s">
        <v>8326</v>
      </c>
      <c r="S4081" s="12">
        <f>(((J4081/60)/60)/24)+DATE(1970,1,1)</f>
        <v>42111.71665509259</v>
      </c>
      <c r="T4081" s="12">
        <f>(((I4081/60)/60)/24)+DATE(1970,1,1)</f>
        <v>42131.71665509259</v>
      </c>
    </row>
    <row r="4082" spans="1:20" ht="43.2" x14ac:dyDescent="0.3">
      <c r="A4082">
        <v>2868</v>
      </c>
      <c r="B4082" s="1" t="s">
        <v>2868</v>
      </c>
      <c r="C4082" s="1" t="s">
        <v>6978</v>
      </c>
      <c r="D4082" s="4">
        <v>15000</v>
      </c>
      <c r="E4082" s="4">
        <v>6301.76</v>
      </c>
      <c r="F4082" t="s">
        <v>8221</v>
      </c>
      <c r="G4082" t="s">
        <v>8224</v>
      </c>
      <c r="H4082" t="s">
        <v>8246</v>
      </c>
      <c r="I4082">
        <v>1475697054</v>
      </c>
      <c r="J4082">
        <v>1473105054</v>
      </c>
      <c r="K4082" t="b">
        <v>0</v>
      </c>
      <c r="L4082">
        <v>60</v>
      </c>
      <c r="M4082" t="b">
        <v>0</v>
      </c>
      <c r="N4082" t="s">
        <v>8271</v>
      </c>
      <c r="O4082" s="3">
        <f>E4082/D4082</f>
        <v>0.42011733333333334</v>
      </c>
      <c r="P4082" s="4">
        <f>E4082/L4082</f>
        <v>105.02933333333334</v>
      </c>
      <c r="Q4082" t="s">
        <v>8324</v>
      </c>
      <c r="R4082" t="s">
        <v>8326</v>
      </c>
      <c r="S4082" s="12">
        <f>(((J4082/60)/60)/24)+DATE(1970,1,1)</f>
        <v>42618.827013888891</v>
      </c>
      <c r="T4082" s="12">
        <f>(((I4082/60)/60)/24)+DATE(1970,1,1)</f>
        <v>42648.827013888891</v>
      </c>
    </row>
    <row r="4083" spans="1:20" ht="43.2" x14ac:dyDescent="0.3">
      <c r="A4083">
        <v>3105</v>
      </c>
      <c r="B4083" s="1" t="s">
        <v>3105</v>
      </c>
      <c r="C4083" s="1" t="s">
        <v>7215</v>
      </c>
      <c r="D4083" s="4">
        <v>5845</v>
      </c>
      <c r="E4083" s="4">
        <v>2476</v>
      </c>
      <c r="F4083" t="s">
        <v>8221</v>
      </c>
      <c r="G4083" t="s">
        <v>8224</v>
      </c>
      <c r="H4083" t="s">
        <v>8246</v>
      </c>
      <c r="I4083">
        <v>1413694800</v>
      </c>
      <c r="J4083">
        <v>1408986916</v>
      </c>
      <c r="K4083" t="b">
        <v>0</v>
      </c>
      <c r="L4083">
        <v>31</v>
      </c>
      <c r="M4083" t="b">
        <v>0</v>
      </c>
      <c r="N4083" t="s">
        <v>8303</v>
      </c>
      <c r="O4083" s="3">
        <f>E4083/D4083</f>
        <v>0.4236099230111206</v>
      </c>
      <c r="P4083" s="4">
        <f>E4083/L4083</f>
        <v>79.870967741935488</v>
      </c>
      <c r="Q4083" t="s">
        <v>8324</v>
      </c>
      <c r="R4083" t="s">
        <v>8332</v>
      </c>
      <c r="S4083" s="12">
        <f>(((J4083/60)/60)/24)+DATE(1970,1,1)</f>
        <v>41876.718935185185</v>
      </c>
      <c r="T4083" s="12">
        <f>(((I4083/60)/60)/24)+DATE(1970,1,1)</f>
        <v>41931.208333333336</v>
      </c>
    </row>
    <row r="4084" spans="1:20" ht="28.8" x14ac:dyDescent="0.3">
      <c r="A4084">
        <v>1717</v>
      </c>
      <c r="B4084" s="1" t="s">
        <v>1718</v>
      </c>
      <c r="C4084" s="1" t="s">
        <v>5827</v>
      </c>
      <c r="D4084" s="4">
        <v>3265</v>
      </c>
      <c r="E4084" s="4">
        <v>1395</v>
      </c>
      <c r="F4084" t="s">
        <v>8221</v>
      </c>
      <c r="G4084" t="s">
        <v>8224</v>
      </c>
      <c r="H4084" t="s">
        <v>8246</v>
      </c>
      <c r="I4084">
        <v>1461211200</v>
      </c>
      <c r="J4084">
        <v>1459467238</v>
      </c>
      <c r="K4084" t="b">
        <v>0</v>
      </c>
      <c r="L4084">
        <v>41</v>
      </c>
      <c r="M4084" t="b">
        <v>0</v>
      </c>
      <c r="N4084" t="s">
        <v>8293</v>
      </c>
      <c r="O4084" s="3">
        <f>E4084/D4084</f>
        <v>0.42725880551301687</v>
      </c>
      <c r="P4084" s="4">
        <f>E4084/L4084</f>
        <v>34.024390243902438</v>
      </c>
      <c r="Q4084" t="s">
        <v>8320</v>
      </c>
      <c r="R4084" t="s">
        <v>8336</v>
      </c>
      <c r="S4084" s="12">
        <f>(((J4084/60)/60)/24)+DATE(1970,1,1)</f>
        <v>42460.98192129629</v>
      </c>
      <c r="T4084" s="12">
        <f>(((I4084/60)/60)/24)+DATE(1970,1,1)</f>
        <v>42481.166666666672</v>
      </c>
    </row>
    <row r="4085" spans="1:20" ht="43.2" x14ac:dyDescent="0.3">
      <c r="A4085">
        <v>3935</v>
      </c>
      <c r="B4085" s="1" t="s">
        <v>3932</v>
      </c>
      <c r="C4085" s="1" t="s">
        <v>8043</v>
      </c>
      <c r="D4085" s="4">
        <v>3000</v>
      </c>
      <c r="E4085" s="4">
        <v>1315</v>
      </c>
      <c r="F4085" t="s">
        <v>8221</v>
      </c>
      <c r="G4085" t="s">
        <v>8225</v>
      </c>
      <c r="H4085" t="s">
        <v>8247</v>
      </c>
      <c r="I4085">
        <v>1443973546</v>
      </c>
      <c r="J4085">
        <v>1438789546</v>
      </c>
      <c r="K4085" t="b">
        <v>0</v>
      </c>
      <c r="L4085">
        <v>23</v>
      </c>
      <c r="M4085" t="b">
        <v>0</v>
      </c>
      <c r="N4085" t="s">
        <v>8271</v>
      </c>
      <c r="O4085" s="3">
        <f>E4085/D4085</f>
        <v>0.43833333333333335</v>
      </c>
      <c r="P4085" s="4">
        <f>E4085/L4085</f>
        <v>57.173913043478258</v>
      </c>
      <c r="Q4085" t="s">
        <v>8324</v>
      </c>
      <c r="R4085" t="s">
        <v>8326</v>
      </c>
      <c r="S4085" s="12">
        <f>(((J4085/60)/60)/24)+DATE(1970,1,1)</f>
        <v>42221.656782407401</v>
      </c>
      <c r="T4085" s="12">
        <f>(((I4085/60)/60)/24)+DATE(1970,1,1)</f>
        <v>42281.656782407401</v>
      </c>
    </row>
    <row r="4086" spans="1:20" ht="43.2" x14ac:dyDescent="0.3">
      <c r="A4086">
        <v>3207</v>
      </c>
      <c r="B4086" s="1" t="s">
        <v>3207</v>
      </c>
      <c r="C4086" s="1" t="s">
        <v>7317</v>
      </c>
      <c r="D4086" s="4">
        <v>5500</v>
      </c>
      <c r="E4086" s="4">
        <v>2550</v>
      </c>
      <c r="F4086" t="s">
        <v>8221</v>
      </c>
      <c r="G4086" t="s">
        <v>8224</v>
      </c>
      <c r="H4086" t="s">
        <v>8246</v>
      </c>
      <c r="I4086">
        <v>1429767607</v>
      </c>
      <c r="J4086">
        <v>1424587207</v>
      </c>
      <c r="K4086" t="b">
        <v>0</v>
      </c>
      <c r="L4086">
        <v>36</v>
      </c>
      <c r="M4086" t="b">
        <v>0</v>
      </c>
      <c r="N4086" t="s">
        <v>8305</v>
      </c>
      <c r="O4086" s="3">
        <f>E4086/D4086</f>
        <v>0.46363636363636362</v>
      </c>
      <c r="P4086" s="4">
        <f>E4086/L4086</f>
        <v>70.833333333333329</v>
      </c>
      <c r="Q4086" t="s">
        <v>8324</v>
      </c>
      <c r="R4086" t="s">
        <v>8337</v>
      </c>
      <c r="S4086" s="12">
        <f>(((J4086/60)/60)/24)+DATE(1970,1,1)</f>
        <v>42057.277858796297</v>
      </c>
      <c r="T4086" s="12">
        <f>(((I4086/60)/60)/24)+DATE(1970,1,1)</f>
        <v>42117.236192129625</v>
      </c>
    </row>
    <row r="4087" spans="1:20" ht="43.2" x14ac:dyDescent="0.3">
      <c r="A4087">
        <v>4036</v>
      </c>
      <c r="B4087" s="1" t="s">
        <v>4032</v>
      </c>
      <c r="C4087" s="1" t="s">
        <v>7438</v>
      </c>
      <c r="D4087" s="4">
        <v>6000</v>
      </c>
      <c r="E4087" s="4">
        <v>2823</v>
      </c>
      <c r="F4087" t="s">
        <v>8221</v>
      </c>
      <c r="G4087" t="s">
        <v>8224</v>
      </c>
      <c r="H4087" t="s">
        <v>8246</v>
      </c>
      <c r="I4087">
        <v>1404253800</v>
      </c>
      <c r="J4087">
        <v>1402784964</v>
      </c>
      <c r="K4087" t="b">
        <v>0</v>
      </c>
      <c r="L4087">
        <v>17</v>
      </c>
      <c r="M4087" t="b">
        <v>0</v>
      </c>
      <c r="N4087" t="s">
        <v>8271</v>
      </c>
      <c r="O4087" s="3">
        <f>E4087/D4087</f>
        <v>0.47049999999999997</v>
      </c>
      <c r="P4087" s="4">
        <f>E4087/L4087</f>
        <v>166.05882352941177</v>
      </c>
      <c r="Q4087" t="s">
        <v>8324</v>
      </c>
      <c r="R4087" t="s">
        <v>8326</v>
      </c>
      <c r="S4087" s="12">
        <f>(((J4087/60)/60)/24)+DATE(1970,1,1)</f>
        <v>41804.937083333331</v>
      </c>
      <c r="T4087" s="12">
        <f>(((I4087/60)/60)/24)+DATE(1970,1,1)</f>
        <v>41821.9375</v>
      </c>
    </row>
    <row r="4088" spans="1:20" ht="43.2" x14ac:dyDescent="0.3">
      <c r="A4088">
        <v>3976</v>
      </c>
      <c r="B4088" s="1" t="s">
        <v>3973</v>
      </c>
      <c r="C4088" s="1" t="s">
        <v>8083</v>
      </c>
      <c r="D4088" s="4">
        <v>1300</v>
      </c>
      <c r="E4088" s="4">
        <v>620</v>
      </c>
      <c r="F4088" t="s">
        <v>8221</v>
      </c>
      <c r="G4088" t="s">
        <v>8224</v>
      </c>
      <c r="H4088" t="s">
        <v>8246</v>
      </c>
      <c r="I4088">
        <v>1406876400</v>
      </c>
      <c r="J4088">
        <v>1405024561</v>
      </c>
      <c r="K4088" t="b">
        <v>0</v>
      </c>
      <c r="L4088">
        <v>10</v>
      </c>
      <c r="M4088" t="b">
        <v>0</v>
      </c>
      <c r="N4088" t="s">
        <v>8271</v>
      </c>
      <c r="O4088" s="3">
        <f>E4088/D4088</f>
        <v>0.47692307692307695</v>
      </c>
      <c r="P4088" s="4">
        <f>E4088/L4088</f>
        <v>62</v>
      </c>
      <c r="Q4088" t="s">
        <v>8324</v>
      </c>
      <c r="R4088" t="s">
        <v>8326</v>
      </c>
      <c r="S4088" s="12">
        <f>(((J4088/60)/60)/24)+DATE(1970,1,1)</f>
        <v>41830.858344907407</v>
      </c>
      <c r="T4088" s="12">
        <f>(((I4088/60)/60)/24)+DATE(1970,1,1)</f>
        <v>41852.291666666664</v>
      </c>
    </row>
    <row r="4089" spans="1:20" ht="43.2" x14ac:dyDescent="0.3">
      <c r="A4089">
        <v>3902</v>
      </c>
      <c r="B4089" s="1" t="s">
        <v>3899</v>
      </c>
      <c r="C4089" s="1" t="s">
        <v>8010</v>
      </c>
      <c r="D4089" s="4">
        <v>3000</v>
      </c>
      <c r="E4089" s="4">
        <v>1465</v>
      </c>
      <c r="F4089" t="s">
        <v>8221</v>
      </c>
      <c r="G4089" t="s">
        <v>8225</v>
      </c>
      <c r="H4089" t="s">
        <v>8247</v>
      </c>
      <c r="I4089">
        <v>1479125642</v>
      </c>
      <c r="J4089">
        <v>1476962042</v>
      </c>
      <c r="K4089" t="b">
        <v>0</v>
      </c>
      <c r="L4089">
        <v>31</v>
      </c>
      <c r="M4089" t="b">
        <v>0</v>
      </c>
      <c r="N4089" t="s">
        <v>8271</v>
      </c>
      <c r="O4089" s="3">
        <f>E4089/D4089</f>
        <v>0.48833333333333334</v>
      </c>
      <c r="P4089" s="4">
        <f>E4089/L4089</f>
        <v>47.258064516129032</v>
      </c>
      <c r="Q4089" t="s">
        <v>8324</v>
      </c>
      <c r="R4089" t="s">
        <v>8326</v>
      </c>
      <c r="S4089" s="12">
        <f>(((J4089/60)/60)/24)+DATE(1970,1,1)</f>
        <v>42663.468078703707</v>
      </c>
      <c r="T4089" s="12">
        <f>(((I4089/60)/60)/24)+DATE(1970,1,1)</f>
        <v>42688.509745370371</v>
      </c>
    </row>
    <row r="4090" spans="1:20" ht="43.2" x14ac:dyDescent="0.3">
      <c r="A4090">
        <v>2855</v>
      </c>
      <c r="B4090" s="1" t="s">
        <v>2855</v>
      </c>
      <c r="C4090" s="1" t="s">
        <v>6965</v>
      </c>
      <c r="D4090" s="4">
        <v>600</v>
      </c>
      <c r="E4090" s="4">
        <v>300</v>
      </c>
      <c r="F4090" t="s">
        <v>8221</v>
      </c>
      <c r="G4090" t="s">
        <v>8224</v>
      </c>
      <c r="H4090" t="s">
        <v>8246</v>
      </c>
      <c r="I4090">
        <v>1454110440</v>
      </c>
      <c r="J4090">
        <v>1451607071</v>
      </c>
      <c r="K4090" t="b">
        <v>0</v>
      </c>
      <c r="L4090">
        <v>5</v>
      </c>
      <c r="M4090" t="b">
        <v>0</v>
      </c>
      <c r="N4090" t="s">
        <v>8271</v>
      </c>
      <c r="O4090" s="3">
        <f>E4090/D4090</f>
        <v>0.5</v>
      </c>
      <c r="P4090" s="4">
        <f>E4090/L4090</f>
        <v>60</v>
      </c>
      <c r="Q4090" t="s">
        <v>8324</v>
      </c>
      <c r="R4090" t="s">
        <v>8326</v>
      </c>
      <c r="S4090" s="12">
        <f>(((J4090/60)/60)/24)+DATE(1970,1,1)</f>
        <v>42370.007766203707</v>
      </c>
      <c r="T4090" s="12">
        <f>(((I4090/60)/60)/24)+DATE(1970,1,1)</f>
        <v>42398.981944444444</v>
      </c>
    </row>
    <row r="4091" spans="1:20" ht="43.2" x14ac:dyDescent="0.3">
      <c r="A4091">
        <v>3631</v>
      </c>
      <c r="B4091" s="1" t="s">
        <v>3629</v>
      </c>
      <c r="C4091" s="1" t="s">
        <v>7741</v>
      </c>
      <c r="D4091" s="4">
        <v>17100</v>
      </c>
      <c r="E4091" s="4">
        <v>8725</v>
      </c>
      <c r="F4091" t="s">
        <v>8221</v>
      </c>
      <c r="G4091" t="s">
        <v>8224</v>
      </c>
      <c r="H4091" t="s">
        <v>8246</v>
      </c>
      <c r="I4091">
        <v>1411444740</v>
      </c>
      <c r="J4091">
        <v>1409335497</v>
      </c>
      <c r="K4091" t="b">
        <v>0</v>
      </c>
      <c r="L4091">
        <v>59</v>
      </c>
      <c r="M4091" t="b">
        <v>0</v>
      </c>
      <c r="N4091" t="s">
        <v>8305</v>
      </c>
      <c r="O4091" s="3">
        <f>E4091/D4091</f>
        <v>0.51023391812865493</v>
      </c>
      <c r="P4091" s="4">
        <f>E4091/L4091</f>
        <v>147.88135593220338</v>
      </c>
      <c r="Q4091" t="s">
        <v>8324</v>
      </c>
      <c r="R4091" t="s">
        <v>8337</v>
      </c>
      <c r="S4091" s="12">
        <f>(((J4091/60)/60)/24)+DATE(1970,1,1)</f>
        <v>41880.753437499996</v>
      </c>
      <c r="T4091" s="12">
        <f>(((I4091/60)/60)/24)+DATE(1970,1,1)</f>
        <v>41905.165972222225</v>
      </c>
    </row>
    <row r="4092" spans="1:20" ht="28.8" x14ac:dyDescent="0.3">
      <c r="A4092">
        <v>3199</v>
      </c>
      <c r="B4092" s="1" t="s">
        <v>3199</v>
      </c>
      <c r="C4092" s="1" t="s">
        <v>7309</v>
      </c>
      <c r="D4092" s="4">
        <v>5000</v>
      </c>
      <c r="E4092" s="4">
        <v>2608</v>
      </c>
      <c r="F4092" t="s">
        <v>8221</v>
      </c>
      <c r="G4092" t="s">
        <v>8224</v>
      </c>
      <c r="H4092" t="s">
        <v>8246</v>
      </c>
      <c r="I4092">
        <v>1410037200</v>
      </c>
      <c r="J4092">
        <v>1407435418</v>
      </c>
      <c r="K4092" t="b">
        <v>0</v>
      </c>
      <c r="L4092">
        <v>53</v>
      </c>
      <c r="M4092" t="b">
        <v>0</v>
      </c>
      <c r="N4092" t="s">
        <v>8305</v>
      </c>
      <c r="O4092" s="3">
        <f>E4092/D4092</f>
        <v>0.52159999999999995</v>
      </c>
      <c r="P4092" s="4">
        <f>E4092/L4092</f>
        <v>49.20754716981132</v>
      </c>
      <c r="Q4092" t="s">
        <v>8324</v>
      </c>
      <c r="R4092" t="s">
        <v>8337</v>
      </c>
      <c r="S4092" s="12">
        <f>(((J4092/60)/60)/24)+DATE(1970,1,1)</f>
        <v>41858.761782407404</v>
      </c>
      <c r="T4092" s="12">
        <f>(((I4092/60)/60)/24)+DATE(1970,1,1)</f>
        <v>41888.875</v>
      </c>
    </row>
    <row r="4093" spans="1:20" ht="43.2" x14ac:dyDescent="0.3">
      <c r="A4093">
        <v>4056</v>
      </c>
      <c r="B4093" s="1" t="s">
        <v>4052</v>
      </c>
      <c r="C4093" s="1" t="s">
        <v>8160</v>
      </c>
      <c r="D4093" s="4">
        <v>1500</v>
      </c>
      <c r="E4093" s="4">
        <v>795</v>
      </c>
      <c r="F4093" t="s">
        <v>8221</v>
      </c>
      <c r="G4093" t="s">
        <v>8224</v>
      </c>
      <c r="H4093" t="s">
        <v>8246</v>
      </c>
      <c r="I4093">
        <v>1467575940</v>
      </c>
      <c r="J4093">
        <v>1465856639</v>
      </c>
      <c r="K4093" t="b">
        <v>0</v>
      </c>
      <c r="L4093">
        <v>9</v>
      </c>
      <c r="M4093" t="b">
        <v>0</v>
      </c>
      <c r="N4093" t="s">
        <v>8271</v>
      </c>
      <c r="O4093" s="3">
        <f>E4093/D4093</f>
        <v>0.53</v>
      </c>
      <c r="P4093" s="4">
        <f>E4093/L4093</f>
        <v>88.333333333333329</v>
      </c>
      <c r="Q4093" t="s">
        <v>8324</v>
      </c>
      <c r="R4093" t="s">
        <v>8326</v>
      </c>
      <c r="S4093" s="12">
        <f>(((J4093/60)/60)/24)+DATE(1970,1,1)</f>
        <v>42534.933321759265</v>
      </c>
      <c r="T4093" s="12">
        <f>(((I4093/60)/60)/24)+DATE(1970,1,1)</f>
        <v>42554.832638888889</v>
      </c>
    </row>
    <row r="4094" spans="1:20" ht="43.2" x14ac:dyDescent="0.3">
      <c r="A4094">
        <v>3202</v>
      </c>
      <c r="B4094" s="1" t="s">
        <v>3202</v>
      </c>
      <c r="C4094" s="1" t="s">
        <v>7312</v>
      </c>
      <c r="D4094" s="4">
        <v>5000</v>
      </c>
      <c r="E4094" s="4">
        <v>2726</v>
      </c>
      <c r="F4094" t="s">
        <v>8221</v>
      </c>
      <c r="G4094" t="s">
        <v>8224</v>
      </c>
      <c r="H4094" t="s">
        <v>8246</v>
      </c>
      <c r="I4094">
        <v>1450072740</v>
      </c>
      <c r="J4094">
        <v>1445027346</v>
      </c>
      <c r="K4094" t="b">
        <v>0</v>
      </c>
      <c r="L4094">
        <v>25</v>
      </c>
      <c r="M4094" t="b">
        <v>0</v>
      </c>
      <c r="N4094" t="s">
        <v>8305</v>
      </c>
      <c r="O4094" s="3">
        <f>E4094/D4094</f>
        <v>0.54520000000000002</v>
      </c>
      <c r="P4094" s="4">
        <f>E4094/L4094</f>
        <v>109.04</v>
      </c>
      <c r="Q4094" t="s">
        <v>8324</v>
      </c>
      <c r="R4094" t="s">
        <v>8337</v>
      </c>
      <c r="S4094" s="12">
        <f>(((J4094/60)/60)/24)+DATE(1970,1,1)</f>
        <v>42293.853541666671</v>
      </c>
      <c r="T4094" s="12">
        <f>(((I4094/60)/60)/24)+DATE(1970,1,1)</f>
        <v>42352.249305555553</v>
      </c>
    </row>
    <row r="4095" spans="1:20" ht="28.8" x14ac:dyDescent="0.3">
      <c r="A4095">
        <v>3998</v>
      </c>
      <c r="B4095" s="1" t="s">
        <v>3994</v>
      </c>
      <c r="C4095" s="1" t="s">
        <v>8104</v>
      </c>
      <c r="D4095" s="4">
        <v>1250</v>
      </c>
      <c r="E4095" s="4">
        <v>715</v>
      </c>
      <c r="F4095" t="s">
        <v>8221</v>
      </c>
      <c r="G4095" t="s">
        <v>8224</v>
      </c>
      <c r="H4095" t="s">
        <v>8246</v>
      </c>
      <c r="I4095">
        <v>1427580426</v>
      </c>
      <c r="J4095">
        <v>1424992026</v>
      </c>
      <c r="K4095" t="b">
        <v>0</v>
      </c>
      <c r="L4095">
        <v>12</v>
      </c>
      <c r="M4095" t="b">
        <v>0</v>
      </c>
      <c r="N4095" t="s">
        <v>8271</v>
      </c>
      <c r="O4095" s="3">
        <f>E4095/D4095</f>
        <v>0.57199999999999995</v>
      </c>
      <c r="P4095" s="4">
        <f>E4095/L4095</f>
        <v>59.583333333333336</v>
      </c>
      <c r="Q4095" t="s">
        <v>8324</v>
      </c>
      <c r="R4095" t="s">
        <v>8326</v>
      </c>
      <c r="S4095" s="12">
        <f>(((J4095/60)/60)/24)+DATE(1970,1,1)</f>
        <v>42061.963263888887</v>
      </c>
      <c r="T4095" s="12">
        <f>(((I4095/60)/60)/24)+DATE(1970,1,1)</f>
        <v>42091.921597222223</v>
      </c>
    </row>
    <row r="4096" spans="1:20" ht="28.8" x14ac:dyDescent="0.3">
      <c r="A4096">
        <v>3116</v>
      </c>
      <c r="B4096" s="1" t="s">
        <v>3116</v>
      </c>
      <c r="C4096" s="1" t="s">
        <v>7226</v>
      </c>
      <c r="D4096" s="4">
        <v>750</v>
      </c>
      <c r="E4096" s="4">
        <v>430</v>
      </c>
      <c r="F4096" t="s">
        <v>8221</v>
      </c>
      <c r="G4096" t="s">
        <v>8224</v>
      </c>
      <c r="H4096" t="s">
        <v>8246</v>
      </c>
      <c r="I4096">
        <v>1427890925</v>
      </c>
      <c r="J4096">
        <v>1426681325</v>
      </c>
      <c r="K4096" t="b">
        <v>0</v>
      </c>
      <c r="L4096">
        <v>10</v>
      </c>
      <c r="M4096" t="b">
        <v>0</v>
      </c>
      <c r="N4096" t="s">
        <v>8303</v>
      </c>
      <c r="O4096" s="3">
        <f>E4096/D4096</f>
        <v>0.57333333333333336</v>
      </c>
      <c r="P4096" s="4">
        <f>E4096/L4096</f>
        <v>43</v>
      </c>
      <c r="Q4096" t="s">
        <v>8324</v>
      </c>
      <c r="R4096" t="s">
        <v>8332</v>
      </c>
      <c r="S4096" s="12">
        <f>(((J4096/60)/60)/24)+DATE(1970,1,1)</f>
        <v>42081.515335648146</v>
      </c>
      <c r="T4096" s="12">
        <f>(((I4096/60)/60)/24)+DATE(1970,1,1)</f>
        <v>42095.515335648146</v>
      </c>
    </row>
    <row r="4097" spans="1:20" ht="43.2" x14ac:dyDescent="0.3">
      <c r="A4097">
        <v>3195</v>
      </c>
      <c r="B4097" s="1" t="s">
        <v>3195</v>
      </c>
      <c r="C4097" s="1" t="s">
        <v>7305</v>
      </c>
      <c r="D4097" s="4">
        <v>3500</v>
      </c>
      <c r="E4097" s="4">
        <v>2070</v>
      </c>
      <c r="F4097" t="s">
        <v>8221</v>
      </c>
      <c r="G4097" t="s">
        <v>8224</v>
      </c>
      <c r="H4097" t="s">
        <v>8246</v>
      </c>
      <c r="I4097">
        <v>1423750542</v>
      </c>
      <c r="J4097">
        <v>1421158542</v>
      </c>
      <c r="K4097" t="b">
        <v>0</v>
      </c>
      <c r="L4097">
        <v>39</v>
      </c>
      <c r="M4097" t="b">
        <v>0</v>
      </c>
      <c r="N4097" t="s">
        <v>8305</v>
      </c>
      <c r="O4097" s="3">
        <f>E4097/D4097</f>
        <v>0.59142857142857141</v>
      </c>
      <c r="P4097" s="4">
        <f>E4097/L4097</f>
        <v>53.07692307692308</v>
      </c>
      <c r="Q4097" t="s">
        <v>8324</v>
      </c>
      <c r="R4097" t="s">
        <v>8337</v>
      </c>
      <c r="S4097" s="12">
        <f>(((J4097/60)/60)/24)+DATE(1970,1,1)</f>
        <v>42017.594236111108</v>
      </c>
      <c r="T4097" s="12">
        <f>(((I4097/60)/60)/24)+DATE(1970,1,1)</f>
        <v>42047.594236111108</v>
      </c>
    </row>
    <row r="4098" spans="1:20" ht="43.2" x14ac:dyDescent="0.3">
      <c r="A4098">
        <v>3793</v>
      </c>
      <c r="B4098" s="1" t="s">
        <v>3790</v>
      </c>
      <c r="C4098" s="1" t="s">
        <v>7903</v>
      </c>
      <c r="D4098" s="4">
        <v>7000</v>
      </c>
      <c r="E4098" s="4">
        <v>4176</v>
      </c>
      <c r="F4098" t="s">
        <v>8221</v>
      </c>
      <c r="G4098" t="s">
        <v>8224</v>
      </c>
      <c r="H4098" t="s">
        <v>8246</v>
      </c>
      <c r="I4098">
        <v>1418769129</v>
      </c>
      <c r="J4098">
        <v>1416954729</v>
      </c>
      <c r="K4098" t="b">
        <v>0</v>
      </c>
      <c r="L4098">
        <v>24</v>
      </c>
      <c r="M4098" t="b">
        <v>0</v>
      </c>
      <c r="N4098" t="s">
        <v>8305</v>
      </c>
      <c r="O4098" s="3">
        <f>E4098/D4098</f>
        <v>0.59657142857142853</v>
      </c>
      <c r="P4098" s="4">
        <f>E4098/L4098</f>
        <v>174</v>
      </c>
      <c r="Q4098" t="s">
        <v>8324</v>
      </c>
      <c r="R4098" t="s">
        <v>8337</v>
      </c>
      <c r="S4098" s="12">
        <f>(((J4098/60)/60)/24)+DATE(1970,1,1)</f>
        <v>41968.938993055555</v>
      </c>
      <c r="T4098" s="12">
        <f>(((I4098/60)/60)/24)+DATE(1970,1,1)</f>
        <v>41989.938993055555</v>
      </c>
    </row>
    <row r="4099" spans="1:20" ht="43.2" x14ac:dyDescent="0.3">
      <c r="A4099">
        <v>3071</v>
      </c>
      <c r="B4099" s="1" t="s">
        <v>3071</v>
      </c>
      <c r="C4099" s="1" t="s">
        <v>7181</v>
      </c>
      <c r="D4099" s="4">
        <v>12000</v>
      </c>
      <c r="E4099" s="4">
        <v>7173</v>
      </c>
      <c r="F4099" t="s">
        <v>8221</v>
      </c>
      <c r="G4099" t="s">
        <v>8224</v>
      </c>
      <c r="H4099" t="s">
        <v>8246</v>
      </c>
      <c r="I4099">
        <v>1429595940</v>
      </c>
      <c r="J4099">
        <v>1428082481</v>
      </c>
      <c r="K4099" t="b">
        <v>0</v>
      </c>
      <c r="L4099">
        <v>117</v>
      </c>
      <c r="M4099" t="b">
        <v>0</v>
      </c>
      <c r="N4099" t="s">
        <v>8303</v>
      </c>
      <c r="O4099" s="3">
        <f>E4099/D4099</f>
        <v>0.59775</v>
      </c>
      <c r="P4099" s="4">
        <f>E4099/L4099</f>
        <v>61.307692307692307</v>
      </c>
      <c r="Q4099" t="s">
        <v>8324</v>
      </c>
      <c r="R4099" t="s">
        <v>8332</v>
      </c>
      <c r="S4099" s="12">
        <f>(((J4099/60)/60)/24)+DATE(1970,1,1)</f>
        <v>42097.732418981483</v>
      </c>
      <c r="T4099" s="12">
        <f>(((I4099/60)/60)/24)+DATE(1970,1,1)</f>
        <v>42115.249305555553</v>
      </c>
    </row>
    <row r="4100" spans="1:20" ht="28.8" x14ac:dyDescent="0.3">
      <c r="A4100">
        <v>4039</v>
      </c>
      <c r="B4100" s="1" t="s">
        <v>4035</v>
      </c>
      <c r="C4100" s="1" t="s">
        <v>8143</v>
      </c>
      <c r="D4100" s="4">
        <v>500</v>
      </c>
      <c r="E4100" s="4">
        <v>300</v>
      </c>
      <c r="F4100" t="s">
        <v>8221</v>
      </c>
      <c r="G4100" t="s">
        <v>8224</v>
      </c>
      <c r="H4100" t="s">
        <v>8246</v>
      </c>
      <c r="I4100">
        <v>1448949540</v>
      </c>
      <c r="J4100">
        <v>1446048367</v>
      </c>
      <c r="K4100" t="b">
        <v>0</v>
      </c>
      <c r="L4100">
        <v>5</v>
      </c>
      <c r="M4100" t="b">
        <v>0</v>
      </c>
      <c r="N4100" t="s">
        <v>8271</v>
      </c>
      <c r="O4100" s="3">
        <f>E4100/D4100</f>
        <v>0.6</v>
      </c>
      <c r="P4100" s="4">
        <f>E4100/L4100</f>
        <v>60</v>
      </c>
      <c r="Q4100" t="s">
        <v>8324</v>
      </c>
      <c r="R4100" t="s">
        <v>8326</v>
      </c>
      <c r="S4100" s="12">
        <f>(((J4100/60)/60)/24)+DATE(1970,1,1)</f>
        <v>42305.670914351853</v>
      </c>
      <c r="T4100" s="12">
        <f>(((I4100/60)/60)/24)+DATE(1970,1,1)</f>
        <v>42339.249305555553</v>
      </c>
    </row>
    <row r="4101" spans="1:20" ht="43.2" x14ac:dyDescent="0.3">
      <c r="A4101">
        <v>4067</v>
      </c>
      <c r="B4101" s="1" t="s">
        <v>4063</v>
      </c>
      <c r="C4101" s="1" t="s">
        <v>7998</v>
      </c>
      <c r="D4101" s="4">
        <v>5000</v>
      </c>
      <c r="E4101" s="4">
        <v>3045</v>
      </c>
      <c r="F4101" t="s">
        <v>8221</v>
      </c>
      <c r="G4101" t="s">
        <v>8224</v>
      </c>
      <c r="H4101" t="s">
        <v>8246</v>
      </c>
      <c r="I4101">
        <v>1443408550</v>
      </c>
      <c r="J4101">
        <v>1439952550</v>
      </c>
      <c r="K4101" t="b">
        <v>0</v>
      </c>
      <c r="L4101">
        <v>17</v>
      </c>
      <c r="M4101" t="b">
        <v>0</v>
      </c>
      <c r="N4101" t="s">
        <v>8271</v>
      </c>
      <c r="O4101" s="3">
        <f>E4101/D4101</f>
        <v>0.60899999999999999</v>
      </c>
      <c r="P4101" s="4">
        <f>E4101/L4101</f>
        <v>179.11764705882354</v>
      </c>
      <c r="Q4101" t="s">
        <v>8324</v>
      </c>
      <c r="R4101" t="s">
        <v>8326</v>
      </c>
      <c r="S4101" s="12">
        <f>(((J4101/60)/60)/24)+DATE(1970,1,1)</f>
        <v>42235.117476851854</v>
      </c>
      <c r="T4101" s="12">
        <f>(((I4101/60)/60)/24)+DATE(1970,1,1)</f>
        <v>42275.117476851854</v>
      </c>
    </row>
    <row r="4102" spans="1:20" ht="28.8" x14ac:dyDescent="0.3">
      <c r="A4102">
        <v>2915</v>
      </c>
      <c r="B4102" s="1" t="s">
        <v>2915</v>
      </c>
      <c r="C4102" s="1" t="s">
        <v>7025</v>
      </c>
      <c r="D4102" s="4">
        <v>1000</v>
      </c>
      <c r="E4102" s="4">
        <v>611</v>
      </c>
      <c r="F4102" t="s">
        <v>8221</v>
      </c>
      <c r="G4102" t="s">
        <v>8225</v>
      </c>
      <c r="H4102" t="s">
        <v>8247</v>
      </c>
      <c r="I4102">
        <v>1458117190</v>
      </c>
      <c r="J4102">
        <v>1455528790</v>
      </c>
      <c r="K4102" t="b">
        <v>0</v>
      </c>
      <c r="L4102">
        <v>3</v>
      </c>
      <c r="M4102" t="b">
        <v>0</v>
      </c>
      <c r="N4102" t="s">
        <v>8271</v>
      </c>
      <c r="O4102" s="3">
        <f>E4102/D4102</f>
        <v>0.61099999999999999</v>
      </c>
      <c r="P4102" s="4">
        <f>E4102/L4102</f>
        <v>203.66666666666666</v>
      </c>
      <c r="Q4102" t="s">
        <v>8324</v>
      </c>
      <c r="R4102" t="s">
        <v>8326</v>
      </c>
      <c r="S4102" s="12">
        <f>(((J4102/60)/60)/24)+DATE(1970,1,1)</f>
        <v>42415.398032407407</v>
      </c>
      <c r="T4102" s="12">
        <f>(((I4102/60)/60)/24)+DATE(1970,1,1)</f>
        <v>42445.356365740736</v>
      </c>
    </row>
    <row r="4103" spans="1:20" ht="43.2" x14ac:dyDescent="0.3">
      <c r="A4103">
        <v>2900</v>
      </c>
      <c r="B4103" s="1" t="s">
        <v>2900</v>
      </c>
      <c r="C4103" s="1" t="s">
        <v>7010</v>
      </c>
      <c r="D4103" s="4">
        <v>5500</v>
      </c>
      <c r="E4103" s="4">
        <v>3405</v>
      </c>
      <c r="F4103" t="s">
        <v>8221</v>
      </c>
      <c r="G4103" t="s">
        <v>8224</v>
      </c>
      <c r="H4103" t="s">
        <v>8246</v>
      </c>
      <c r="I4103">
        <v>1407562632</v>
      </c>
      <c r="J4103">
        <v>1404970632</v>
      </c>
      <c r="K4103" t="b">
        <v>0</v>
      </c>
      <c r="L4103">
        <v>7</v>
      </c>
      <c r="M4103" t="b">
        <v>0</v>
      </c>
      <c r="N4103" t="s">
        <v>8271</v>
      </c>
      <c r="O4103" s="3">
        <f>E4103/D4103</f>
        <v>0.61909090909090914</v>
      </c>
      <c r="P4103" s="4">
        <f>E4103/L4103</f>
        <v>486.42857142857144</v>
      </c>
      <c r="Q4103" t="s">
        <v>8324</v>
      </c>
      <c r="R4103" t="s">
        <v>8326</v>
      </c>
      <c r="S4103" s="12">
        <f>(((J4103/60)/60)/24)+DATE(1970,1,1)</f>
        <v>41830.234166666669</v>
      </c>
      <c r="T4103" s="12">
        <f>(((I4103/60)/60)/24)+DATE(1970,1,1)</f>
        <v>41860.234166666669</v>
      </c>
    </row>
    <row r="4104" spans="1:20" ht="43.2" x14ac:dyDescent="0.3">
      <c r="A4104">
        <v>3188</v>
      </c>
      <c r="B4104" s="1" t="s">
        <v>3188</v>
      </c>
      <c r="C4104" s="1" t="s">
        <v>7298</v>
      </c>
      <c r="D4104" s="4">
        <v>200</v>
      </c>
      <c r="E4104" s="4">
        <v>130</v>
      </c>
      <c r="F4104" t="s">
        <v>8221</v>
      </c>
      <c r="G4104" t="s">
        <v>8225</v>
      </c>
      <c r="H4104" t="s">
        <v>8247</v>
      </c>
      <c r="I4104">
        <v>1433930302</v>
      </c>
      <c r="J4104">
        <v>1432115902</v>
      </c>
      <c r="K4104" t="b">
        <v>0</v>
      </c>
      <c r="L4104">
        <v>9</v>
      </c>
      <c r="M4104" t="b">
        <v>0</v>
      </c>
      <c r="N4104" t="s">
        <v>8305</v>
      </c>
      <c r="O4104" s="3">
        <f>E4104/D4104</f>
        <v>0.65</v>
      </c>
      <c r="P4104" s="4">
        <f>E4104/L4104</f>
        <v>14.444444444444445</v>
      </c>
      <c r="Q4104" t="s">
        <v>8324</v>
      </c>
      <c r="R4104" t="s">
        <v>8337</v>
      </c>
      <c r="S4104" s="12">
        <f>(((J4104/60)/60)/24)+DATE(1970,1,1)</f>
        <v>42144.415532407409</v>
      </c>
      <c r="T4104" s="12">
        <f>(((I4104/60)/60)/24)+DATE(1970,1,1)</f>
        <v>42165.415532407409</v>
      </c>
    </row>
    <row r="4105" spans="1:20" ht="28.8" x14ac:dyDescent="0.3">
      <c r="A4105">
        <v>1704</v>
      </c>
      <c r="B4105" s="1" t="s">
        <v>1705</v>
      </c>
      <c r="C4105" s="1" t="s">
        <v>5814</v>
      </c>
      <c r="D4105" s="4">
        <v>2000</v>
      </c>
      <c r="E4105" s="4">
        <v>1302</v>
      </c>
      <c r="F4105" t="s">
        <v>8221</v>
      </c>
      <c r="G4105" t="s">
        <v>8224</v>
      </c>
      <c r="H4105" t="s">
        <v>8246</v>
      </c>
      <c r="I4105">
        <v>1424056873</v>
      </c>
      <c r="J4105">
        <v>1421464873</v>
      </c>
      <c r="K4105" t="b">
        <v>0</v>
      </c>
      <c r="L4105">
        <v>11</v>
      </c>
      <c r="M4105" t="b">
        <v>0</v>
      </c>
      <c r="N4105" t="s">
        <v>8293</v>
      </c>
      <c r="O4105" s="3">
        <f>E4105/D4105</f>
        <v>0.65100000000000002</v>
      </c>
      <c r="P4105" s="4">
        <f>E4105/L4105</f>
        <v>118.36363636363636</v>
      </c>
      <c r="Q4105" t="s">
        <v>8320</v>
      </c>
      <c r="R4105" t="s">
        <v>8336</v>
      </c>
      <c r="S4105" s="12">
        <f>(((J4105/60)/60)/24)+DATE(1970,1,1)</f>
        <v>42021.139733796299</v>
      </c>
      <c r="T4105" s="12">
        <f>(((I4105/60)/60)/24)+DATE(1970,1,1)</f>
        <v>42051.139733796299</v>
      </c>
    </row>
    <row r="4106" spans="1:20" ht="43.2" x14ac:dyDescent="0.3">
      <c r="A4106">
        <v>3062</v>
      </c>
      <c r="B4106" s="1" t="s">
        <v>3062</v>
      </c>
      <c r="C4106" s="1" t="s">
        <v>7172</v>
      </c>
      <c r="D4106" s="4">
        <v>10000</v>
      </c>
      <c r="E4106" s="4">
        <v>6684</v>
      </c>
      <c r="F4106" t="s">
        <v>8221</v>
      </c>
      <c r="G4106" t="s">
        <v>8224</v>
      </c>
      <c r="H4106" t="s">
        <v>8246</v>
      </c>
      <c r="I4106">
        <v>1443636000</v>
      </c>
      <c r="J4106">
        <v>1441111892</v>
      </c>
      <c r="K4106" t="b">
        <v>0</v>
      </c>
      <c r="L4106">
        <v>67</v>
      </c>
      <c r="M4106" t="b">
        <v>0</v>
      </c>
      <c r="N4106" t="s">
        <v>8303</v>
      </c>
      <c r="O4106" s="3">
        <f>E4106/D4106</f>
        <v>0.66839999999999999</v>
      </c>
      <c r="P4106" s="4">
        <f>E4106/L4106</f>
        <v>99.761194029850742</v>
      </c>
      <c r="Q4106" t="s">
        <v>8324</v>
      </c>
      <c r="R4106" t="s">
        <v>8332</v>
      </c>
      <c r="S4106" s="12">
        <f>(((J4106/60)/60)/24)+DATE(1970,1,1)</f>
        <v>42248.535787037035</v>
      </c>
      <c r="T4106" s="12">
        <f>(((I4106/60)/60)/24)+DATE(1970,1,1)</f>
        <v>42277.75</v>
      </c>
    </row>
    <row r="4107" spans="1:20" ht="43.2" x14ac:dyDescent="0.3">
      <c r="A4107">
        <v>3906</v>
      </c>
      <c r="B4107" s="1" t="s">
        <v>3903</v>
      </c>
      <c r="C4107" s="1" t="s">
        <v>8014</v>
      </c>
      <c r="D4107" s="4">
        <v>1500</v>
      </c>
      <c r="E4107" s="4">
        <v>1010</v>
      </c>
      <c r="F4107" t="s">
        <v>8221</v>
      </c>
      <c r="G4107" t="s">
        <v>8225</v>
      </c>
      <c r="H4107" t="s">
        <v>8247</v>
      </c>
      <c r="I4107">
        <v>1435325100</v>
      </c>
      <c r="J4107">
        <v>1432072893</v>
      </c>
      <c r="K4107" t="b">
        <v>0</v>
      </c>
      <c r="L4107">
        <v>16</v>
      </c>
      <c r="M4107" t="b">
        <v>0</v>
      </c>
      <c r="N4107" t="s">
        <v>8271</v>
      </c>
      <c r="O4107" s="3">
        <f>E4107/D4107</f>
        <v>0.67333333333333334</v>
      </c>
      <c r="P4107" s="4">
        <f>E4107/L4107</f>
        <v>63.125</v>
      </c>
      <c r="Q4107" t="s">
        <v>8324</v>
      </c>
      <c r="R4107" t="s">
        <v>8326</v>
      </c>
      <c r="S4107" s="12">
        <f>(((J4107/60)/60)/24)+DATE(1970,1,1)</f>
        <v>42143.917743055557</v>
      </c>
      <c r="T4107" s="12">
        <f>(((I4107/60)/60)/24)+DATE(1970,1,1)</f>
        <v>42181.559027777781</v>
      </c>
    </row>
    <row r="4108" spans="1:20" ht="43.2" x14ac:dyDescent="0.3">
      <c r="A4108">
        <v>877</v>
      </c>
      <c r="B4108" s="1" t="s">
        <v>878</v>
      </c>
      <c r="C4108" s="1" t="s">
        <v>4987</v>
      </c>
      <c r="D4108" s="4">
        <v>2000</v>
      </c>
      <c r="E4108" s="4">
        <v>1351</v>
      </c>
      <c r="F4108" t="s">
        <v>8221</v>
      </c>
      <c r="G4108" t="s">
        <v>8224</v>
      </c>
      <c r="H4108" t="s">
        <v>8246</v>
      </c>
      <c r="I4108">
        <v>1387479360</v>
      </c>
      <c r="J4108">
        <v>1384887360</v>
      </c>
      <c r="K4108" t="b">
        <v>0</v>
      </c>
      <c r="L4108">
        <v>29</v>
      </c>
      <c r="M4108" t="b">
        <v>0</v>
      </c>
      <c r="N4108" t="s">
        <v>8278</v>
      </c>
      <c r="O4108" s="3">
        <f>E4108/D4108</f>
        <v>0.67549999999999999</v>
      </c>
      <c r="P4108" s="4">
        <f>E4108/L4108</f>
        <v>46.586206896551722</v>
      </c>
      <c r="Q4108" t="s">
        <v>8320</v>
      </c>
      <c r="R4108" t="s">
        <v>8330</v>
      </c>
      <c r="S4108" s="12">
        <f>(((J4108/60)/60)/24)+DATE(1970,1,1)</f>
        <v>41597.788888888892</v>
      </c>
      <c r="T4108" s="12">
        <f>(((I4108/60)/60)/24)+DATE(1970,1,1)</f>
        <v>41627.788888888892</v>
      </c>
    </row>
    <row r="4109" spans="1:20" ht="28.8" x14ac:dyDescent="0.3">
      <c r="A4109">
        <v>1728</v>
      </c>
      <c r="B4109" s="1" t="s">
        <v>1729</v>
      </c>
      <c r="C4109" s="1" t="s">
        <v>5838</v>
      </c>
      <c r="D4109" s="4">
        <v>1250</v>
      </c>
      <c r="E4109" s="4">
        <v>855</v>
      </c>
      <c r="F4109" t="s">
        <v>8221</v>
      </c>
      <c r="G4109" t="s">
        <v>8224</v>
      </c>
      <c r="H4109" t="s">
        <v>8246</v>
      </c>
      <c r="I4109">
        <v>1445439674</v>
      </c>
      <c r="J4109">
        <v>1442847674</v>
      </c>
      <c r="K4109" t="b">
        <v>0</v>
      </c>
      <c r="L4109">
        <v>7</v>
      </c>
      <c r="M4109" t="b">
        <v>0</v>
      </c>
      <c r="N4109" t="s">
        <v>8293</v>
      </c>
      <c r="O4109" s="3">
        <f>E4109/D4109</f>
        <v>0.68400000000000005</v>
      </c>
      <c r="P4109" s="4">
        <f>E4109/L4109</f>
        <v>122.14285714285714</v>
      </c>
      <c r="Q4109" t="s">
        <v>8320</v>
      </c>
      <c r="R4109" t="s">
        <v>8336</v>
      </c>
      <c r="S4109" s="12">
        <f>(((J4109/60)/60)/24)+DATE(1970,1,1)</f>
        <v>42268.625856481478</v>
      </c>
      <c r="T4109" s="12">
        <f>(((I4109/60)/60)/24)+DATE(1970,1,1)</f>
        <v>42298.625856481478</v>
      </c>
    </row>
    <row r="4110" spans="1:20" ht="28.8" x14ac:dyDescent="0.3">
      <c r="A4110">
        <v>4022</v>
      </c>
      <c r="B4110" s="1" t="s">
        <v>4018</v>
      </c>
      <c r="C4110" s="1" t="s">
        <v>8127</v>
      </c>
      <c r="D4110" s="4">
        <v>18000</v>
      </c>
      <c r="E4110" s="4">
        <v>12521</v>
      </c>
      <c r="F4110" t="s">
        <v>8221</v>
      </c>
      <c r="G4110" t="s">
        <v>8224</v>
      </c>
      <c r="H4110" t="s">
        <v>8246</v>
      </c>
      <c r="I4110">
        <v>1422759240</v>
      </c>
      <c r="J4110">
        <v>1418824867</v>
      </c>
      <c r="K4110" t="b">
        <v>0</v>
      </c>
      <c r="L4110">
        <v>197</v>
      </c>
      <c r="M4110" t="b">
        <v>0</v>
      </c>
      <c r="N4110" t="s">
        <v>8271</v>
      </c>
      <c r="O4110" s="3">
        <f>E4110/D4110</f>
        <v>0.69561111111111107</v>
      </c>
      <c r="P4110" s="4">
        <f>E4110/L4110</f>
        <v>63.558375634517766</v>
      </c>
      <c r="Q4110" t="s">
        <v>8324</v>
      </c>
      <c r="R4110" t="s">
        <v>8326</v>
      </c>
      <c r="S4110" s="12">
        <f>(((J4110/60)/60)/24)+DATE(1970,1,1)</f>
        <v>41990.584108796291</v>
      </c>
      <c r="T4110" s="12">
        <f>(((I4110/60)/60)/24)+DATE(1970,1,1)</f>
        <v>42036.120833333334</v>
      </c>
    </row>
    <row r="4111" spans="1:20" ht="43.2" x14ac:dyDescent="0.3">
      <c r="A4111">
        <v>4106</v>
      </c>
      <c r="B4111" s="1" t="s">
        <v>4102</v>
      </c>
      <c r="C4111" s="1" t="s">
        <v>8209</v>
      </c>
      <c r="D4111" s="4">
        <v>5000</v>
      </c>
      <c r="E4111" s="4">
        <v>3530</v>
      </c>
      <c r="F4111" t="s">
        <v>8221</v>
      </c>
      <c r="G4111" t="s">
        <v>8224</v>
      </c>
      <c r="H4111" t="s">
        <v>8246</v>
      </c>
      <c r="I4111">
        <v>1427936400</v>
      </c>
      <c r="J4111">
        <v>1424221866</v>
      </c>
      <c r="K4111" t="b">
        <v>0</v>
      </c>
      <c r="L4111">
        <v>33</v>
      </c>
      <c r="M4111" t="b">
        <v>0</v>
      </c>
      <c r="N4111" t="s">
        <v>8271</v>
      </c>
      <c r="O4111" s="3">
        <f>E4111/D4111</f>
        <v>0.70599999999999996</v>
      </c>
      <c r="P4111" s="4">
        <f>E4111/L4111</f>
        <v>106.96969696969697</v>
      </c>
      <c r="Q4111" t="s">
        <v>8324</v>
      </c>
      <c r="R4111" t="s">
        <v>8326</v>
      </c>
      <c r="S4111" s="12">
        <f>(((J4111/60)/60)/24)+DATE(1970,1,1)</f>
        <v>42053.049375000002</v>
      </c>
      <c r="T4111" s="12">
        <f>(((I4111/60)/60)/24)+DATE(1970,1,1)</f>
        <v>42096.041666666672</v>
      </c>
    </row>
    <row r="4112" spans="1:20" ht="28.8" x14ac:dyDescent="0.3">
      <c r="A4112">
        <v>885</v>
      </c>
      <c r="B4112" s="1" t="s">
        <v>886</v>
      </c>
      <c r="C4112" s="1" t="s">
        <v>4995</v>
      </c>
      <c r="D4112" s="4">
        <v>1000</v>
      </c>
      <c r="E4112" s="4">
        <v>750</v>
      </c>
      <c r="F4112" t="s">
        <v>8221</v>
      </c>
      <c r="G4112" t="s">
        <v>8224</v>
      </c>
      <c r="H4112" t="s">
        <v>8246</v>
      </c>
      <c r="I4112">
        <v>1483137311</v>
      </c>
      <c r="J4112">
        <v>1481322911</v>
      </c>
      <c r="K4112" t="b">
        <v>0</v>
      </c>
      <c r="L4112">
        <v>21</v>
      </c>
      <c r="M4112" t="b">
        <v>0</v>
      </c>
      <c r="N4112" t="s">
        <v>8279</v>
      </c>
      <c r="O4112" s="3">
        <f>E4112/D4112</f>
        <v>0.75</v>
      </c>
      <c r="P4112" s="4">
        <f>E4112/L4112</f>
        <v>35.714285714285715</v>
      </c>
      <c r="Q4112" t="s">
        <v>8320</v>
      </c>
      <c r="R4112" t="s">
        <v>8325</v>
      </c>
      <c r="S4112" s="12">
        <f>(((J4112/60)/60)/24)+DATE(1970,1,1)</f>
        <v>42713.941099537042</v>
      </c>
      <c r="T4112" s="12">
        <f>(((I4112/60)/60)/24)+DATE(1970,1,1)</f>
        <v>42734.941099537042</v>
      </c>
    </row>
    <row r="4113" spans="1:20" ht="43.2" x14ac:dyDescent="0.3">
      <c r="A4113">
        <v>3973</v>
      </c>
      <c r="B4113" s="1" t="s">
        <v>3970</v>
      </c>
      <c r="C4113" s="1" t="s">
        <v>8080</v>
      </c>
      <c r="D4113" s="4">
        <v>5000</v>
      </c>
      <c r="E4113" s="4">
        <v>3905</v>
      </c>
      <c r="F4113" t="s">
        <v>8221</v>
      </c>
      <c r="G4113" t="s">
        <v>8224</v>
      </c>
      <c r="H4113" t="s">
        <v>8246</v>
      </c>
      <c r="I4113">
        <v>1462766400</v>
      </c>
      <c r="J4113">
        <v>1460219110</v>
      </c>
      <c r="K4113" t="b">
        <v>0</v>
      </c>
      <c r="L4113">
        <v>37</v>
      </c>
      <c r="M4113" t="b">
        <v>0</v>
      </c>
      <c r="N4113" t="s">
        <v>8271</v>
      </c>
      <c r="O4113" s="3">
        <f>E4113/D4113</f>
        <v>0.78100000000000003</v>
      </c>
      <c r="P4113" s="4">
        <f>E4113/L4113</f>
        <v>105.54054054054055</v>
      </c>
      <c r="Q4113" t="s">
        <v>8324</v>
      </c>
      <c r="R4113" t="s">
        <v>8326</v>
      </c>
      <c r="S4113" s="12">
        <f>(((J4113/60)/60)/24)+DATE(1970,1,1)</f>
        <v>42469.68414351852</v>
      </c>
      <c r="T4113" s="12">
        <f>(((I4113/60)/60)/24)+DATE(1970,1,1)</f>
        <v>42499.166666666672</v>
      </c>
    </row>
    <row r="4114" spans="1:20" ht="43.2" x14ac:dyDescent="0.3">
      <c r="A4114">
        <v>3937</v>
      </c>
      <c r="B4114" s="1" t="s">
        <v>3934</v>
      </c>
      <c r="C4114" s="1" t="s">
        <v>8045</v>
      </c>
      <c r="D4114" s="4">
        <v>2885</v>
      </c>
      <c r="E4114" s="4">
        <v>2485</v>
      </c>
      <c r="F4114" t="s">
        <v>8221</v>
      </c>
      <c r="G4114" t="s">
        <v>8224</v>
      </c>
      <c r="H4114" t="s">
        <v>8246</v>
      </c>
      <c r="I4114">
        <v>1468249760</v>
      </c>
      <c r="J4114">
        <v>1465830560</v>
      </c>
      <c r="K4114" t="b">
        <v>0</v>
      </c>
      <c r="L4114">
        <v>10</v>
      </c>
      <c r="M4114" t="b">
        <v>0</v>
      </c>
      <c r="N4114" t="s">
        <v>8271</v>
      </c>
      <c r="O4114" s="3">
        <f>E4114/D4114</f>
        <v>0.86135181975736563</v>
      </c>
      <c r="P4114" s="4">
        <f>E4114/L4114</f>
        <v>248.5</v>
      </c>
      <c r="Q4114" t="s">
        <v>8324</v>
      </c>
      <c r="R4114" t="s">
        <v>8326</v>
      </c>
      <c r="S4114" s="12">
        <f>(((J4114/60)/60)/24)+DATE(1970,1,1)</f>
        <v>42534.631481481483</v>
      </c>
      <c r="T4114" s="12">
        <f>(((I4114/60)/60)/24)+DATE(1970,1,1)</f>
        <v>42562.631481481483</v>
      </c>
    </row>
    <row r="4115" spans="1:20" ht="43.2" x14ac:dyDescent="0.3">
      <c r="A4115">
        <v>3797</v>
      </c>
      <c r="B4115" s="1" t="s">
        <v>3794</v>
      </c>
      <c r="C4115" s="1" t="s">
        <v>7907</v>
      </c>
      <c r="D4115" s="4">
        <v>6000</v>
      </c>
      <c r="E4115" s="4">
        <v>5380</v>
      </c>
      <c r="F4115" t="s">
        <v>8221</v>
      </c>
      <c r="G4115" t="s">
        <v>8224</v>
      </c>
      <c r="H4115" t="s">
        <v>8246</v>
      </c>
      <c r="I4115">
        <v>1429564165</v>
      </c>
      <c r="J4115">
        <v>1426972165</v>
      </c>
      <c r="K4115" t="b">
        <v>0</v>
      </c>
      <c r="L4115">
        <v>37</v>
      </c>
      <c r="M4115" t="b">
        <v>0</v>
      </c>
      <c r="N4115" t="s">
        <v>8305</v>
      </c>
      <c r="O4115" s="3">
        <f>E4115/D4115</f>
        <v>0.89666666666666661</v>
      </c>
      <c r="P4115" s="4">
        <f>E4115/L4115</f>
        <v>145.40540540540542</v>
      </c>
      <c r="Q4115" t="s">
        <v>8324</v>
      </c>
      <c r="R4115" t="s">
        <v>8337</v>
      </c>
      <c r="S4115" s="12">
        <f>(((J4115/60)/60)/24)+DATE(1970,1,1)</f>
        <v>42084.881539351853</v>
      </c>
      <c r="T4115" s="12">
        <f>(((I4115/60)/60)/24)+DATE(1970,1,1)</f>
        <v>42114.881539351853</v>
      </c>
    </row>
  </sheetData>
  <autoFilter ref="A1:T1" xr:uid="{927B9D6D-9BCF-4453-BD51-B80FF26D5198}"/>
  <conditionalFormatting sqref="F2:F4115">
    <cfRule type="containsText" dxfId="15" priority="3" operator="containsText" text="failed">
      <formula>NOT(ISERROR(SEARCH("failed",F2)))</formula>
    </cfRule>
    <cfRule type="containsText" dxfId="14" priority="4" operator="containsText" text="live">
      <formula>NOT(ISERROR(SEARCH("live",F2)))</formula>
    </cfRule>
    <cfRule type="containsText" dxfId="13" priority="5" operator="containsText" text="successful">
      <formula>NOT(ISERROR(SEARCH("successful",F2)))</formula>
    </cfRule>
    <cfRule type="containsText" dxfId="12" priority="6" operator="containsText" text="canceled">
      <formula>NOT(ISERROR(SEARCH("canceled",F2)))</formula>
    </cfRule>
  </conditionalFormatting>
  <conditionalFormatting sqref="O2:O4115">
    <cfRule type="colorScale" priority="2">
      <colorScale>
        <cfvo type="num" val="0"/>
        <cfvo type="num" val="1"/>
        <cfvo type="num" val="2"/>
        <color rgb="FFC00000"/>
        <color theme="9" tint="0.59999389629810485"/>
        <color theme="8" tint="0.39997558519241921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7303B-8567-4E5F-8526-12440044E464}">
  <dimension ref="A1:G15"/>
  <sheetViews>
    <sheetView workbookViewId="0">
      <selection activeCell="I15" sqref="I15"/>
    </sheetView>
  </sheetViews>
  <sheetFormatPr defaultRowHeight="14.4" x14ac:dyDescent="0.3"/>
  <cols>
    <col min="1" max="1" width="16.6640625" bestFit="1" customWidth="1"/>
    <col min="2" max="2" width="16.33203125" bestFit="1" customWidth="1"/>
    <col min="3" max="3" width="6.109375" bestFit="1" customWidth="1"/>
    <col min="4" max="4" width="4.33203125" bestFit="1" customWidth="1"/>
    <col min="5" max="5" width="10" bestFit="1" customWidth="1"/>
    <col min="6" max="6" width="7.33203125" bestFit="1" customWidth="1"/>
    <col min="7" max="7" width="11.33203125" bestFit="1" customWidth="1"/>
  </cols>
  <sheetData>
    <row r="1" spans="1:7" x14ac:dyDescent="0.3">
      <c r="A1" s="5" t="s">
        <v>8223</v>
      </c>
      <c r="B1" t="s">
        <v>8315</v>
      </c>
    </row>
    <row r="3" spans="1:7" x14ac:dyDescent="0.3">
      <c r="A3" s="5" t="s">
        <v>8316</v>
      </c>
      <c r="B3" s="5" t="s">
        <v>8314</v>
      </c>
    </row>
    <row r="4" spans="1:7" x14ac:dyDescent="0.3">
      <c r="A4" s="5" t="s">
        <v>8311</v>
      </c>
      <c r="B4" t="s">
        <v>8220</v>
      </c>
      <c r="C4" t="s">
        <v>8221</v>
      </c>
      <c r="D4" t="s">
        <v>8222</v>
      </c>
      <c r="E4" t="s">
        <v>8219</v>
      </c>
      <c r="F4" t="s">
        <v>8312</v>
      </c>
      <c r="G4" t="s">
        <v>8313</v>
      </c>
    </row>
    <row r="5" spans="1:7" x14ac:dyDescent="0.3">
      <c r="A5" s="6" t="s">
        <v>8309</v>
      </c>
      <c r="B5" s="7">
        <v>40</v>
      </c>
      <c r="C5" s="7">
        <v>180</v>
      </c>
      <c r="D5" s="7"/>
      <c r="E5" s="7">
        <v>300</v>
      </c>
      <c r="F5" s="7"/>
      <c r="G5" s="7">
        <v>520</v>
      </c>
    </row>
    <row r="6" spans="1:7" x14ac:dyDescent="0.3">
      <c r="A6" s="6" t="s">
        <v>8317</v>
      </c>
      <c r="B6" s="7">
        <v>20</v>
      </c>
      <c r="C6" s="7">
        <v>140</v>
      </c>
      <c r="D6" s="7">
        <v>6</v>
      </c>
      <c r="E6" s="7">
        <v>34</v>
      </c>
      <c r="F6" s="7"/>
      <c r="G6" s="7">
        <v>200</v>
      </c>
    </row>
    <row r="7" spans="1:7" x14ac:dyDescent="0.3">
      <c r="A7" s="6" t="s">
        <v>8318</v>
      </c>
      <c r="B7" s="7"/>
      <c r="C7" s="7">
        <v>140</v>
      </c>
      <c r="D7" s="7"/>
      <c r="E7" s="7">
        <v>80</v>
      </c>
      <c r="F7" s="7"/>
      <c r="G7" s="7">
        <v>220</v>
      </c>
    </row>
    <row r="8" spans="1:7" x14ac:dyDescent="0.3">
      <c r="A8" s="6" t="s">
        <v>8319</v>
      </c>
      <c r="B8" s="7">
        <v>24</v>
      </c>
      <c r="C8" s="7"/>
      <c r="D8" s="7"/>
      <c r="E8" s="7"/>
      <c r="F8" s="7"/>
      <c r="G8" s="7">
        <v>24</v>
      </c>
    </row>
    <row r="9" spans="1:7" x14ac:dyDescent="0.3">
      <c r="A9" s="6" t="s">
        <v>8320</v>
      </c>
      <c r="B9" s="7">
        <v>20</v>
      </c>
      <c r="C9" s="7">
        <v>120</v>
      </c>
      <c r="D9" s="7">
        <v>20</v>
      </c>
      <c r="E9" s="7">
        <v>540</v>
      </c>
      <c r="F9" s="7"/>
      <c r="G9" s="7">
        <v>700</v>
      </c>
    </row>
    <row r="10" spans="1:7" x14ac:dyDescent="0.3">
      <c r="A10" s="6" t="s">
        <v>8321</v>
      </c>
      <c r="B10" s="7"/>
      <c r="C10" s="7">
        <v>117</v>
      </c>
      <c r="D10" s="7"/>
      <c r="E10" s="7">
        <v>103</v>
      </c>
      <c r="F10" s="7"/>
      <c r="G10" s="7">
        <v>220</v>
      </c>
    </row>
    <row r="11" spans="1:7" x14ac:dyDescent="0.3">
      <c r="A11" s="6" t="s">
        <v>8322</v>
      </c>
      <c r="B11" s="7">
        <v>30</v>
      </c>
      <c r="C11" s="7">
        <v>127</v>
      </c>
      <c r="D11" s="7"/>
      <c r="E11" s="7">
        <v>80</v>
      </c>
      <c r="F11" s="7"/>
      <c r="G11" s="7">
        <v>237</v>
      </c>
    </row>
    <row r="12" spans="1:7" x14ac:dyDescent="0.3">
      <c r="A12" s="6" t="s">
        <v>8323</v>
      </c>
      <c r="B12" s="7">
        <v>178</v>
      </c>
      <c r="C12" s="7">
        <v>213</v>
      </c>
      <c r="D12" s="7"/>
      <c r="E12" s="7">
        <v>209</v>
      </c>
      <c r="F12" s="7"/>
      <c r="G12" s="7">
        <v>600</v>
      </c>
    </row>
    <row r="13" spans="1:7" x14ac:dyDescent="0.3">
      <c r="A13" s="6" t="s">
        <v>8324</v>
      </c>
      <c r="B13" s="7">
        <v>37</v>
      </c>
      <c r="C13" s="7">
        <v>493</v>
      </c>
      <c r="D13" s="7">
        <v>24</v>
      </c>
      <c r="E13" s="7">
        <v>839</v>
      </c>
      <c r="F13" s="7"/>
      <c r="G13" s="7">
        <v>1393</v>
      </c>
    </row>
    <row r="14" spans="1:7" x14ac:dyDescent="0.3">
      <c r="A14" s="6" t="s">
        <v>8312</v>
      </c>
      <c r="B14" s="7"/>
      <c r="C14" s="7"/>
      <c r="D14" s="7"/>
      <c r="E14" s="7"/>
      <c r="F14" s="7"/>
      <c r="G14" s="7"/>
    </row>
    <row r="15" spans="1:7" x14ac:dyDescent="0.3">
      <c r="A15" s="6" t="s">
        <v>8313</v>
      </c>
      <c r="B15" s="7">
        <v>349</v>
      </c>
      <c r="C15" s="7">
        <v>1530</v>
      </c>
      <c r="D15" s="7">
        <v>50</v>
      </c>
      <c r="E15" s="7">
        <v>2185</v>
      </c>
      <c r="F15" s="7"/>
      <c r="G15" s="7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0247E-ACA9-4315-95FF-2A325FCF929C}">
  <dimension ref="A1:F47"/>
  <sheetViews>
    <sheetView topLeftCell="A10" workbookViewId="0">
      <selection activeCell="L54" sqref="L54"/>
    </sheetView>
  </sheetViews>
  <sheetFormatPr defaultRowHeight="14.4" x14ac:dyDescent="0.3"/>
  <cols>
    <col min="1" max="1" width="18.6640625" bestFit="1" customWidth="1"/>
    <col min="2" max="2" width="16.33203125" bestFit="1" customWidth="1"/>
    <col min="3" max="3" width="6.109375" bestFit="1" customWidth="1"/>
    <col min="4" max="4" width="4.33203125" bestFit="1" customWidth="1"/>
    <col min="5" max="5" width="10" bestFit="1" customWidth="1"/>
    <col min="6" max="6" width="11.33203125" bestFit="1" customWidth="1"/>
  </cols>
  <sheetData>
    <row r="1" spans="1:6" x14ac:dyDescent="0.3">
      <c r="A1" s="5" t="s">
        <v>8223</v>
      </c>
      <c r="B1" t="s">
        <v>8315</v>
      </c>
    </row>
    <row r="2" spans="1:6" x14ac:dyDescent="0.3">
      <c r="A2" s="5" t="s">
        <v>8365</v>
      </c>
      <c r="B2" t="s">
        <v>8315</v>
      </c>
    </row>
    <row r="4" spans="1:6" x14ac:dyDescent="0.3">
      <c r="A4" s="5" t="s">
        <v>8316</v>
      </c>
      <c r="B4" s="5" t="s">
        <v>8314</v>
      </c>
    </row>
    <row r="5" spans="1:6" x14ac:dyDescent="0.3">
      <c r="A5" s="5" t="s">
        <v>8311</v>
      </c>
      <c r="B5" t="s">
        <v>8220</v>
      </c>
      <c r="C5" t="s">
        <v>8221</v>
      </c>
      <c r="D5" t="s">
        <v>8222</v>
      </c>
      <c r="E5" t="s">
        <v>8219</v>
      </c>
      <c r="F5" t="s">
        <v>8313</v>
      </c>
    </row>
    <row r="6" spans="1:6" x14ac:dyDescent="0.3">
      <c r="A6" s="6" t="s">
        <v>8329</v>
      </c>
      <c r="B6" s="7"/>
      <c r="C6" s="7">
        <v>100</v>
      </c>
      <c r="D6" s="7"/>
      <c r="E6" s="7"/>
      <c r="F6" s="7">
        <v>100</v>
      </c>
    </row>
    <row r="7" spans="1:6" x14ac:dyDescent="0.3">
      <c r="A7" s="6" t="s">
        <v>8347</v>
      </c>
      <c r="B7" s="7">
        <v>20</v>
      </c>
      <c r="C7" s="7"/>
      <c r="D7" s="7"/>
      <c r="E7" s="7"/>
      <c r="F7" s="7">
        <v>20</v>
      </c>
    </row>
    <row r="8" spans="1:6" x14ac:dyDescent="0.3">
      <c r="A8" s="6" t="s">
        <v>8350</v>
      </c>
      <c r="B8" s="7">
        <v>24</v>
      </c>
      <c r="C8" s="7"/>
      <c r="D8" s="7"/>
      <c r="E8" s="7"/>
      <c r="F8" s="7">
        <v>24</v>
      </c>
    </row>
    <row r="9" spans="1:6" x14ac:dyDescent="0.3">
      <c r="A9" s="6" t="s">
        <v>8335</v>
      </c>
      <c r="B9" s="7"/>
      <c r="C9" s="7">
        <v>40</v>
      </c>
      <c r="D9" s="7"/>
      <c r="E9" s="7"/>
      <c r="F9" s="7">
        <v>40</v>
      </c>
    </row>
    <row r="10" spans="1:6" x14ac:dyDescent="0.3">
      <c r="A10" s="6" t="s">
        <v>8353</v>
      </c>
      <c r="B10" s="7"/>
      <c r="C10" s="7"/>
      <c r="D10" s="7"/>
      <c r="E10" s="7">
        <v>40</v>
      </c>
      <c r="F10" s="7">
        <v>40</v>
      </c>
    </row>
    <row r="11" spans="1:6" x14ac:dyDescent="0.3">
      <c r="A11" s="6" t="s">
        <v>8339</v>
      </c>
      <c r="B11" s="7"/>
      <c r="C11" s="7"/>
      <c r="D11" s="7"/>
      <c r="E11" s="7">
        <v>180</v>
      </c>
      <c r="F11" s="7">
        <v>180</v>
      </c>
    </row>
    <row r="12" spans="1:6" x14ac:dyDescent="0.3">
      <c r="A12" s="6" t="s">
        <v>8328</v>
      </c>
      <c r="B12" s="7"/>
      <c r="C12" s="7">
        <v>80</v>
      </c>
      <c r="D12" s="7"/>
      <c r="E12" s="7"/>
      <c r="F12" s="7">
        <v>80</v>
      </c>
    </row>
    <row r="13" spans="1:6" x14ac:dyDescent="0.3">
      <c r="A13" s="6" t="s">
        <v>8345</v>
      </c>
      <c r="B13" s="7"/>
      <c r="C13" s="7"/>
      <c r="D13" s="7"/>
      <c r="E13" s="7">
        <v>40</v>
      </c>
      <c r="F13" s="7">
        <v>40</v>
      </c>
    </row>
    <row r="14" spans="1:6" x14ac:dyDescent="0.3">
      <c r="A14" s="6" t="s">
        <v>8336</v>
      </c>
      <c r="B14" s="7"/>
      <c r="C14" s="7">
        <v>40</v>
      </c>
      <c r="D14" s="7">
        <v>20</v>
      </c>
      <c r="E14" s="7"/>
      <c r="F14" s="7">
        <v>60</v>
      </c>
    </row>
    <row r="15" spans="1:6" x14ac:dyDescent="0.3">
      <c r="A15" s="6" t="s">
        <v>8352</v>
      </c>
      <c r="B15" s="7"/>
      <c r="C15" s="7">
        <v>40</v>
      </c>
      <c r="D15" s="7"/>
      <c r="E15" s="7"/>
      <c r="F15" s="7">
        <v>40</v>
      </c>
    </row>
    <row r="16" spans="1:6" x14ac:dyDescent="0.3">
      <c r="A16" s="6" t="s">
        <v>8344</v>
      </c>
      <c r="B16" s="7">
        <v>20</v>
      </c>
      <c r="C16" s="7">
        <v>120</v>
      </c>
      <c r="D16" s="7"/>
      <c r="E16" s="7"/>
      <c r="F16" s="7">
        <v>140</v>
      </c>
    </row>
    <row r="17" spans="1:6" x14ac:dyDescent="0.3">
      <c r="A17" s="6" t="s">
        <v>8364</v>
      </c>
      <c r="B17" s="7"/>
      <c r="C17" s="7">
        <v>20</v>
      </c>
      <c r="D17" s="7"/>
      <c r="E17" s="7"/>
      <c r="F17" s="7">
        <v>20</v>
      </c>
    </row>
    <row r="18" spans="1:6" x14ac:dyDescent="0.3">
      <c r="A18" s="6" t="s">
        <v>8340</v>
      </c>
      <c r="B18" s="7"/>
      <c r="C18" s="7"/>
      <c r="D18" s="7"/>
      <c r="E18" s="7">
        <v>140</v>
      </c>
      <c r="F18" s="7">
        <v>140</v>
      </c>
    </row>
    <row r="19" spans="1:6" x14ac:dyDescent="0.3">
      <c r="A19" s="6" t="s">
        <v>8325</v>
      </c>
      <c r="B19" s="7"/>
      <c r="C19" s="7">
        <v>20</v>
      </c>
      <c r="D19" s="7"/>
      <c r="E19" s="7">
        <v>140</v>
      </c>
      <c r="F19" s="7">
        <v>160</v>
      </c>
    </row>
    <row r="20" spans="1:6" x14ac:dyDescent="0.3">
      <c r="A20" s="6" t="s">
        <v>8330</v>
      </c>
      <c r="B20" s="7"/>
      <c r="C20" s="7">
        <v>60</v>
      </c>
      <c r="D20" s="7"/>
      <c r="E20" s="7"/>
      <c r="F20" s="7">
        <v>60</v>
      </c>
    </row>
    <row r="21" spans="1:6" x14ac:dyDescent="0.3">
      <c r="A21" s="6" t="s">
        <v>8360</v>
      </c>
      <c r="B21" s="7"/>
      <c r="C21" s="7">
        <v>11</v>
      </c>
      <c r="D21" s="7"/>
      <c r="E21" s="7">
        <v>9</v>
      </c>
      <c r="F21" s="7">
        <v>20</v>
      </c>
    </row>
    <row r="22" spans="1:6" x14ac:dyDescent="0.3">
      <c r="A22" s="6" t="s">
        <v>8338</v>
      </c>
      <c r="B22" s="7"/>
      <c r="C22" s="7"/>
      <c r="D22" s="7"/>
      <c r="E22" s="7">
        <v>20</v>
      </c>
      <c r="F22" s="7">
        <v>20</v>
      </c>
    </row>
    <row r="23" spans="1:6" x14ac:dyDescent="0.3">
      <c r="A23" s="6" t="s">
        <v>8358</v>
      </c>
      <c r="B23" s="7"/>
      <c r="C23" s="7">
        <v>40</v>
      </c>
      <c r="D23" s="7"/>
      <c r="E23" s="7"/>
      <c r="F23" s="7">
        <v>40</v>
      </c>
    </row>
    <row r="24" spans="1:6" x14ac:dyDescent="0.3">
      <c r="A24" s="6" t="s">
        <v>8337</v>
      </c>
      <c r="B24" s="7">
        <v>20</v>
      </c>
      <c r="C24" s="7">
        <v>60</v>
      </c>
      <c r="D24" s="7"/>
      <c r="E24" s="7">
        <v>60</v>
      </c>
      <c r="F24" s="7">
        <v>140</v>
      </c>
    </row>
    <row r="25" spans="1:6" x14ac:dyDescent="0.3">
      <c r="A25" s="6" t="s">
        <v>8355</v>
      </c>
      <c r="B25" s="7"/>
      <c r="C25" s="7">
        <v>20</v>
      </c>
      <c r="D25" s="7"/>
      <c r="E25" s="7"/>
      <c r="F25" s="7">
        <v>20</v>
      </c>
    </row>
    <row r="26" spans="1:6" x14ac:dyDescent="0.3">
      <c r="A26" s="6" t="s">
        <v>8343</v>
      </c>
      <c r="B26" s="7"/>
      <c r="C26" s="7"/>
      <c r="D26" s="7"/>
      <c r="E26" s="7">
        <v>60</v>
      </c>
      <c r="F26" s="7">
        <v>60</v>
      </c>
    </row>
    <row r="27" spans="1:6" x14ac:dyDescent="0.3">
      <c r="A27" s="6" t="s">
        <v>8363</v>
      </c>
      <c r="B27" s="7"/>
      <c r="C27" s="7">
        <v>20</v>
      </c>
      <c r="D27" s="7"/>
      <c r="E27" s="7"/>
      <c r="F27" s="7">
        <v>20</v>
      </c>
    </row>
    <row r="28" spans="1:6" x14ac:dyDescent="0.3">
      <c r="A28" s="6" t="s">
        <v>8327</v>
      </c>
      <c r="B28" s="7"/>
      <c r="C28" s="7">
        <v>57</v>
      </c>
      <c r="D28" s="7"/>
      <c r="E28" s="7">
        <v>103</v>
      </c>
      <c r="F28" s="7">
        <v>160</v>
      </c>
    </row>
    <row r="29" spans="1:6" x14ac:dyDescent="0.3">
      <c r="A29" s="6" t="s">
        <v>8361</v>
      </c>
      <c r="B29" s="7"/>
      <c r="C29" s="7">
        <v>20</v>
      </c>
      <c r="D29" s="7"/>
      <c r="E29" s="7"/>
      <c r="F29" s="7">
        <v>20</v>
      </c>
    </row>
    <row r="30" spans="1:6" x14ac:dyDescent="0.3">
      <c r="A30" s="6" t="s">
        <v>8326</v>
      </c>
      <c r="B30" s="7"/>
      <c r="C30" s="7">
        <v>353</v>
      </c>
      <c r="D30" s="7">
        <v>19</v>
      </c>
      <c r="E30" s="7">
        <v>694</v>
      </c>
      <c r="F30" s="7">
        <v>1066</v>
      </c>
    </row>
    <row r="31" spans="1:6" x14ac:dyDescent="0.3">
      <c r="A31" s="6" t="s">
        <v>8362</v>
      </c>
      <c r="B31" s="7"/>
      <c r="C31" s="7"/>
      <c r="D31" s="7"/>
      <c r="E31" s="7">
        <v>40</v>
      </c>
      <c r="F31" s="7">
        <v>40</v>
      </c>
    </row>
    <row r="32" spans="1:6" x14ac:dyDescent="0.3">
      <c r="A32" s="6" t="s">
        <v>8356</v>
      </c>
      <c r="B32" s="7"/>
      <c r="C32" s="7"/>
      <c r="D32" s="7"/>
      <c r="E32" s="7">
        <v>20</v>
      </c>
      <c r="F32" s="7">
        <v>20</v>
      </c>
    </row>
    <row r="33" spans="1:6" x14ac:dyDescent="0.3">
      <c r="A33" s="6" t="s">
        <v>8333</v>
      </c>
      <c r="B33" s="7"/>
      <c r="C33" s="7">
        <v>20</v>
      </c>
      <c r="D33" s="7"/>
      <c r="E33" s="7"/>
      <c r="F33" s="7">
        <v>20</v>
      </c>
    </row>
    <row r="34" spans="1:6" x14ac:dyDescent="0.3">
      <c r="A34" s="6" t="s">
        <v>8331</v>
      </c>
      <c r="B34" s="7"/>
      <c r="C34" s="7"/>
      <c r="D34" s="7"/>
      <c r="E34" s="7">
        <v>260</v>
      </c>
      <c r="F34" s="7">
        <v>260</v>
      </c>
    </row>
    <row r="35" spans="1:6" x14ac:dyDescent="0.3">
      <c r="A35" s="6" t="s">
        <v>8346</v>
      </c>
      <c r="B35" s="7">
        <v>40</v>
      </c>
      <c r="C35" s="7"/>
      <c r="D35" s="7"/>
      <c r="E35" s="7"/>
      <c r="F35" s="7">
        <v>40</v>
      </c>
    </row>
    <row r="36" spans="1:6" x14ac:dyDescent="0.3">
      <c r="A36" s="6" t="s">
        <v>8334</v>
      </c>
      <c r="B36" s="7"/>
      <c r="C36" s="7"/>
      <c r="D36" s="7"/>
      <c r="E36" s="7">
        <v>60</v>
      </c>
      <c r="F36" s="7">
        <v>60</v>
      </c>
    </row>
    <row r="37" spans="1:6" x14ac:dyDescent="0.3">
      <c r="A37" s="6" t="s">
        <v>8359</v>
      </c>
      <c r="B37" s="7"/>
      <c r="C37" s="7"/>
      <c r="D37" s="7">
        <v>6</v>
      </c>
      <c r="E37" s="7">
        <v>34</v>
      </c>
      <c r="F37" s="7">
        <v>40</v>
      </c>
    </row>
    <row r="38" spans="1:6" x14ac:dyDescent="0.3">
      <c r="A38" s="6" t="s">
        <v>8351</v>
      </c>
      <c r="B38" s="7">
        <v>18</v>
      </c>
      <c r="C38" s="7">
        <v>2</v>
      </c>
      <c r="D38" s="7"/>
      <c r="E38" s="7">
        <v>40</v>
      </c>
      <c r="F38" s="7">
        <v>60</v>
      </c>
    </row>
    <row r="39" spans="1:6" x14ac:dyDescent="0.3">
      <c r="A39" s="6" t="s">
        <v>8332</v>
      </c>
      <c r="B39" s="7">
        <v>17</v>
      </c>
      <c r="C39" s="7">
        <v>80</v>
      </c>
      <c r="D39" s="7">
        <v>5</v>
      </c>
      <c r="E39" s="7">
        <v>85</v>
      </c>
      <c r="F39" s="7">
        <v>187</v>
      </c>
    </row>
    <row r="40" spans="1:6" x14ac:dyDescent="0.3">
      <c r="A40" s="6" t="s">
        <v>8348</v>
      </c>
      <c r="B40" s="7"/>
      <c r="C40" s="7"/>
      <c r="D40" s="7"/>
      <c r="E40" s="7">
        <v>80</v>
      </c>
      <c r="F40" s="7">
        <v>80</v>
      </c>
    </row>
    <row r="41" spans="1:6" x14ac:dyDescent="0.3">
      <c r="A41" s="6" t="s">
        <v>8310</v>
      </c>
      <c r="B41" s="7"/>
      <c r="C41" s="7"/>
      <c r="D41" s="7"/>
      <c r="E41" s="7">
        <v>60</v>
      </c>
      <c r="F41" s="7">
        <v>60</v>
      </c>
    </row>
    <row r="42" spans="1:6" x14ac:dyDescent="0.3">
      <c r="A42" s="6" t="s">
        <v>8341</v>
      </c>
      <c r="B42" s="7">
        <v>10</v>
      </c>
      <c r="C42" s="7">
        <v>47</v>
      </c>
      <c r="D42" s="7"/>
      <c r="E42" s="7"/>
      <c r="F42" s="7">
        <v>57</v>
      </c>
    </row>
    <row r="43" spans="1:6" x14ac:dyDescent="0.3">
      <c r="A43" s="6" t="s">
        <v>8354</v>
      </c>
      <c r="B43" s="7"/>
      <c r="C43" s="7">
        <v>100</v>
      </c>
      <c r="D43" s="7"/>
      <c r="E43" s="7"/>
      <c r="F43" s="7">
        <v>100</v>
      </c>
    </row>
    <row r="44" spans="1:6" x14ac:dyDescent="0.3">
      <c r="A44" s="6" t="s">
        <v>8357</v>
      </c>
      <c r="B44" s="7">
        <v>60</v>
      </c>
      <c r="C44" s="7">
        <v>120</v>
      </c>
      <c r="D44" s="7"/>
      <c r="E44" s="7">
        <v>20</v>
      </c>
      <c r="F44" s="7">
        <v>200</v>
      </c>
    </row>
    <row r="45" spans="1:6" x14ac:dyDescent="0.3">
      <c r="A45" s="6" t="s">
        <v>8349</v>
      </c>
      <c r="B45" s="7">
        <v>100</v>
      </c>
      <c r="C45" s="7">
        <v>60</v>
      </c>
      <c r="D45" s="7"/>
      <c r="E45" s="7"/>
      <c r="F45" s="7">
        <v>160</v>
      </c>
    </row>
    <row r="46" spans="1:6" x14ac:dyDescent="0.3">
      <c r="A46" s="6" t="s">
        <v>8342</v>
      </c>
      <c r="B46" s="7">
        <v>20</v>
      </c>
      <c r="C46" s="7"/>
      <c r="D46" s="7"/>
      <c r="E46" s="7"/>
      <c r="F46" s="7">
        <v>20</v>
      </c>
    </row>
    <row r="47" spans="1:6" x14ac:dyDescent="0.3">
      <c r="A47" s="6" t="s">
        <v>8313</v>
      </c>
      <c r="B47" s="7">
        <v>349</v>
      </c>
      <c r="C47" s="7">
        <v>1530</v>
      </c>
      <c r="D47" s="7">
        <v>50</v>
      </c>
      <c r="E47" s="7">
        <v>2185</v>
      </c>
      <c r="F47" s="7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0787-3A9D-4D7D-A788-05FD1A799E9C}">
  <dimension ref="A1:G19"/>
  <sheetViews>
    <sheetView topLeftCell="A3" workbookViewId="0">
      <selection sqref="A1:G19"/>
    </sheetView>
  </sheetViews>
  <sheetFormatPr defaultRowHeight="14.4" x14ac:dyDescent="0.3"/>
  <cols>
    <col min="1" max="1" width="12.88671875" bestFit="1" customWidth="1"/>
    <col min="2" max="2" width="15.5546875" bestFit="1" customWidth="1"/>
    <col min="3" max="3" width="5.6640625" bestFit="1" customWidth="1"/>
    <col min="4" max="4" width="3.88671875" bestFit="1" customWidth="1"/>
    <col min="5" max="5" width="9.44140625" bestFit="1" customWidth="1"/>
    <col min="6" max="6" width="7" bestFit="1" customWidth="1"/>
    <col min="7" max="7" width="10.77734375" bestFit="1" customWidth="1"/>
  </cols>
  <sheetData>
    <row r="1" spans="1:7" x14ac:dyDescent="0.3">
      <c r="A1" s="5" t="s">
        <v>8368</v>
      </c>
      <c r="B1" t="s">
        <v>8315</v>
      </c>
    </row>
    <row r="2" spans="1:7" x14ac:dyDescent="0.3">
      <c r="A2" s="5" t="s">
        <v>8365</v>
      </c>
      <c r="B2" t="s">
        <v>8315</v>
      </c>
    </row>
    <row r="4" spans="1:7" x14ac:dyDescent="0.3">
      <c r="A4" s="5" t="s">
        <v>8369</v>
      </c>
      <c r="B4" s="5" t="s">
        <v>8314</v>
      </c>
    </row>
    <row r="5" spans="1:7" x14ac:dyDescent="0.3">
      <c r="A5" s="5" t="s">
        <v>8311</v>
      </c>
      <c r="B5" t="s">
        <v>8220</v>
      </c>
      <c r="C5" t="s">
        <v>8221</v>
      </c>
      <c r="D5" t="s">
        <v>8222</v>
      </c>
      <c r="E5" t="s">
        <v>8219</v>
      </c>
      <c r="F5" t="s">
        <v>8312</v>
      </c>
      <c r="G5" t="s">
        <v>8313</v>
      </c>
    </row>
    <row r="6" spans="1:7" x14ac:dyDescent="0.3">
      <c r="A6" s="6" t="s">
        <v>8312</v>
      </c>
      <c r="B6" s="7"/>
      <c r="C6" s="7"/>
      <c r="D6" s="7"/>
      <c r="E6" s="7"/>
      <c r="F6" s="7"/>
      <c r="G6" s="7"/>
    </row>
    <row r="7" spans="1:7" x14ac:dyDescent="0.3">
      <c r="A7" s="6" t="s">
        <v>8370</v>
      </c>
      <c r="B7" s="7">
        <v>34</v>
      </c>
      <c r="C7" s="7">
        <v>149</v>
      </c>
      <c r="D7" s="7">
        <v>2</v>
      </c>
      <c r="E7" s="7">
        <v>182</v>
      </c>
      <c r="F7" s="7"/>
      <c r="G7" s="7">
        <v>367</v>
      </c>
    </row>
    <row r="8" spans="1:7" x14ac:dyDescent="0.3">
      <c r="A8" s="6" t="s">
        <v>8371</v>
      </c>
      <c r="B8" s="7">
        <v>27</v>
      </c>
      <c r="C8" s="7">
        <v>106</v>
      </c>
      <c r="D8" s="7">
        <v>18</v>
      </c>
      <c r="E8" s="7">
        <v>202</v>
      </c>
      <c r="F8" s="7"/>
      <c r="G8" s="7">
        <v>353</v>
      </c>
    </row>
    <row r="9" spans="1:7" x14ac:dyDescent="0.3">
      <c r="A9" s="6" t="s">
        <v>8372</v>
      </c>
      <c r="B9" s="7">
        <v>28</v>
      </c>
      <c r="C9" s="7">
        <v>108</v>
      </c>
      <c r="D9" s="7">
        <v>30</v>
      </c>
      <c r="E9" s="7">
        <v>180</v>
      </c>
      <c r="F9" s="7"/>
      <c r="G9" s="7">
        <v>346</v>
      </c>
    </row>
    <row r="10" spans="1:7" x14ac:dyDescent="0.3">
      <c r="A10" s="6" t="s">
        <v>8373</v>
      </c>
      <c r="B10" s="7">
        <v>27</v>
      </c>
      <c r="C10" s="7">
        <v>102</v>
      </c>
      <c r="D10" s="7"/>
      <c r="E10" s="7">
        <v>192</v>
      </c>
      <c r="F10" s="7"/>
      <c r="G10" s="7">
        <v>321</v>
      </c>
    </row>
    <row r="11" spans="1:7" x14ac:dyDescent="0.3">
      <c r="A11" s="6" t="s">
        <v>8374</v>
      </c>
      <c r="B11" s="7">
        <v>26</v>
      </c>
      <c r="C11" s="7">
        <v>126</v>
      </c>
      <c r="D11" s="7"/>
      <c r="E11" s="7">
        <v>234</v>
      </c>
      <c r="F11" s="7"/>
      <c r="G11" s="7">
        <v>386</v>
      </c>
    </row>
    <row r="12" spans="1:7" x14ac:dyDescent="0.3">
      <c r="A12" s="6" t="s">
        <v>8375</v>
      </c>
      <c r="B12" s="7">
        <v>27</v>
      </c>
      <c r="C12" s="7">
        <v>147</v>
      </c>
      <c r="D12" s="7"/>
      <c r="E12" s="7">
        <v>211</v>
      </c>
      <c r="F12" s="7"/>
      <c r="G12" s="7">
        <v>385</v>
      </c>
    </row>
    <row r="13" spans="1:7" x14ac:dyDescent="0.3">
      <c r="A13" s="6" t="s">
        <v>8376</v>
      </c>
      <c r="B13" s="7">
        <v>43</v>
      </c>
      <c r="C13" s="7">
        <v>150</v>
      </c>
      <c r="D13" s="7"/>
      <c r="E13" s="7">
        <v>194</v>
      </c>
      <c r="F13" s="7"/>
      <c r="G13" s="7">
        <v>387</v>
      </c>
    </row>
    <row r="14" spans="1:7" x14ac:dyDescent="0.3">
      <c r="A14" s="6" t="s">
        <v>8377</v>
      </c>
      <c r="B14" s="7">
        <v>33</v>
      </c>
      <c r="C14" s="7">
        <v>134</v>
      </c>
      <c r="D14" s="7"/>
      <c r="E14" s="7">
        <v>166</v>
      </c>
      <c r="F14" s="7"/>
      <c r="G14" s="7">
        <v>333</v>
      </c>
    </row>
    <row r="15" spans="1:7" x14ac:dyDescent="0.3">
      <c r="A15" s="6" t="s">
        <v>8378</v>
      </c>
      <c r="B15" s="7">
        <v>24</v>
      </c>
      <c r="C15" s="7">
        <v>127</v>
      </c>
      <c r="D15" s="7"/>
      <c r="E15" s="7">
        <v>147</v>
      </c>
      <c r="F15" s="7"/>
      <c r="G15" s="7">
        <v>298</v>
      </c>
    </row>
    <row r="16" spans="1:7" x14ac:dyDescent="0.3">
      <c r="A16" s="6" t="s">
        <v>8379</v>
      </c>
      <c r="B16" s="7">
        <v>20</v>
      </c>
      <c r="C16" s="7">
        <v>149</v>
      </c>
      <c r="D16" s="7"/>
      <c r="E16" s="7">
        <v>183</v>
      </c>
      <c r="F16" s="7"/>
      <c r="G16" s="7">
        <v>352</v>
      </c>
    </row>
    <row r="17" spans="1:7" x14ac:dyDescent="0.3">
      <c r="A17" s="6" t="s">
        <v>8380</v>
      </c>
      <c r="B17" s="7">
        <v>37</v>
      </c>
      <c r="C17" s="7">
        <v>114</v>
      </c>
      <c r="D17" s="7"/>
      <c r="E17" s="7">
        <v>183</v>
      </c>
      <c r="F17" s="7"/>
      <c r="G17" s="7">
        <v>334</v>
      </c>
    </row>
    <row r="18" spans="1:7" x14ac:dyDescent="0.3">
      <c r="A18" s="6" t="s">
        <v>8381</v>
      </c>
      <c r="B18" s="7">
        <v>23</v>
      </c>
      <c r="C18" s="7">
        <v>118</v>
      </c>
      <c r="D18" s="7"/>
      <c r="E18" s="7">
        <v>111</v>
      </c>
      <c r="F18" s="7"/>
      <c r="G18" s="7">
        <v>252</v>
      </c>
    </row>
    <row r="19" spans="1:7" x14ac:dyDescent="0.3">
      <c r="A19" s="6" t="s">
        <v>8313</v>
      </c>
      <c r="B19" s="7">
        <v>349</v>
      </c>
      <c r="C19" s="7">
        <v>1530</v>
      </c>
      <c r="D19" s="7">
        <v>50</v>
      </c>
      <c r="E19" s="7">
        <v>2185</v>
      </c>
      <c r="F19" s="7"/>
      <c r="G19" s="7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4361D-B515-4BED-933E-E4C1C4B0456D}">
  <dimension ref="A1:H13"/>
  <sheetViews>
    <sheetView zoomScale="60" zoomScaleNormal="60" workbookViewId="0">
      <selection activeCell="C33" sqref="C33"/>
    </sheetView>
  </sheetViews>
  <sheetFormatPr defaultRowHeight="14.4" x14ac:dyDescent="0.3"/>
  <cols>
    <col min="1" max="1" width="30.44140625" bestFit="1" customWidth="1"/>
    <col min="2" max="2" width="25.5546875" customWidth="1"/>
    <col min="3" max="3" width="19.77734375" customWidth="1"/>
    <col min="4" max="4" width="23.33203125" customWidth="1"/>
    <col min="5" max="5" width="18.88671875" customWidth="1"/>
    <col min="6" max="6" width="29.44140625" customWidth="1"/>
    <col min="7" max="7" width="23.6640625" customWidth="1"/>
    <col min="8" max="8" width="27.21875" customWidth="1"/>
  </cols>
  <sheetData>
    <row r="1" spans="1:8" ht="18.600000000000001" customHeight="1" x14ac:dyDescent="0.3">
      <c r="A1" s="15" t="s">
        <v>8383</v>
      </c>
      <c r="B1" s="15" t="s">
        <v>8384</v>
      </c>
      <c r="C1" s="15" t="s">
        <v>8385</v>
      </c>
      <c r="D1" s="15" t="s">
        <v>8386</v>
      </c>
      <c r="E1" s="15" t="s">
        <v>8387</v>
      </c>
      <c r="F1" s="15" t="s">
        <v>8388</v>
      </c>
      <c r="G1" s="15" t="s">
        <v>8389</v>
      </c>
      <c r="H1" s="15" t="s">
        <v>8390</v>
      </c>
    </row>
    <row r="2" spans="1:8" x14ac:dyDescent="0.3">
      <c r="A2" t="s">
        <v>8391</v>
      </c>
      <c r="B2">
        <f>COUNTIFS(Data!$F:$F,"successful",Data!D:D,("&lt;1000"))</f>
        <v>322</v>
      </c>
      <c r="C2">
        <f>COUNTIFS(Data!$F:$F,"failed",Data!$D:$D,("&lt;1000"))</f>
        <v>113</v>
      </c>
      <c r="D2">
        <f>COUNTIFS(Data!$F:$F,"Canceled",Data!$D:$D,("&lt;1000"))</f>
        <v>18</v>
      </c>
      <c r="E2">
        <f>SUM(B2:D2)</f>
        <v>453</v>
      </c>
      <c r="F2" s="3">
        <f>B2/E2</f>
        <v>0.71081677704194257</v>
      </c>
      <c r="G2" s="3">
        <f>C2/E2</f>
        <v>0.24944812362030905</v>
      </c>
      <c r="H2" s="3">
        <f>D2/E2</f>
        <v>3.9735099337748346E-2</v>
      </c>
    </row>
    <row r="3" spans="1:8" x14ac:dyDescent="0.3">
      <c r="A3" t="s">
        <v>8392</v>
      </c>
      <c r="B3">
        <f>COUNTIFS(Data!$F:$F,"successful",Data!D:D,("&gt;=1000"),Data!D:D,("&lt;=4999"))</f>
        <v>932</v>
      </c>
      <c r="C3">
        <f>COUNTIFS(Data!$F:$F,"failed",Data!$D:$D,("&gt;=1000"),Data!$D:$D,("&lt;=4999"))</f>
        <v>420</v>
      </c>
      <c r="D3">
        <f>COUNTIFS(Data!$F:$F,"canceled",Data!$D:$D,("&gt;=1000"),Data!$D:$D,("&lt;=4999"))</f>
        <v>60</v>
      </c>
      <c r="E3">
        <f t="shared" ref="E3:E13" si="0">SUM(B3:D3)</f>
        <v>1412</v>
      </c>
      <c r="F3" s="3">
        <f t="shared" ref="F3:F13" si="1">B3/E3</f>
        <v>0.66005665722379603</v>
      </c>
      <c r="G3" s="3">
        <f t="shared" ref="G3:G13" si="2">C3/E3</f>
        <v>0.29745042492917845</v>
      </c>
      <c r="H3" s="3">
        <f t="shared" ref="H3:H13" si="3">D3/E3</f>
        <v>4.2492917847025496E-2</v>
      </c>
    </row>
    <row r="4" spans="1:8" x14ac:dyDescent="0.3">
      <c r="A4" t="s">
        <v>8393</v>
      </c>
      <c r="B4">
        <f>COUNTIFS(Data!$F:$F,"successful",Data!D:D,("&gt;=5000"),Data!D:D,("&lt;=9999"))</f>
        <v>381</v>
      </c>
      <c r="C4">
        <f>COUNTIFS(Data!$F:$F,"failed",Data!$D:$D,("&gt;=5000"),Data!$D:$D,("&lt;=9999"))</f>
        <v>283</v>
      </c>
      <c r="D4">
        <f>COUNTIFS(Data!$F:$F,"canceled",Data!$D:$D,("&gt;=5000"),Data!$D:$D,("&lt;=9999"))</f>
        <v>52</v>
      </c>
      <c r="E4">
        <f t="shared" si="0"/>
        <v>716</v>
      </c>
      <c r="F4" s="3">
        <f t="shared" si="1"/>
        <v>0.53212290502793291</v>
      </c>
      <c r="G4" s="3">
        <f t="shared" si="2"/>
        <v>0.39525139664804471</v>
      </c>
      <c r="H4" s="3">
        <f t="shared" si="3"/>
        <v>7.2625698324022353E-2</v>
      </c>
    </row>
    <row r="5" spans="1:8" x14ac:dyDescent="0.3">
      <c r="A5" t="s">
        <v>8394</v>
      </c>
      <c r="B5">
        <f>COUNTIFS(Data!$F:$F,"successful",Data!D:D,("&gt;=10000"),Data!D:D,("&lt;=14999"))</f>
        <v>168</v>
      </c>
      <c r="C5">
        <f>COUNTIFS(Data!$F:$F,"failed",Data!$D:$D,("&gt;=10000"),Data!$D:$D,("&lt;=14999"))</f>
        <v>144</v>
      </c>
      <c r="D5">
        <f>COUNTIFS(Data!$F:$F,"canceled",Data!$D:$D,("&gt;=10000"),Data!$D:$D,("&lt;=14999"))</f>
        <v>40</v>
      </c>
      <c r="E5">
        <f t="shared" si="0"/>
        <v>352</v>
      </c>
      <c r="F5" s="3">
        <f t="shared" si="1"/>
        <v>0.47727272727272729</v>
      </c>
      <c r="G5" s="3">
        <f t="shared" si="2"/>
        <v>0.40909090909090912</v>
      </c>
      <c r="H5" s="3">
        <f t="shared" si="3"/>
        <v>0.11363636363636363</v>
      </c>
    </row>
    <row r="6" spans="1:8" x14ac:dyDescent="0.3">
      <c r="A6" t="s">
        <v>8395</v>
      </c>
      <c r="B6">
        <f>COUNTIFS(Data!$F:$F,"successful",Data!D:D,("&gt;=15000"),Data!D:D,("&lt;=19999"))</f>
        <v>94</v>
      </c>
      <c r="C6">
        <f>COUNTIFS(Data!$F:$F,"failed",Data!$D:$D,("&gt;=15000"),Data!$D:$D,("&lt;=19999"))</f>
        <v>90</v>
      </c>
      <c r="D6">
        <f>COUNTIFS(Data!$F:$F,"canceled",Data!$D:$D,("&gt;=15000"),Data!$D:$D,("&lt;=19999"))</f>
        <v>17</v>
      </c>
      <c r="E6">
        <f t="shared" si="0"/>
        <v>201</v>
      </c>
      <c r="F6" s="3">
        <f t="shared" si="1"/>
        <v>0.46766169154228854</v>
      </c>
      <c r="G6" s="3">
        <f t="shared" si="2"/>
        <v>0.44776119402985076</v>
      </c>
      <c r="H6" s="3">
        <f t="shared" si="3"/>
        <v>8.45771144278607E-2</v>
      </c>
    </row>
    <row r="7" spans="1:8" x14ac:dyDescent="0.3">
      <c r="A7" t="s">
        <v>8396</v>
      </c>
      <c r="B7">
        <f>COUNTIFS(Data!$F:$F,"successful",Data!D:D,("&gt;=20000"),Data!D:D,("&lt;=24999"))</f>
        <v>62</v>
      </c>
      <c r="C7">
        <f>COUNTIFS(Data!$F:$F,"failed",Data!$D:$D,("&gt;=20000"),Data!$D:$D,("&lt;=24999"))</f>
        <v>72</v>
      </c>
      <c r="D7">
        <f>COUNTIFS(Data!$F:$F,"canceled",Data!$D:$D,("&gt;=20000"),Data!$D:$D,("&lt;=24999"))</f>
        <v>14</v>
      </c>
      <c r="E7">
        <f t="shared" si="0"/>
        <v>148</v>
      </c>
      <c r="F7" s="3">
        <f t="shared" si="1"/>
        <v>0.41891891891891891</v>
      </c>
      <c r="G7" s="3">
        <f t="shared" si="2"/>
        <v>0.48648648648648651</v>
      </c>
      <c r="H7" s="3">
        <f t="shared" si="3"/>
        <v>9.45945945945946E-2</v>
      </c>
    </row>
    <row r="8" spans="1:8" x14ac:dyDescent="0.3">
      <c r="A8" t="s">
        <v>8397</v>
      </c>
      <c r="B8">
        <f>COUNTIFS(Data!$F:$F,"successful",Data!D:D,("&gt;=25000"),Data!D:D,("&lt;=29999"))</f>
        <v>55</v>
      </c>
      <c r="C8">
        <f>COUNTIFS(Data!$F:$F,"failed",Data!$D:$D,("&gt;=25000"),Data!$D:$D,("&lt;=29999"))</f>
        <v>64</v>
      </c>
      <c r="D8">
        <f>COUNTIFS(Data!$F:$F,"canceled",Data!$D:$D,("&gt;=25000"),Data!$D:$D,("&lt;=29999"))</f>
        <v>18</v>
      </c>
      <c r="E8">
        <f t="shared" si="0"/>
        <v>137</v>
      </c>
      <c r="F8" s="3">
        <f t="shared" si="1"/>
        <v>0.40145985401459855</v>
      </c>
      <c r="G8" s="3">
        <f t="shared" si="2"/>
        <v>0.46715328467153283</v>
      </c>
      <c r="H8" s="3">
        <f t="shared" si="3"/>
        <v>0.13138686131386862</v>
      </c>
    </row>
    <row r="9" spans="1:8" x14ac:dyDescent="0.3">
      <c r="A9" t="s">
        <v>8398</v>
      </c>
      <c r="B9">
        <f>COUNTIFS(Data!$F:$F,"successful",Data!D:D,("&gt;=30000"),Data!D:D,("&lt;=34999"))</f>
        <v>32</v>
      </c>
      <c r="C9">
        <f>COUNTIFS(Data!$F:$F,"failed",Data!$D:$D,("&gt;=30000"),Data!$D:$D,("&lt;=34999"))</f>
        <v>37</v>
      </c>
      <c r="D9">
        <f>COUNTIFS(Data!$F:$F,"canceled",Data!$D:$D,("&gt;=30000"),Data!$D:$D,("&lt;=34999"))</f>
        <v>13</v>
      </c>
      <c r="E9">
        <f t="shared" si="0"/>
        <v>82</v>
      </c>
      <c r="F9" s="3">
        <f t="shared" si="1"/>
        <v>0.3902439024390244</v>
      </c>
      <c r="G9" s="3">
        <f t="shared" si="2"/>
        <v>0.45121951219512196</v>
      </c>
      <c r="H9" s="3">
        <f t="shared" si="3"/>
        <v>0.15853658536585366</v>
      </c>
    </row>
    <row r="10" spans="1:8" x14ac:dyDescent="0.3">
      <c r="A10" t="s">
        <v>8399</v>
      </c>
      <c r="B10">
        <f>COUNTIFS(Data!$F:$F,"successful",Data!D:D,("&gt;=35000"),Data!D:D,("&lt;=39999"))</f>
        <v>26</v>
      </c>
      <c r="C10">
        <f>COUNTIFS(Data!$F:$F,"failed",Data!$D:$D,("&gt;=35000"),Data!$D:$D,("&lt;=39999"))</f>
        <v>22</v>
      </c>
      <c r="D10">
        <f>COUNTIFS(Data!$F:$F,"canceled",Data!$D:$D,("&gt;=35000"),Data!$D:$D,("&lt;=39999"))</f>
        <v>7</v>
      </c>
      <c r="E10">
        <f t="shared" si="0"/>
        <v>55</v>
      </c>
      <c r="F10" s="3">
        <f t="shared" si="1"/>
        <v>0.47272727272727272</v>
      </c>
      <c r="G10" s="3">
        <f t="shared" si="2"/>
        <v>0.4</v>
      </c>
      <c r="H10" s="3">
        <f t="shared" si="3"/>
        <v>0.12727272727272726</v>
      </c>
    </row>
    <row r="11" spans="1:8" x14ac:dyDescent="0.3">
      <c r="A11" t="s">
        <v>8400</v>
      </c>
      <c r="B11">
        <f>COUNTIFS(Data!$F:$F,"successful",Data!D:D,("&gt;=40000"),Data!D:D,("&lt;=44999"))</f>
        <v>21</v>
      </c>
      <c r="C11">
        <f>COUNTIFS(Data!$F:$F,"failed",Data!$D:$D,("&gt;=40000"),Data!$D:$D,("&lt;=44999"))</f>
        <v>16</v>
      </c>
      <c r="D11">
        <f>COUNTIFS(Data!$F:$F,"canceled",Data!$D:$D,("&gt;=40000"),Data!$D:$D,("&lt;=44999"))</f>
        <v>6</v>
      </c>
      <c r="E11">
        <f t="shared" si="0"/>
        <v>43</v>
      </c>
      <c r="F11" s="3">
        <f t="shared" si="1"/>
        <v>0.48837209302325579</v>
      </c>
      <c r="G11" s="3">
        <f t="shared" si="2"/>
        <v>0.37209302325581395</v>
      </c>
      <c r="H11" s="3">
        <f t="shared" si="3"/>
        <v>0.13953488372093023</v>
      </c>
    </row>
    <row r="12" spans="1:8" x14ac:dyDescent="0.3">
      <c r="A12" t="s">
        <v>8401</v>
      </c>
      <c r="B12">
        <f>COUNTIFS(Data!$F:$F,"successful",Data!D:D,("&gt;=45000"),Data!D:D,("&lt;=49999"))</f>
        <v>6</v>
      </c>
      <c r="C12">
        <f>COUNTIFS(Data!$F:$F,"failed",Data!$D:$D,("&gt;=45000"),Data!$D:$D,("&lt;=49999"))</f>
        <v>11</v>
      </c>
      <c r="D12">
        <f>COUNTIFS(Data!$F:$F,"canceled",Data!$D:$D,("&gt;=45000"),Data!$D:$D,("&lt;=49999"))</f>
        <v>4</v>
      </c>
      <c r="E12">
        <f t="shared" si="0"/>
        <v>21</v>
      </c>
      <c r="F12" s="3">
        <f t="shared" si="1"/>
        <v>0.2857142857142857</v>
      </c>
      <c r="G12" s="3">
        <f t="shared" si="2"/>
        <v>0.52380952380952384</v>
      </c>
      <c r="H12" s="3">
        <f t="shared" si="3"/>
        <v>0.19047619047619047</v>
      </c>
    </row>
    <row r="13" spans="1:8" x14ac:dyDescent="0.3">
      <c r="A13" t="s">
        <v>8402</v>
      </c>
      <c r="B13">
        <f>COUNTIFS(Data!$F:$F,"successful",Data!D:D,("&gt;=50000"))</f>
        <v>86</v>
      </c>
      <c r="C13">
        <f>COUNTIFS(Data!$F:$F,"failed",Data!$D:$D,("&gt;=50000"))</f>
        <v>258</v>
      </c>
      <c r="D13">
        <f>COUNTIFS(Data!$F:$F,"canceled",Data!$D:$D,("&gt;=50000"))</f>
        <v>100</v>
      </c>
      <c r="E13">
        <f t="shared" si="0"/>
        <v>444</v>
      </c>
      <c r="F13" s="3">
        <f t="shared" si="1"/>
        <v>0.19369369369369369</v>
      </c>
      <c r="G13" s="3">
        <f t="shared" si="2"/>
        <v>0.58108108108108103</v>
      </c>
      <c r="H13" s="3">
        <f t="shared" si="3"/>
        <v>0.22522522522522523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44E5D-F573-40CF-B359-8F84988E63F7}">
  <dimension ref="A1:U2186"/>
  <sheetViews>
    <sheetView topLeftCell="E1" zoomScale="110" zoomScaleNormal="110" workbookViewId="0">
      <selection activeCell="P21" sqref="P21"/>
    </sheetView>
  </sheetViews>
  <sheetFormatPr defaultRowHeight="14.4" x14ac:dyDescent="0.3"/>
  <cols>
    <col min="1" max="1" width="9.33203125" bestFit="1" customWidth="1"/>
    <col min="2" max="2" width="13.33203125" bestFit="1" customWidth="1"/>
    <col min="4" max="4" width="11.77734375" bestFit="1" customWidth="1"/>
    <col min="5" max="5" width="9.5546875" bestFit="1" customWidth="1"/>
    <col min="18" max="18" width="13.44140625" bestFit="1" customWidth="1"/>
    <col min="20" max="20" width="12.21875" bestFit="1" customWidth="1"/>
  </cols>
  <sheetData>
    <row r="1" spans="1:21" x14ac:dyDescent="0.3">
      <c r="A1" s="14" t="s">
        <v>8403</v>
      </c>
      <c r="B1" s="14" t="s">
        <v>8262</v>
      </c>
      <c r="Q1" s="14" t="s">
        <v>8403</v>
      </c>
      <c r="R1" s="14" t="s">
        <v>8262</v>
      </c>
    </row>
    <row r="2" spans="1:21" x14ac:dyDescent="0.3">
      <c r="A2" s="11" t="s">
        <v>8404</v>
      </c>
      <c r="B2">
        <v>182</v>
      </c>
      <c r="D2" s="11" t="s">
        <v>8405</v>
      </c>
      <c r="E2" s="16">
        <f>AVERAGE($B$2:$B$2186)</f>
        <v>194.42517162471395</v>
      </c>
      <c r="Q2" t="s">
        <v>8221</v>
      </c>
      <c r="R2">
        <v>0</v>
      </c>
      <c r="T2" s="13" t="s">
        <v>8405</v>
      </c>
      <c r="U2" s="16">
        <f>AVERAGE($R$2:$R$1531)</f>
        <v>17.709803921568628</v>
      </c>
    </row>
    <row r="3" spans="1:21" x14ac:dyDescent="0.3">
      <c r="A3" s="11" t="s">
        <v>8404</v>
      </c>
      <c r="B3">
        <v>79</v>
      </c>
      <c r="D3" s="11" t="s">
        <v>8406</v>
      </c>
      <c r="E3" s="16">
        <f>_xlfn.QUARTILE.EXC($B$2:$B$2186,1)</f>
        <v>29</v>
      </c>
      <c r="Q3" t="s">
        <v>8221</v>
      </c>
      <c r="R3">
        <v>1</v>
      </c>
      <c r="T3" s="13" t="s">
        <v>8406</v>
      </c>
      <c r="U3" s="16">
        <f>_xlfn.QUARTILE.EXC($R$2:$R$1531,1)</f>
        <v>1</v>
      </c>
    </row>
    <row r="4" spans="1:21" x14ac:dyDescent="0.3">
      <c r="A4" s="11" t="s">
        <v>8404</v>
      </c>
      <c r="B4">
        <v>35</v>
      </c>
      <c r="D4" s="11" t="s">
        <v>8407</v>
      </c>
      <c r="E4" s="16">
        <f>MEDIAN($B$2:$B$2186)</f>
        <v>62</v>
      </c>
      <c r="Q4" t="s">
        <v>8221</v>
      </c>
      <c r="R4">
        <v>10</v>
      </c>
      <c r="T4" s="13" t="s">
        <v>8407</v>
      </c>
      <c r="U4" s="16">
        <f>MEDIAN($R$2:$R$1531)</f>
        <v>4</v>
      </c>
    </row>
    <row r="5" spans="1:21" x14ac:dyDescent="0.3">
      <c r="A5" s="11" t="s">
        <v>8404</v>
      </c>
      <c r="B5">
        <v>150</v>
      </c>
      <c r="D5" s="11" t="s">
        <v>8408</v>
      </c>
      <c r="E5" s="16">
        <f>_xlfn.QUARTILE.EXC($B$2:$B$2186,3)</f>
        <v>141</v>
      </c>
      <c r="Q5" t="s">
        <v>8221</v>
      </c>
      <c r="R5">
        <v>0</v>
      </c>
      <c r="T5" s="13" t="s">
        <v>8408</v>
      </c>
      <c r="U5" s="16">
        <f>_xlfn.QUARTILE.EXC($R$2:$R$1531,3)</f>
        <v>12</v>
      </c>
    </row>
    <row r="6" spans="1:21" x14ac:dyDescent="0.3">
      <c r="A6" s="11" t="s">
        <v>8404</v>
      </c>
      <c r="B6">
        <v>284</v>
      </c>
      <c r="D6" s="11" t="s">
        <v>8410</v>
      </c>
      <c r="E6" s="16">
        <f>MIN($B$2:$B$2186)</f>
        <v>1</v>
      </c>
      <c r="Q6" t="s">
        <v>8221</v>
      </c>
      <c r="R6">
        <v>7</v>
      </c>
      <c r="T6" s="13" t="s">
        <v>8410</v>
      </c>
      <c r="U6" s="16">
        <f>-MIN($R$2:$R$1531)</f>
        <v>0</v>
      </c>
    </row>
    <row r="7" spans="1:21" x14ac:dyDescent="0.3">
      <c r="A7" s="11" t="s">
        <v>8404</v>
      </c>
      <c r="B7">
        <v>47</v>
      </c>
      <c r="D7" s="11" t="s">
        <v>8409</v>
      </c>
      <c r="E7" s="16">
        <f>MAX($B$2:$B$2186)</f>
        <v>26457</v>
      </c>
      <c r="Q7" t="s">
        <v>8221</v>
      </c>
      <c r="R7">
        <v>0</v>
      </c>
      <c r="T7" s="13" t="s">
        <v>8409</v>
      </c>
      <c r="U7" s="16">
        <f>MAX($R$2:$R$1531)</f>
        <v>1293</v>
      </c>
    </row>
    <row r="8" spans="1:21" x14ac:dyDescent="0.3">
      <c r="A8" s="11" t="s">
        <v>8404</v>
      </c>
      <c r="B8">
        <v>58</v>
      </c>
      <c r="D8" s="11" t="s">
        <v>8411</v>
      </c>
      <c r="E8" s="16">
        <f>_xlfn.VAR.S($B$2:$B$2186)</f>
        <v>713167.37912800396</v>
      </c>
      <c r="Q8" t="s">
        <v>8221</v>
      </c>
      <c r="R8">
        <v>1</v>
      </c>
      <c r="T8" s="13" t="s">
        <v>8411</v>
      </c>
      <c r="U8" s="16">
        <f>_xlfn.VAR.S($R$2:$R$1531)</f>
        <v>3775.6894394644714</v>
      </c>
    </row>
    <row r="9" spans="1:21" x14ac:dyDescent="0.3">
      <c r="A9" s="11" t="s">
        <v>8404</v>
      </c>
      <c r="B9">
        <v>57</v>
      </c>
      <c r="D9" s="11" t="s">
        <v>8412</v>
      </c>
      <c r="E9" s="16">
        <f>_xlfn.STDEV.S($B$2:$B$2186)</f>
        <v>844.49237955591047</v>
      </c>
      <c r="Q9" t="s">
        <v>8221</v>
      </c>
      <c r="R9">
        <v>2</v>
      </c>
      <c r="T9" s="13" t="s">
        <v>8412</v>
      </c>
      <c r="U9" s="16">
        <f>_xlfn.STDEV.S($R$2:$R$1531)</f>
        <v>61.446638959868842</v>
      </c>
    </row>
    <row r="10" spans="1:21" x14ac:dyDescent="0.3">
      <c r="A10" s="11" t="s">
        <v>8404</v>
      </c>
      <c r="B10">
        <v>12</v>
      </c>
      <c r="D10" s="11" t="s">
        <v>8413</v>
      </c>
      <c r="E10" s="16">
        <f>E5-E3</f>
        <v>112</v>
      </c>
      <c r="Q10" t="s">
        <v>8221</v>
      </c>
      <c r="R10">
        <v>3</v>
      </c>
      <c r="T10" s="13" t="s">
        <v>8413</v>
      </c>
      <c r="U10" s="16">
        <f>U5-U3</f>
        <v>11</v>
      </c>
    </row>
    <row r="11" spans="1:21" x14ac:dyDescent="0.3">
      <c r="A11" s="11" t="s">
        <v>8404</v>
      </c>
      <c r="B11">
        <v>20</v>
      </c>
      <c r="D11" s="11" t="s">
        <v>8414</v>
      </c>
      <c r="E11" s="16">
        <f>E3-(1.5*E10)</f>
        <v>-139</v>
      </c>
      <c r="Q11" t="s">
        <v>8221</v>
      </c>
      <c r="R11">
        <v>10</v>
      </c>
      <c r="T11" s="13" t="s">
        <v>8414</v>
      </c>
      <c r="U11" s="16">
        <f>U3-(1.5*U10)</f>
        <v>-15.5</v>
      </c>
    </row>
    <row r="12" spans="1:21" x14ac:dyDescent="0.3">
      <c r="A12" s="11" t="s">
        <v>8404</v>
      </c>
      <c r="B12">
        <v>19</v>
      </c>
      <c r="D12" s="11" t="s">
        <v>8415</v>
      </c>
      <c r="E12" s="16">
        <f>E5+(1.5*E10)</f>
        <v>309</v>
      </c>
      <c r="Q12" t="s">
        <v>8221</v>
      </c>
      <c r="R12">
        <v>10</v>
      </c>
      <c r="T12" s="13" t="s">
        <v>8415</v>
      </c>
      <c r="U12" s="16">
        <f>U3+(1.5*U10)</f>
        <v>17.5</v>
      </c>
    </row>
    <row r="13" spans="1:21" x14ac:dyDescent="0.3">
      <c r="A13" s="11" t="s">
        <v>8404</v>
      </c>
      <c r="B13">
        <v>75</v>
      </c>
      <c r="Q13" t="s">
        <v>8221</v>
      </c>
      <c r="R13">
        <v>1</v>
      </c>
    </row>
    <row r="14" spans="1:21" x14ac:dyDescent="0.3">
      <c r="A14" s="11" t="s">
        <v>8404</v>
      </c>
      <c r="B14">
        <v>827</v>
      </c>
      <c r="Q14" t="s">
        <v>8221</v>
      </c>
      <c r="R14">
        <v>0</v>
      </c>
    </row>
    <row r="15" spans="1:21" x14ac:dyDescent="0.3">
      <c r="A15" s="11" t="s">
        <v>8404</v>
      </c>
      <c r="B15">
        <v>51</v>
      </c>
      <c r="Q15" t="s">
        <v>8221</v>
      </c>
      <c r="R15">
        <v>0</v>
      </c>
    </row>
    <row r="16" spans="1:21" x14ac:dyDescent="0.3">
      <c r="A16" s="11" t="s">
        <v>8404</v>
      </c>
      <c r="B16">
        <v>41</v>
      </c>
      <c r="Q16" t="s">
        <v>8221</v>
      </c>
      <c r="R16">
        <v>0</v>
      </c>
    </row>
    <row r="17" spans="1:18" x14ac:dyDescent="0.3">
      <c r="A17" s="11" t="s">
        <v>8404</v>
      </c>
      <c r="B17">
        <v>98</v>
      </c>
      <c r="Q17" t="s">
        <v>8221</v>
      </c>
      <c r="R17">
        <v>26</v>
      </c>
    </row>
    <row r="18" spans="1:18" x14ac:dyDescent="0.3">
      <c r="A18" s="11" t="s">
        <v>8404</v>
      </c>
      <c r="B18">
        <v>70</v>
      </c>
      <c r="Q18" t="s">
        <v>8221</v>
      </c>
      <c r="R18">
        <v>0</v>
      </c>
    </row>
    <row r="19" spans="1:18" x14ac:dyDescent="0.3">
      <c r="A19" s="11" t="s">
        <v>8404</v>
      </c>
      <c r="B19">
        <v>36</v>
      </c>
      <c r="Q19" t="s">
        <v>8221</v>
      </c>
      <c r="R19">
        <v>7</v>
      </c>
    </row>
    <row r="20" spans="1:18" x14ac:dyDescent="0.3">
      <c r="A20" s="11" t="s">
        <v>8404</v>
      </c>
      <c r="B20">
        <v>342</v>
      </c>
      <c r="Q20" t="s">
        <v>8221</v>
      </c>
      <c r="R20">
        <v>0</v>
      </c>
    </row>
    <row r="21" spans="1:18" x14ac:dyDescent="0.3">
      <c r="A21" s="11" t="s">
        <v>8404</v>
      </c>
      <c r="B21">
        <v>22</v>
      </c>
      <c r="Q21" t="s">
        <v>8221</v>
      </c>
      <c r="R21">
        <v>2</v>
      </c>
    </row>
    <row r="22" spans="1:18" x14ac:dyDescent="0.3">
      <c r="A22" s="11" t="s">
        <v>8404</v>
      </c>
      <c r="B22">
        <v>25</v>
      </c>
      <c r="Q22" t="s">
        <v>8221</v>
      </c>
      <c r="R22">
        <v>13</v>
      </c>
    </row>
    <row r="23" spans="1:18" x14ac:dyDescent="0.3">
      <c r="A23" s="11" t="s">
        <v>8404</v>
      </c>
      <c r="B23">
        <v>101</v>
      </c>
      <c r="Q23" t="s">
        <v>8221</v>
      </c>
      <c r="R23">
        <v>4</v>
      </c>
    </row>
    <row r="24" spans="1:18" x14ac:dyDescent="0.3">
      <c r="A24" s="11" t="s">
        <v>8404</v>
      </c>
      <c r="B24">
        <v>8</v>
      </c>
      <c r="Q24" t="s">
        <v>8221</v>
      </c>
      <c r="R24">
        <v>0</v>
      </c>
    </row>
    <row r="25" spans="1:18" x14ac:dyDescent="0.3">
      <c r="A25" s="11" t="s">
        <v>8404</v>
      </c>
      <c r="B25">
        <v>23</v>
      </c>
      <c r="Q25" t="s">
        <v>8221</v>
      </c>
      <c r="R25">
        <v>12</v>
      </c>
    </row>
    <row r="26" spans="1:18" x14ac:dyDescent="0.3">
      <c r="A26" s="11" t="s">
        <v>8404</v>
      </c>
      <c r="B26">
        <v>574</v>
      </c>
      <c r="Q26" t="s">
        <v>8221</v>
      </c>
      <c r="R26">
        <v>2</v>
      </c>
    </row>
    <row r="27" spans="1:18" x14ac:dyDescent="0.3">
      <c r="A27" s="11" t="s">
        <v>8404</v>
      </c>
      <c r="B27">
        <v>14</v>
      </c>
      <c r="Q27" t="s">
        <v>8221</v>
      </c>
      <c r="R27">
        <v>10</v>
      </c>
    </row>
    <row r="28" spans="1:18" x14ac:dyDescent="0.3">
      <c r="A28" s="11" t="s">
        <v>8404</v>
      </c>
      <c r="B28">
        <v>19</v>
      </c>
      <c r="Q28" t="s">
        <v>8221</v>
      </c>
      <c r="R28">
        <v>0</v>
      </c>
    </row>
    <row r="29" spans="1:18" x14ac:dyDescent="0.3">
      <c r="A29" s="11" t="s">
        <v>8404</v>
      </c>
      <c r="B29">
        <v>150</v>
      </c>
      <c r="Q29" t="s">
        <v>8221</v>
      </c>
      <c r="R29">
        <v>5</v>
      </c>
    </row>
    <row r="30" spans="1:18" x14ac:dyDescent="0.3">
      <c r="A30" s="11" t="s">
        <v>8404</v>
      </c>
      <c r="B30">
        <v>71</v>
      </c>
      <c r="Q30" t="s">
        <v>8221</v>
      </c>
      <c r="R30">
        <v>0</v>
      </c>
    </row>
    <row r="31" spans="1:18" x14ac:dyDescent="0.3">
      <c r="A31" s="11" t="s">
        <v>8404</v>
      </c>
      <c r="B31">
        <v>117</v>
      </c>
      <c r="Q31" t="s">
        <v>8221</v>
      </c>
      <c r="R31">
        <v>5</v>
      </c>
    </row>
    <row r="32" spans="1:18" x14ac:dyDescent="0.3">
      <c r="A32" s="11" t="s">
        <v>8404</v>
      </c>
      <c r="B32">
        <v>53</v>
      </c>
      <c r="Q32" t="s">
        <v>8221</v>
      </c>
      <c r="R32">
        <v>1</v>
      </c>
    </row>
    <row r="33" spans="1:18" x14ac:dyDescent="0.3">
      <c r="A33" s="11" t="s">
        <v>8404</v>
      </c>
      <c r="B33">
        <v>1</v>
      </c>
      <c r="Q33" t="s">
        <v>8221</v>
      </c>
      <c r="R33">
        <v>3</v>
      </c>
    </row>
    <row r="34" spans="1:18" x14ac:dyDescent="0.3">
      <c r="A34" s="11" t="s">
        <v>8404</v>
      </c>
      <c r="B34">
        <v>89</v>
      </c>
      <c r="Q34" t="s">
        <v>8221</v>
      </c>
      <c r="R34">
        <v>3</v>
      </c>
    </row>
    <row r="35" spans="1:18" x14ac:dyDescent="0.3">
      <c r="A35" s="11" t="s">
        <v>8404</v>
      </c>
      <c r="B35">
        <v>64</v>
      </c>
      <c r="Q35" t="s">
        <v>8221</v>
      </c>
      <c r="R35">
        <v>0</v>
      </c>
    </row>
    <row r="36" spans="1:18" x14ac:dyDescent="0.3">
      <c r="A36" s="11" t="s">
        <v>8404</v>
      </c>
      <c r="B36">
        <v>68</v>
      </c>
      <c r="Q36" t="s">
        <v>8221</v>
      </c>
      <c r="R36">
        <v>3</v>
      </c>
    </row>
    <row r="37" spans="1:18" x14ac:dyDescent="0.3">
      <c r="A37" s="11" t="s">
        <v>8404</v>
      </c>
      <c r="B37">
        <v>28</v>
      </c>
      <c r="Q37" t="s">
        <v>8221</v>
      </c>
      <c r="R37">
        <v>0</v>
      </c>
    </row>
    <row r="38" spans="1:18" x14ac:dyDescent="0.3">
      <c r="A38" s="11" t="s">
        <v>8404</v>
      </c>
      <c r="B38">
        <v>44</v>
      </c>
      <c r="Q38" t="s">
        <v>8221</v>
      </c>
      <c r="R38">
        <v>19</v>
      </c>
    </row>
    <row r="39" spans="1:18" x14ac:dyDescent="0.3">
      <c r="A39" s="11" t="s">
        <v>8404</v>
      </c>
      <c r="B39">
        <v>253</v>
      </c>
      <c r="Q39" t="s">
        <v>8221</v>
      </c>
      <c r="R39">
        <v>8</v>
      </c>
    </row>
    <row r="40" spans="1:18" x14ac:dyDescent="0.3">
      <c r="A40" s="11" t="s">
        <v>8404</v>
      </c>
      <c r="B40">
        <v>66</v>
      </c>
      <c r="Q40" t="s">
        <v>8221</v>
      </c>
      <c r="R40">
        <v>6</v>
      </c>
    </row>
    <row r="41" spans="1:18" x14ac:dyDescent="0.3">
      <c r="A41" s="11" t="s">
        <v>8404</v>
      </c>
      <c r="B41">
        <v>217</v>
      </c>
      <c r="Q41" t="s">
        <v>8221</v>
      </c>
      <c r="R41">
        <v>0</v>
      </c>
    </row>
    <row r="42" spans="1:18" x14ac:dyDescent="0.3">
      <c r="A42" s="11" t="s">
        <v>8404</v>
      </c>
      <c r="B42">
        <v>16</v>
      </c>
      <c r="Q42" t="s">
        <v>8221</v>
      </c>
      <c r="R42">
        <v>18</v>
      </c>
    </row>
    <row r="43" spans="1:18" x14ac:dyDescent="0.3">
      <c r="A43" s="11" t="s">
        <v>8404</v>
      </c>
      <c r="B43">
        <v>19</v>
      </c>
      <c r="Q43" t="s">
        <v>8221</v>
      </c>
      <c r="R43">
        <v>7</v>
      </c>
    </row>
    <row r="44" spans="1:18" x14ac:dyDescent="0.3">
      <c r="A44" s="11" t="s">
        <v>8404</v>
      </c>
      <c r="B44">
        <v>169</v>
      </c>
      <c r="Q44" t="s">
        <v>8221</v>
      </c>
      <c r="R44">
        <v>0</v>
      </c>
    </row>
    <row r="45" spans="1:18" x14ac:dyDescent="0.3">
      <c r="A45" s="11" t="s">
        <v>8404</v>
      </c>
      <c r="B45">
        <v>263</v>
      </c>
      <c r="Q45" t="s">
        <v>8221</v>
      </c>
      <c r="R45">
        <v>8</v>
      </c>
    </row>
    <row r="46" spans="1:18" x14ac:dyDescent="0.3">
      <c r="A46" s="11" t="s">
        <v>8404</v>
      </c>
      <c r="B46">
        <v>15</v>
      </c>
      <c r="Q46" t="s">
        <v>8221</v>
      </c>
      <c r="R46">
        <v>1293</v>
      </c>
    </row>
    <row r="47" spans="1:18" x14ac:dyDescent="0.3">
      <c r="A47" s="11" t="s">
        <v>8404</v>
      </c>
      <c r="B47">
        <v>61</v>
      </c>
      <c r="Q47" t="s">
        <v>8221</v>
      </c>
      <c r="R47">
        <v>17</v>
      </c>
    </row>
    <row r="48" spans="1:18" x14ac:dyDescent="0.3">
      <c r="A48" s="11" t="s">
        <v>8404</v>
      </c>
      <c r="B48">
        <v>45</v>
      </c>
      <c r="Q48" t="s">
        <v>8221</v>
      </c>
      <c r="R48">
        <v>0</v>
      </c>
    </row>
    <row r="49" spans="1:18" x14ac:dyDescent="0.3">
      <c r="A49" s="11" t="s">
        <v>8404</v>
      </c>
      <c r="B49">
        <v>70</v>
      </c>
      <c r="Q49" t="s">
        <v>8221</v>
      </c>
      <c r="R49">
        <v>13</v>
      </c>
    </row>
    <row r="50" spans="1:18" x14ac:dyDescent="0.3">
      <c r="A50" s="11" t="s">
        <v>8404</v>
      </c>
      <c r="B50">
        <v>38</v>
      </c>
      <c r="Q50" t="s">
        <v>8221</v>
      </c>
      <c r="R50">
        <v>0</v>
      </c>
    </row>
    <row r="51" spans="1:18" x14ac:dyDescent="0.3">
      <c r="A51" s="11" t="s">
        <v>8404</v>
      </c>
      <c r="B51">
        <v>87</v>
      </c>
      <c r="Q51" t="s">
        <v>8221</v>
      </c>
      <c r="R51">
        <v>0</v>
      </c>
    </row>
    <row r="52" spans="1:18" x14ac:dyDescent="0.3">
      <c r="A52" s="11" t="s">
        <v>8404</v>
      </c>
      <c r="B52">
        <v>22</v>
      </c>
      <c r="Q52" t="s">
        <v>8221</v>
      </c>
      <c r="R52">
        <v>33</v>
      </c>
    </row>
    <row r="53" spans="1:18" x14ac:dyDescent="0.3">
      <c r="A53" s="11" t="s">
        <v>8404</v>
      </c>
      <c r="B53">
        <v>119</v>
      </c>
      <c r="Q53" t="s">
        <v>8221</v>
      </c>
      <c r="R53">
        <v>12</v>
      </c>
    </row>
    <row r="54" spans="1:18" x14ac:dyDescent="0.3">
      <c r="A54" s="11" t="s">
        <v>8404</v>
      </c>
      <c r="B54">
        <v>52</v>
      </c>
      <c r="Q54" t="s">
        <v>8221</v>
      </c>
      <c r="R54">
        <v>1</v>
      </c>
    </row>
    <row r="55" spans="1:18" x14ac:dyDescent="0.3">
      <c r="A55" s="11" t="s">
        <v>8404</v>
      </c>
      <c r="B55">
        <v>117</v>
      </c>
      <c r="Q55" t="s">
        <v>8221</v>
      </c>
      <c r="R55">
        <v>1</v>
      </c>
    </row>
    <row r="56" spans="1:18" x14ac:dyDescent="0.3">
      <c r="A56" s="11" t="s">
        <v>8404</v>
      </c>
      <c r="B56">
        <v>52</v>
      </c>
      <c r="Q56" t="s">
        <v>8221</v>
      </c>
      <c r="R56">
        <v>1</v>
      </c>
    </row>
    <row r="57" spans="1:18" x14ac:dyDescent="0.3">
      <c r="A57" s="11" t="s">
        <v>8404</v>
      </c>
      <c r="B57">
        <v>86</v>
      </c>
      <c r="Q57" t="s">
        <v>8221</v>
      </c>
      <c r="R57">
        <v>1</v>
      </c>
    </row>
    <row r="58" spans="1:18" x14ac:dyDescent="0.3">
      <c r="A58" s="11" t="s">
        <v>8404</v>
      </c>
      <c r="B58">
        <v>174</v>
      </c>
      <c r="Q58" t="s">
        <v>8221</v>
      </c>
      <c r="R58">
        <v>84</v>
      </c>
    </row>
    <row r="59" spans="1:18" x14ac:dyDescent="0.3">
      <c r="A59" s="11" t="s">
        <v>8404</v>
      </c>
      <c r="B59">
        <v>69</v>
      </c>
      <c r="Q59" t="s">
        <v>8221</v>
      </c>
      <c r="R59">
        <v>38</v>
      </c>
    </row>
    <row r="60" spans="1:18" x14ac:dyDescent="0.3">
      <c r="A60" s="11" t="s">
        <v>8404</v>
      </c>
      <c r="B60">
        <v>75</v>
      </c>
      <c r="Q60" t="s">
        <v>8221</v>
      </c>
      <c r="R60">
        <v>1</v>
      </c>
    </row>
    <row r="61" spans="1:18" x14ac:dyDescent="0.3">
      <c r="A61" s="11" t="s">
        <v>8404</v>
      </c>
      <c r="B61">
        <v>33</v>
      </c>
      <c r="Q61" t="s">
        <v>8221</v>
      </c>
      <c r="R61">
        <v>76</v>
      </c>
    </row>
    <row r="62" spans="1:18" x14ac:dyDescent="0.3">
      <c r="A62" s="11" t="s">
        <v>8404</v>
      </c>
      <c r="B62">
        <v>108</v>
      </c>
      <c r="Q62" t="s">
        <v>8221</v>
      </c>
      <c r="R62">
        <v>3</v>
      </c>
    </row>
    <row r="63" spans="1:18" x14ac:dyDescent="0.3">
      <c r="A63" s="11" t="s">
        <v>8404</v>
      </c>
      <c r="B63">
        <v>23</v>
      </c>
      <c r="Q63" t="s">
        <v>8221</v>
      </c>
      <c r="R63">
        <v>0</v>
      </c>
    </row>
    <row r="64" spans="1:18" x14ac:dyDescent="0.3">
      <c r="A64" s="11" t="s">
        <v>8404</v>
      </c>
      <c r="B64">
        <v>48</v>
      </c>
      <c r="Q64" t="s">
        <v>8221</v>
      </c>
      <c r="R64">
        <v>2</v>
      </c>
    </row>
    <row r="65" spans="1:18" x14ac:dyDescent="0.3">
      <c r="A65" s="11" t="s">
        <v>8404</v>
      </c>
      <c r="B65">
        <v>64</v>
      </c>
      <c r="Q65" t="s">
        <v>8221</v>
      </c>
      <c r="R65">
        <v>0</v>
      </c>
    </row>
    <row r="66" spans="1:18" x14ac:dyDescent="0.3">
      <c r="A66" s="11" t="s">
        <v>8404</v>
      </c>
      <c r="B66">
        <v>24</v>
      </c>
      <c r="Q66" t="s">
        <v>8221</v>
      </c>
      <c r="R66">
        <v>0</v>
      </c>
    </row>
    <row r="67" spans="1:18" x14ac:dyDescent="0.3">
      <c r="A67" s="11" t="s">
        <v>8404</v>
      </c>
      <c r="B67">
        <v>57</v>
      </c>
      <c r="Q67" t="s">
        <v>8221</v>
      </c>
      <c r="R67">
        <v>0</v>
      </c>
    </row>
    <row r="68" spans="1:18" x14ac:dyDescent="0.3">
      <c r="A68" s="11" t="s">
        <v>8404</v>
      </c>
      <c r="B68">
        <v>26</v>
      </c>
      <c r="Q68" t="s">
        <v>8221</v>
      </c>
      <c r="R68">
        <v>2</v>
      </c>
    </row>
    <row r="69" spans="1:18" x14ac:dyDescent="0.3">
      <c r="A69" s="11" t="s">
        <v>8404</v>
      </c>
      <c r="B69">
        <v>20</v>
      </c>
      <c r="Q69" t="s">
        <v>8221</v>
      </c>
      <c r="R69">
        <v>0</v>
      </c>
    </row>
    <row r="70" spans="1:18" x14ac:dyDescent="0.3">
      <c r="A70" s="11" t="s">
        <v>8404</v>
      </c>
      <c r="B70">
        <v>36</v>
      </c>
      <c r="Q70" t="s">
        <v>8221</v>
      </c>
      <c r="R70">
        <v>0</v>
      </c>
    </row>
    <row r="71" spans="1:18" x14ac:dyDescent="0.3">
      <c r="A71" s="11" t="s">
        <v>8404</v>
      </c>
      <c r="B71">
        <v>178</v>
      </c>
      <c r="Q71" t="s">
        <v>8221</v>
      </c>
      <c r="R71">
        <v>0</v>
      </c>
    </row>
    <row r="72" spans="1:18" x14ac:dyDescent="0.3">
      <c r="A72" s="11" t="s">
        <v>8404</v>
      </c>
      <c r="B72">
        <v>17</v>
      </c>
      <c r="Q72" t="s">
        <v>8221</v>
      </c>
      <c r="R72">
        <v>2</v>
      </c>
    </row>
    <row r="73" spans="1:18" x14ac:dyDescent="0.3">
      <c r="A73" s="11" t="s">
        <v>8404</v>
      </c>
      <c r="B73">
        <v>32</v>
      </c>
      <c r="Q73" t="s">
        <v>8221</v>
      </c>
      <c r="R73">
        <v>0</v>
      </c>
    </row>
    <row r="74" spans="1:18" x14ac:dyDescent="0.3">
      <c r="A74" s="11" t="s">
        <v>8404</v>
      </c>
      <c r="B74">
        <v>41</v>
      </c>
      <c r="Q74" t="s">
        <v>8221</v>
      </c>
      <c r="R74">
        <v>7</v>
      </c>
    </row>
    <row r="75" spans="1:18" x14ac:dyDescent="0.3">
      <c r="A75" s="11" t="s">
        <v>8404</v>
      </c>
      <c r="B75">
        <v>18</v>
      </c>
      <c r="Q75" t="s">
        <v>8221</v>
      </c>
      <c r="R75">
        <v>0</v>
      </c>
    </row>
    <row r="76" spans="1:18" x14ac:dyDescent="0.3">
      <c r="A76" s="11" t="s">
        <v>8404</v>
      </c>
      <c r="B76">
        <v>29</v>
      </c>
      <c r="Q76" t="s">
        <v>8221</v>
      </c>
      <c r="R76">
        <v>5</v>
      </c>
    </row>
    <row r="77" spans="1:18" x14ac:dyDescent="0.3">
      <c r="A77" s="11" t="s">
        <v>8404</v>
      </c>
      <c r="B77">
        <v>47</v>
      </c>
      <c r="Q77" t="s">
        <v>8221</v>
      </c>
      <c r="R77">
        <v>0</v>
      </c>
    </row>
    <row r="78" spans="1:18" x14ac:dyDescent="0.3">
      <c r="A78" s="11" t="s">
        <v>8404</v>
      </c>
      <c r="B78">
        <v>15</v>
      </c>
      <c r="Q78" t="s">
        <v>8221</v>
      </c>
      <c r="R78">
        <v>0</v>
      </c>
    </row>
    <row r="79" spans="1:18" x14ac:dyDescent="0.3">
      <c r="A79" s="11" t="s">
        <v>8404</v>
      </c>
      <c r="B79">
        <v>26</v>
      </c>
      <c r="Q79" t="s">
        <v>8221</v>
      </c>
      <c r="R79">
        <v>1</v>
      </c>
    </row>
    <row r="80" spans="1:18" x14ac:dyDescent="0.3">
      <c r="A80" s="11" t="s">
        <v>8404</v>
      </c>
      <c r="B80">
        <v>35</v>
      </c>
      <c r="Q80" t="s">
        <v>8221</v>
      </c>
      <c r="R80">
        <v>0</v>
      </c>
    </row>
    <row r="81" spans="1:18" x14ac:dyDescent="0.3">
      <c r="A81" s="11" t="s">
        <v>8404</v>
      </c>
      <c r="B81">
        <v>41</v>
      </c>
      <c r="Q81" t="s">
        <v>8221</v>
      </c>
      <c r="R81">
        <v>5</v>
      </c>
    </row>
    <row r="82" spans="1:18" x14ac:dyDescent="0.3">
      <c r="A82" s="11" t="s">
        <v>8404</v>
      </c>
      <c r="B82">
        <v>47</v>
      </c>
      <c r="Q82" t="s">
        <v>8221</v>
      </c>
      <c r="R82">
        <v>3</v>
      </c>
    </row>
    <row r="83" spans="1:18" x14ac:dyDescent="0.3">
      <c r="A83" s="11" t="s">
        <v>8404</v>
      </c>
      <c r="B83">
        <v>28</v>
      </c>
      <c r="Q83" t="s">
        <v>8221</v>
      </c>
      <c r="R83">
        <v>6</v>
      </c>
    </row>
    <row r="84" spans="1:18" x14ac:dyDescent="0.3">
      <c r="A84" s="11" t="s">
        <v>8404</v>
      </c>
      <c r="B84">
        <v>100</v>
      </c>
      <c r="Q84" t="s">
        <v>8221</v>
      </c>
      <c r="R84">
        <v>12</v>
      </c>
    </row>
    <row r="85" spans="1:18" x14ac:dyDescent="0.3">
      <c r="A85" s="11" t="s">
        <v>8404</v>
      </c>
      <c r="B85">
        <v>13</v>
      </c>
      <c r="Q85" t="s">
        <v>8221</v>
      </c>
      <c r="R85">
        <v>13</v>
      </c>
    </row>
    <row r="86" spans="1:18" x14ac:dyDescent="0.3">
      <c r="A86" s="11" t="s">
        <v>8404</v>
      </c>
      <c r="B86">
        <v>7</v>
      </c>
      <c r="Q86" t="s">
        <v>8221</v>
      </c>
      <c r="R86">
        <v>5</v>
      </c>
    </row>
    <row r="87" spans="1:18" x14ac:dyDescent="0.3">
      <c r="A87" s="11" t="s">
        <v>8404</v>
      </c>
      <c r="B87">
        <v>21</v>
      </c>
      <c r="Q87" t="s">
        <v>8221</v>
      </c>
      <c r="R87">
        <v>2</v>
      </c>
    </row>
    <row r="88" spans="1:18" x14ac:dyDescent="0.3">
      <c r="A88" s="11" t="s">
        <v>8404</v>
      </c>
      <c r="B88">
        <v>17</v>
      </c>
      <c r="Q88" t="s">
        <v>8221</v>
      </c>
      <c r="R88">
        <v>8</v>
      </c>
    </row>
    <row r="89" spans="1:18" x14ac:dyDescent="0.3">
      <c r="A89" s="11" t="s">
        <v>8404</v>
      </c>
      <c r="B89">
        <v>25</v>
      </c>
      <c r="Q89" t="s">
        <v>8221</v>
      </c>
      <c r="R89">
        <v>0</v>
      </c>
    </row>
    <row r="90" spans="1:18" x14ac:dyDescent="0.3">
      <c r="A90" s="11" t="s">
        <v>8404</v>
      </c>
      <c r="B90">
        <v>60</v>
      </c>
      <c r="Q90" t="s">
        <v>8221</v>
      </c>
      <c r="R90">
        <v>13</v>
      </c>
    </row>
    <row r="91" spans="1:18" x14ac:dyDescent="0.3">
      <c r="A91" s="11" t="s">
        <v>8404</v>
      </c>
      <c r="B91">
        <v>56</v>
      </c>
      <c r="Q91" t="s">
        <v>8221</v>
      </c>
      <c r="R91">
        <v>0</v>
      </c>
    </row>
    <row r="92" spans="1:18" x14ac:dyDescent="0.3">
      <c r="A92" s="11" t="s">
        <v>8404</v>
      </c>
      <c r="B92">
        <v>16</v>
      </c>
      <c r="Q92" t="s">
        <v>8221</v>
      </c>
      <c r="R92">
        <v>5</v>
      </c>
    </row>
    <row r="93" spans="1:18" x14ac:dyDescent="0.3">
      <c r="A93" s="11" t="s">
        <v>8404</v>
      </c>
      <c r="B93">
        <v>46</v>
      </c>
      <c r="Q93" t="s">
        <v>8221</v>
      </c>
      <c r="R93">
        <v>8</v>
      </c>
    </row>
    <row r="94" spans="1:18" x14ac:dyDescent="0.3">
      <c r="A94" s="11" t="s">
        <v>8404</v>
      </c>
      <c r="B94">
        <v>43</v>
      </c>
      <c r="Q94" t="s">
        <v>8221</v>
      </c>
      <c r="R94">
        <v>8</v>
      </c>
    </row>
    <row r="95" spans="1:18" x14ac:dyDescent="0.3">
      <c r="A95" s="11" t="s">
        <v>8404</v>
      </c>
      <c r="B95">
        <v>15</v>
      </c>
      <c r="Q95" t="s">
        <v>8221</v>
      </c>
      <c r="R95">
        <v>0</v>
      </c>
    </row>
    <row r="96" spans="1:18" x14ac:dyDescent="0.3">
      <c r="A96" s="11" t="s">
        <v>8404</v>
      </c>
      <c r="B96">
        <v>12</v>
      </c>
      <c r="Q96" t="s">
        <v>8221</v>
      </c>
      <c r="R96">
        <v>2</v>
      </c>
    </row>
    <row r="97" spans="1:18" x14ac:dyDescent="0.3">
      <c r="A97" s="11" t="s">
        <v>8404</v>
      </c>
      <c r="B97">
        <v>21</v>
      </c>
      <c r="Q97" t="s">
        <v>8221</v>
      </c>
      <c r="R97">
        <v>3</v>
      </c>
    </row>
    <row r="98" spans="1:18" x14ac:dyDescent="0.3">
      <c r="A98" s="11" t="s">
        <v>8404</v>
      </c>
      <c r="B98">
        <v>34</v>
      </c>
      <c r="Q98" t="s">
        <v>8221</v>
      </c>
      <c r="R98">
        <v>0</v>
      </c>
    </row>
    <row r="99" spans="1:18" x14ac:dyDescent="0.3">
      <c r="A99" s="11" t="s">
        <v>8404</v>
      </c>
      <c r="B99">
        <v>8</v>
      </c>
      <c r="Q99" t="s">
        <v>8221</v>
      </c>
      <c r="R99">
        <v>0</v>
      </c>
    </row>
    <row r="100" spans="1:18" x14ac:dyDescent="0.3">
      <c r="A100" s="11" t="s">
        <v>8404</v>
      </c>
      <c r="B100">
        <v>60</v>
      </c>
      <c r="Q100" t="s">
        <v>8221</v>
      </c>
      <c r="R100">
        <v>11</v>
      </c>
    </row>
    <row r="101" spans="1:18" x14ac:dyDescent="0.3">
      <c r="A101" s="11" t="s">
        <v>8404</v>
      </c>
      <c r="B101">
        <v>39</v>
      </c>
      <c r="Q101" t="s">
        <v>8221</v>
      </c>
      <c r="R101">
        <v>0</v>
      </c>
    </row>
    <row r="102" spans="1:18" x14ac:dyDescent="0.3">
      <c r="A102" s="11" t="s">
        <v>8404</v>
      </c>
      <c r="B102">
        <v>26</v>
      </c>
      <c r="Q102" t="s">
        <v>8221</v>
      </c>
      <c r="R102">
        <v>1</v>
      </c>
    </row>
    <row r="103" spans="1:18" x14ac:dyDescent="0.3">
      <c r="A103" s="11" t="s">
        <v>8404</v>
      </c>
      <c r="B103">
        <v>35</v>
      </c>
      <c r="Q103" t="s">
        <v>8221</v>
      </c>
      <c r="R103">
        <v>0</v>
      </c>
    </row>
    <row r="104" spans="1:18" x14ac:dyDescent="0.3">
      <c r="A104" s="11" t="s">
        <v>8404</v>
      </c>
      <c r="B104">
        <v>65</v>
      </c>
      <c r="Q104" t="s">
        <v>8221</v>
      </c>
      <c r="R104">
        <v>17</v>
      </c>
    </row>
    <row r="105" spans="1:18" x14ac:dyDescent="0.3">
      <c r="A105" s="11" t="s">
        <v>8404</v>
      </c>
      <c r="B105">
        <v>49</v>
      </c>
      <c r="Q105" t="s">
        <v>8221</v>
      </c>
      <c r="R105">
        <v>2</v>
      </c>
    </row>
    <row r="106" spans="1:18" x14ac:dyDescent="0.3">
      <c r="A106" s="11" t="s">
        <v>8404</v>
      </c>
      <c r="B106">
        <v>10</v>
      </c>
      <c r="Q106" t="s">
        <v>8221</v>
      </c>
      <c r="R106">
        <v>1</v>
      </c>
    </row>
    <row r="107" spans="1:18" x14ac:dyDescent="0.3">
      <c r="A107" s="11" t="s">
        <v>8404</v>
      </c>
      <c r="B107">
        <v>60</v>
      </c>
      <c r="Q107" t="s">
        <v>8221</v>
      </c>
      <c r="R107">
        <v>2</v>
      </c>
    </row>
    <row r="108" spans="1:18" x14ac:dyDescent="0.3">
      <c r="A108" s="11" t="s">
        <v>8404</v>
      </c>
      <c r="B108">
        <v>27</v>
      </c>
      <c r="Q108" t="s">
        <v>8221</v>
      </c>
      <c r="R108">
        <v>16</v>
      </c>
    </row>
    <row r="109" spans="1:18" x14ac:dyDescent="0.3">
      <c r="A109" s="11" t="s">
        <v>8404</v>
      </c>
      <c r="B109">
        <v>69</v>
      </c>
      <c r="Q109" t="s">
        <v>8221</v>
      </c>
      <c r="R109">
        <v>1</v>
      </c>
    </row>
    <row r="110" spans="1:18" x14ac:dyDescent="0.3">
      <c r="A110" s="11" t="s">
        <v>8404</v>
      </c>
      <c r="B110">
        <v>47</v>
      </c>
      <c r="Q110" t="s">
        <v>8221</v>
      </c>
      <c r="R110">
        <v>4</v>
      </c>
    </row>
    <row r="111" spans="1:18" x14ac:dyDescent="0.3">
      <c r="A111" s="11" t="s">
        <v>8404</v>
      </c>
      <c r="B111">
        <v>47</v>
      </c>
      <c r="Q111" t="s">
        <v>8221</v>
      </c>
      <c r="R111">
        <v>5</v>
      </c>
    </row>
    <row r="112" spans="1:18" x14ac:dyDescent="0.3">
      <c r="A112" s="11" t="s">
        <v>8404</v>
      </c>
      <c r="B112">
        <v>26</v>
      </c>
      <c r="Q112" t="s">
        <v>8221</v>
      </c>
      <c r="R112">
        <v>7</v>
      </c>
    </row>
    <row r="113" spans="1:18" x14ac:dyDescent="0.3">
      <c r="A113" s="11" t="s">
        <v>8404</v>
      </c>
      <c r="B113">
        <v>53</v>
      </c>
      <c r="Q113" t="s">
        <v>8221</v>
      </c>
      <c r="R113">
        <v>0</v>
      </c>
    </row>
    <row r="114" spans="1:18" x14ac:dyDescent="0.3">
      <c r="A114" s="11" t="s">
        <v>8404</v>
      </c>
      <c r="B114">
        <v>81</v>
      </c>
      <c r="Q114" t="s">
        <v>8221</v>
      </c>
      <c r="R114">
        <v>12</v>
      </c>
    </row>
    <row r="115" spans="1:18" x14ac:dyDescent="0.3">
      <c r="A115" s="11" t="s">
        <v>8404</v>
      </c>
      <c r="B115">
        <v>78</v>
      </c>
      <c r="Q115" t="s">
        <v>8221</v>
      </c>
      <c r="R115">
        <v>2</v>
      </c>
    </row>
    <row r="116" spans="1:18" x14ac:dyDescent="0.3">
      <c r="A116" s="11" t="s">
        <v>8404</v>
      </c>
      <c r="B116">
        <v>35</v>
      </c>
      <c r="Q116" t="s">
        <v>8221</v>
      </c>
      <c r="R116">
        <v>5</v>
      </c>
    </row>
    <row r="117" spans="1:18" x14ac:dyDescent="0.3">
      <c r="A117" s="11" t="s">
        <v>8404</v>
      </c>
      <c r="B117">
        <v>22</v>
      </c>
      <c r="Q117" t="s">
        <v>8221</v>
      </c>
      <c r="R117">
        <v>2</v>
      </c>
    </row>
    <row r="118" spans="1:18" x14ac:dyDescent="0.3">
      <c r="A118" s="11" t="s">
        <v>8404</v>
      </c>
      <c r="B118">
        <v>57</v>
      </c>
      <c r="Q118" t="s">
        <v>8221</v>
      </c>
      <c r="R118">
        <v>3</v>
      </c>
    </row>
    <row r="119" spans="1:18" x14ac:dyDescent="0.3">
      <c r="A119" s="11" t="s">
        <v>8404</v>
      </c>
      <c r="B119">
        <v>27</v>
      </c>
      <c r="Q119" t="s">
        <v>8221</v>
      </c>
      <c r="R119">
        <v>0</v>
      </c>
    </row>
    <row r="120" spans="1:18" x14ac:dyDescent="0.3">
      <c r="A120" s="11" t="s">
        <v>8404</v>
      </c>
      <c r="B120">
        <v>39</v>
      </c>
      <c r="Q120" t="s">
        <v>8221</v>
      </c>
      <c r="R120">
        <v>49</v>
      </c>
    </row>
    <row r="121" spans="1:18" x14ac:dyDescent="0.3">
      <c r="A121" s="11" t="s">
        <v>8404</v>
      </c>
      <c r="B121">
        <v>37</v>
      </c>
      <c r="Q121" t="s">
        <v>8221</v>
      </c>
      <c r="R121">
        <v>1</v>
      </c>
    </row>
    <row r="122" spans="1:18" x14ac:dyDescent="0.3">
      <c r="A122" s="11" t="s">
        <v>8404</v>
      </c>
      <c r="B122">
        <v>137</v>
      </c>
      <c r="Q122" t="s">
        <v>8221</v>
      </c>
      <c r="R122">
        <v>2</v>
      </c>
    </row>
    <row r="123" spans="1:18" x14ac:dyDescent="0.3">
      <c r="A123" s="11" t="s">
        <v>8404</v>
      </c>
      <c r="B123">
        <v>376</v>
      </c>
      <c r="Q123" t="s">
        <v>8221</v>
      </c>
      <c r="R123">
        <v>0</v>
      </c>
    </row>
    <row r="124" spans="1:18" x14ac:dyDescent="0.3">
      <c r="A124" s="11" t="s">
        <v>8404</v>
      </c>
      <c r="B124">
        <v>202</v>
      </c>
      <c r="Q124" t="s">
        <v>8221</v>
      </c>
      <c r="R124">
        <v>0</v>
      </c>
    </row>
    <row r="125" spans="1:18" x14ac:dyDescent="0.3">
      <c r="A125" s="11" t="s">
        <v>8404</v>
      </c>
      <c r="B125">
        <v>328</v>
      </c>
      <c r="Q125" t="s">
        <v>8221</v>
      </c>
      <c r="R125">
        <v>11</v>
      </c>
    </row>
    <row r="126" spans="1:18" x14ac:dyDescent="0.3">
      <c r="A126" s="11" t="s">
        <v>8404</v>
      </c>
      <c r="B126">
        <v>84</v>
      </c>
      <c r="Q126" t="s">
        <v>8221</v>
      </c>
      <c r="R126">
        <v>1</v>
      </c>
    </row>
    <row r="127" spans="1:18" x14ac:dyDescent="0.3">
      <c r="A127" s="11" t="s">
        <v>8404</v>
      </c>
      <c r="B127">
        <v>96</v>
      </c>
      <c r="Q127" t="s">
        <v>8221</v>
      </c>
      <c r="R127">
        <v>8</v>
      </c>
    </row>
    <row r="128" spans="1:18" x14ac:dyDescent="0.3">
      <c r="A128" s="11" t="s">
        <v>8404</v>
      </c>
      <c r="B128">
        <v>223</v>
      </c>
      <c r="Q128" t="s">
        <v>8221</v>
      </c>
      <c r="R128">
        <v>5</v>
      </c>
    </row>
    <row r="129" spans="1:18" x14ac:dyDescent="0.3">
      <c r="A129" s="11" t="s">
        <v>8404</v>
      </c>
      <c r="B129">
        <v>62</v>
      </c>
      <c r="Q129" t="s">
        <v>8221</v>
      </c>
      <c r="R129">
        <v>39</v>
      </c>
    </row>
    <row r="130" spans="1:18" x14ac:dyDescent="0.3">
      <c r="A130" s="11" t="s">
        <v>8404</v>
      </c>
      <c r="B130">
        <v>146</v>
      </c>
      <c r="Q130" t="s">
        <v>8221</v>
      </c>
      <c r="R130">
        <v>0</v>
      </c>
    </row>
    <row r="131" spans="1:18" x14ac:dyDescent="0.3">
      <c r="A131" s="11" t="s">
        <v>8404</v>
      </c>
      <c r="B131">
        <v>235</v>
      </c>
      <c r="Q131" t="s">
        <v>8221</v>
      </c>
      <c r="R131">
        <v>0</v>
      </c>
    </row>
    <row r="132" spans="1:18" x14ac:dyDescent="0.3">
      <c r="A132" s="11" t="s">
        <v>8404</v>
      </c>
      <c r="B132">
        <v>437</v>
      </c>
      <c r="Q132" t="s">
        <v>8221</v>
      </c>
      <c r="R132">
        <v>2</v>
      </c>
    </row>
    <row r="133" spans="1:18" x14ac:dyDescent="0.3">
      <c r="A133" s="11" t="s">
        <v>8404</v>
      </c>
      <c r="B133">
        <v>77</v>
      </c>
      <c r="Q133" t="s">
        <v>8221</v>
      </c>
      <c r="R133">
        <v>170</v>
      </c>
    </row>
    <row r="134" spans="1:18" x14ac:dyDescent="0.3">
      <c r="A134" s="11" t="s">
        <v>8404</v>
      </c>
      <c r="B134">
        <v>108</v>
      </c>
      <c r="Q134" t="s">
        <v>8221</v>
      </c>
      <c r="R134">
        <v>5</v>
      </c>
    </row>
    <row r="135" spans="1:18" x14ac:dyDescent="0.3">
      <c r="A135" s="11" t="s">
        <v>8404</v>
      </c>
      <c r="B135">
        <v>7</v>
      </c>
      <c r="Q135" t="s">
        <v>8221</v>
      </c>
      <c r="R135">
        <v>14</v>
      </c>
    </row>
    <row r="136" spans="1:18" x14ac:dyDescent="0.3">
      <c r="A136" s="11" t="s">
        <v>8404</v>
      </c>
      <c r="B136">
        <v>314</v>
      </c>
      <c r="Q136" t="s">
        <v>8221</v>
      </c>
      <c r="R136">
        <v>1</v>
      </c>
    </row>
    <row r="137" spans="1:18" x14ac:dyDescent="0.3">
      <c r="A137" s="11" t="s">
        <v>8404</v>
      </c>
      <c r="B137">
        <v>188</v>
      </c>
      <c r="Q137" t="s">
        <v>8221</v>
      </c>
      <c r="R137">
        <v>0</v>
      </c>
    </row>
    <row r="138" spans="1:18" x14ac:dyDescent="0.3">
      <c r="A138" s="11" t="s">
        <v>8404</v>
      </c>
      <c r="B138">
        <v>275</v>
      </c>
      <c r="Q138" t="s">
        <v>8221</v>
      </c>
      <c r="R138">
        <v>124</v>
      </c>
    </row>
    <row r="139" spans="1:18" x14ac:dyDescent="0.3">
      <c r="A139" s="11" t="s">
        <v>8404</v>
      </c>
      <c r="B139">
        <v>560</v>
      </c>
      <c r="Q139" t="s">
        <v>8221</v>
      </c>
      <c r="R139">
        <v>0</v>
      </c>
    </row>
    <row r="140" spans="1:18" x14ac:dyDescent="0.3">
      <c r="A140" s="11" t="s">
        <v>8404</v>
      </c>
      <c r="B140">
        <v>688</v>
      </c>
      <c r="Q140" t="s">
        <v>8221</v>
      </c>
      <c r="R140">
        <v>0</v>
      </c>
    </row>
    <row r="141" spans="1:18" x14ac:dyDescent="0.3">
      <c r="A141" s="11" t="s">
        <v>8404</v>
      </c>
      <c r="B141">
        <v>942</v>
      </c>
      <c r="Q141" t="s">
        <v>8221</v>
      </c>
      <c r="R141">
        <v>55</v>
      </c>
    </row>
    <row r="142" spans="1:18" x14ac:dyDescent="0.3">
      <c r="A142" s="11" t="s">
        <v>8404</v>
      </c>
      <c r="B142">
        <v>88</v>
      </c>
      <c r="Q142" t="s">
        <v>8221</v>
      </c>
      <c r="R142">
        <v>140</v>
      </c>
    </row>
    <row r="143" spans="1:18" x14ac:dyDescent="0.3">
      <c r="A143" s="11" t="s">
        <v>8404</v>
      </c>
      <c r="B143">
        <v>220</v>
      </c>
      <c r="Q143" t="s">
        <v>8221</v>
      </c>
      <c r="R143">
        <v>21</v>
      </c>
    </row>
    <row r="144" spans="1:18" x14ac:dyDescent="0.3">
      <c r="A144" s="11" t="s">
        <v>8404</v>
      </c>
      <c r="B144">
        <v>145</v>
      </c>
      <c r="Q144" t="s">
        <v>8221</v>
      </c>
      <c r="R144">
        <v>1</v>
      </c>
    </row>
    <row r="145" spans="1:18" x14ac:dyDescent="0.3">
      <c r="A145" s="11" t="s">
        <v>8404</v>
      </c>
      <c r="B145">
        <v>963</v>
      </c>
      <c r="Q145" t="s">
        <v>8221</v>
      </c>
      <c r="R145">
        <v>147</v>
      </c>
    </row>
    <row r="146" spans="1:18" x14ac:dyDescent="0.3">
      <c r="A146" s="11" t="s">
        <v>8404</v>
      </c>
      <c r="B146">
        <v>91</v>
      </c>
      <c r="Q146" t="s">
        <v>8221</v>
      </c>
      <c r="R146">
        <v>11</v>
      </c>
    </row>
    <row r="147" spans="1:18" x14ac:dyDescent="0.3">
      <c r="A147" s="11" t="s">
        <v>8404</v>
      </c>
      <c r="B147">
        <v>58</v>
      </c>
      <c r="Q147" t="s">
        <v>8221</v>
      </c>
      <c r="R147">
        <v>125</v>
      </c>
    </row>
    <row r="148" spans="1:18" x14ac:dyDescent="0.3">
      <c r="A148" s="11" t="s">
        <v>8404</v>
      </c>
      <c r="B148">
        <v>36</v>
      </c>
      <c r="Q148" t="s">
        <v>8221</v>
      </c>
      <c r="R148">
        <v>1</v>
      </c>
    </row>
    <row r="149" spans="1:18" x14ac:dyDescent="0.3">
      <c r="A149" s="11" t="s">
        <v>8404</v>
      </c>
      <c r="B149">
        <v>165</v>
      </c>
      <c r="Q149" t="s">
        <v>8221</v>
      </c>
      <c r="R149">
        <v>0</v>
      </c>
    </row>
    <row r="150" spans="1:18" x14ac:dyDescent="0.3">
      <c r="A150" s="11" t="s">
        <v>8404</v>
      </c>
      <c r="B150">
        <v>111</v>
      </c>
      <c r="Q150" t="s">
        <v>8221</v>
      </c>
      <c r="R150">
        <v>0</v>
      </c>
    </row>
    <row r="151" spans="1:18" x14ac:dyDescent="0.3">
      <c r="A151" s="11" t="s">
        <v>8404</v>
      </c>
      <c r="B151">
        <v>1596</v>
      </c>
      <c r="Q151" t="s">
        <v>8221</v>
      </c>
      <c r="R151">
        <v>3</v>
      </c>
    </row>
    <row r="152" spans="1:18" x14ac:dyDescent="0.3">
      <c r="A152" s="11" t="s">
        <v>8404</v>
      </c>
      <c r="B152">
        <v>61</v>
      </c>
      <c r="Q152" t="s">
        <v>8221</v>
      </c>
      <c r="R152">
        <v>0</v>
      </c>
    </row>
    <row r="153" spans="1:18" x14ac:dyDescent="0.3">
      <c r="A153" s="11" t="s">
        <v>8404</v>
      </c>
      <c r="B153">
        <v>287</v>
      </c>
      <c r="Q153" t="s">
        <v>8221</v>
      </c>
      <c r="R153">
        <v>0</v>
      </c>
    </row>
    <row r="154" spans="1:18" x14ac:dyDescent="0.3">
      <c r="A154" s="11" t="s">
        <v>8404</v>
      </c>
      <c r="B154">
        <v>65</v>
      </c>
      <c r="Q154" t="s">
        <v>8221</v>
      </c>
      <c r="R154">
        <v>0</v>
      </c>
    </row>
    <row r="155" spans="1:18" x14ac:dyDescent="0.3">
      <c r="A155" s="11" t="s">
        <v>8404</v>
      </c>
      <c r="B155">
        <v>118</v>
      </c>
      <c r="Q155" t="s">
        <v>8221</v>
      </c>
      <c r="R155">
        <v>0</v>
      </c>
    </row>
    <row r="156" spans="1:18" x14ac:dyDescent="0.3">
      <c r="A156" s="11" t="s">
        <v>8404</v>
      </c>
      <c r="B156">
        <v>113</v>
      </c>
      <c r="Q156" t="s">
        <v>8221</v>
      </c>
      <c r="R156">
        <v>3</v>
      </c>
    </row>
    <row r="157" spans="1:18" x14ac:dyDescent="0.3">
      <c r="A157" s="11" t="s">
        <v>8404</v>
      </c>
      <c r="B157">
        <v>332</v>
      </c>
      <c r="Q157" t="s">
        <v>8221</v>
      </c>
      <c r="R157">
        <v>0</v>
      </c>
    </row>
    <row r="158" spans="1:18" x14ac:dyDescent="0.3">
      <c r="A158" s="11" t="s">
        <v>8404</v>
      </c>
      <c r="B158">
        <v>62</v>
      </c>
      <c r="Q158" t="s">
        <v>8221</v>
      </c>
      <c r="R158">
        <v>1</v>
      </c>
    </row>
    <row r="159" spans="1:18" x14ac:dyDescent="0.3">
      <c r="A159" s="11" t="s">
        <v>8404</v>
      </c>
      <c r="B159">
        <v>951</v>
      </c>
      <c r="Q159" t="s">
        <v>8221</v>
      </c>
      <c r="R159">
        <v>3</v>
      </c>
    </row>
    <row r="160" spans="1:18" x14ac:dyDescent="0.3">
      <c r="A160" s="11" t="s">
        <v>8404</v>
      </c>
      <c r="B160">
        <v>415</v>
      </c>
      <c r="Q160" t="s">
        <v>8221</v>
      </c>
      <c r="R160">
        <v>22</v>
      </c>
    </row>
    <row r="161" spans="1:18" x14ac:dyDescent="0.3">
      <c r="A161" s="11" t="s">
        <v>8404</v>
      </c>
      <c r="B161">
        <v>305</v>
      </c>
      <c r="Q161" t="s">
        <v>8221</v>
      </c>
      <c r="R161">
        <v>26</v>
      </c>
    </row>
    <row r="162" spans="1:18" x14ac:dyDescent="0.3">
      <c r="A162" s="11" t="s">
        <v>8404</v>
      </c>
      <c r="B162">
        <v>2139</v>
      </c>
      <c r="Q162" t="s">
        <v>8221</v>
      </c>
      <c r="R162">
        <v>4</v>
      </c>
    </row>
    <row r="163" spans="1:18" x14ac:dyDescent="0.3">
      <c r="A163" s="11" t="s">
        <v>8404</v>
      </c>
      <c r="B163">
        <v>79</v>
      </c>
      <c r="Q163" t="s">
        <v>8221</v>
      </c>
      <c r="R163">
        <v>0</v>
      </c>
    </row>
    <row r="164" spans="1:18" x14ac:dyDescent="0.3">
      <c r="A164" s="11" t="s">
        <v>8404</v>
      </c>
      <c r="B164">
        <v>179</v>
      </c>
      <c r="Q164" t="s">
        <v>8221</v>
      </c>
      <c r="R164">
        <v>4</v>
      </c>
    </row>
    <row r="165" spans="1:18" x14ac:dyDescent="0.3">
      <c r="A165" s="11" t="s">
        <v>8404</v>
      </c>
      <c r="B165">
        <v>202</v>
      </c>
      <c r="Q165" t="s">
        <v>8221</v>
      </c>
      <c r="R165">
        <v>9</v>
      </c>
    </row>
    <row r="166" spans="1:18" x14ac:dyDescent="0.3">
      <c r="A166" s="11" t="s">
        <v>8404</v>
      </c>
      <c r="B166">
        <v>760</v>
      </c>
      <c r="Q166" t="s">
        <v>8221</v>
      </c>
      <c r="R166">
        <v>5</v>
      </c>
    </row>
    <row r="167" spans="1:18" x14ac:dyDescent="0.3">
      <c r="A167" s="11" t="s">
        <v>8404</v>
      </c>
      <c r="B167">
        <v>563</v>
      </c>
      <c r="Q167" t="s">
        <v>8221</v>
      </c>
      <c r="R167">
        <v>14</v>
      </c>
    </row>
    <row r="168" spans="1:18" x14ac:dyDescent="0.3">
      <c r="A168" s="11" t="s">
        <v>8404</v>
      </c>
      <c r="B168">
        <v>135</v>
      </c>
      <c r="Q168" t="s">
        <v>8221</v>
      </c>
      <c r="R168">
        <v>1</v>
      </c>
    </row>
    <row r="169" spans="1:18" x14ac:dyDescent="0.3">
      <c r="A169" s="11" t="s">
        <v>8404</v>
      </c>
      <c r="B169">
        <v>290</v>
      </c>
      <c r="Q169" t="s">
        <v>8221</v>
      </c>
      <c r="R169">
        <v>10</v>
      </c>
    </row>
    <row r="170" spans="1:18" x14ac:dyDescent="0.3">
      <c r="A170" s="11" t="s">
        <v>8404</v>
      </c>
      <c r="B170">
        <v>447</v>
      </c>
      <c r="Q170" t="s">
        <v>8221</v>
      </c>
      <c r="R170">
        <v>3</v>
      </c>
    </row>
    <row r="171" spans="1:18" x14ac:dyDescent="0.3">
      <c r="A171" s="11" t="s">
        <v>8404</v>
      </c>
      <c r="B171">
        <v>232</v>
      </c>
      <c r="Q171" t="s">
        <v>8221</v>
      </c>
      <c r="R171">
        <v>1</v>
      </c>
    </row>
    <row r="172" spans="1:18" x14ac:dyDescent="0.3">
      <c r="A172" s="11" t="s">
        <v>8404</v>
      </c>
      <c r="B172">
        <v>168</v>
      </c>
      <c r="Q172" t="s">
        <v>8221</v>
      </c>
      <c r="R172">
        <v>0</v>
      </c>
    </row>
    <row r="173" spans="1:18" x14ac:dyDescent="0.3">
      <c r="A173" s="11" t="s">
        <v>8404</v>
      </c>
      <c r="B173">
        <v>128</v>
      </c>
      <c r="Q173" t="s">
        <v>8221</v>
      </c>
      <c r="R173">
        <v>5</v>
      </c>
    </row>
    <row r="174" spans="1:18" x14ac:dyDescent="0.3">
      <c r="A174" s="11" t="s">
        <v>8404</v>
      </c>
      <c r="B174">
        <v>493</v>
      </c>
      <c r="Q174" t="s">
        <v>8221</v>
      </c>
      <c r="R174">
        <v>2</v>
      </c>
    </row>
    <row r="175" spans="1:18" x14ac:dyDescent="0.3">
      <c r="A175" s="11" t="s">
        <v>8404</v>
      </c>
      <c r="B175">
        <v>131</v>
      </c>
      <c r="Q175" t="s">
        <v>8221</v>
      </c>
      <c r="R175">
        <v>68</v>
      </c>
    </row>
    <row r="176" spans="1:18" x14ac:dyDescent="0.3">
      <c r="A176" s="11" t="s">
        <v>8404</v>
      </c>
      <c r="B176">
        <v>50</v>
      </c>
      <c r="Q176" t="s">
        <v>8221</v>
      </c>
      <c r="R176">
        <v>3</v>
      </c>
    </row>
    <row r="177" spans="1:18" x14ac:dyDescent="0.3">
      <c r="A177" s="11" t="s">
        <v>8404</v>
      </c>
      <c r="B177">
        <v>665</v>
      </c>
      <c r="Q177" t="s">
        <v>8221</v>
      </c>
      <c r="R177">
        <v>34</v>
      </c>
    </row>
    <row r="178" spans="1:18" x14ac:dyDescent="0.3">
      <c r="A178" s="11" t="s">
        <v>8404</v>
      </c>
      <c r="B178">
        <v>129</v>
      </c>
      <c r="Q178" t="s">
        <v>8221</v>
      </c>
      <c r="R178">
        <v>0</v>
      </c>
    </row>
    <row r="179" spans="1:18" x14ac:dyDescent="0.3">
      <c r="A179" s="11" t="s">
        <v>8404</v>
      </c>
      <c r="B179">
        <v>142</v>
      </c>
      <c r="Q179" t="s">
        <v>8221</v>
      </c>
      <c r="R179">
        <v>3</v>
      </c>
    </row>
    <row r="180" spans="1:18" x14ac:dyDescent="0.3">
      <c r="A180" s="11" t="s">
        <v>8404</v>
      </c>
      <c r="B180">
        <v>2436</v>
      </c>
      <c r="Q180" t="s">
        <v>8221</v>
      </c>
      <c r="R180">
        <v>0</v>
      </c>
    </row>
    <row r="181" spans="1:18" x14ac:dyDescent="0.3">
      <c r="A181" s="11" t="s">
        <v>8404</v>
      </c>
      <c r="B181">
        <v>244</v>
      </c>
      <c r="Q181" t="s">
        <v>8221</v>
      </c>
      <c r="R181">
        <v>70</v>
      </c>
    </row>
    <row r="182" spans="1:18" x14ac:dyDescent="0.3">
      <c r="A182" s="11" t="s">
        <v>8404</v>
      </c>
      <c r="B182">
        <v>298</v>
      </c>
      <c r="Q182" t="s">
        <v>8221</v>
      </c>
      <c r="R182">
        <v>1</v>
      </c>
    </row>
    <row r="183" spans="1:18" x14ac:dyDescent="0.3">
      <c r="A183" s="11" t="s">
        <v>8404</v>
      </c>
      <c r="B183">
        <v>251</v>
      </c>
      <c r="Q183" t="s">
        <v>8221</v>
      </c>
      <c r="R183">
        <v>1</v>
      </c>
    </row>
    <row r="184" spans="1:18" x14ac:dyDescent="0.3">
      <c r="A184" s="11" t="s">
        <v>8404</v>
      </c>
      <c r="B184">
        <v>108</v>
      </c>
      <c r="Q184" t="s">
        <v>8221</v>
      </c>
      <c r="R184">
        <v>1</v>
      </c>
    </row>
    <row r="185" spans="1:18" x14ac:dyDescent="0.3">
      <c r="A185" s="11" t="s">
        <v>8404</v>
      </c>
      <c r="B185">
        <v>82</v>
      </c>
      <c r="Q185" t="s">
        <v>8221</v>
      </c>
      <c r="R185">
        <v>2</v>
      </c>
    </row>
    <row r="186" spans="1:18" x14ac:dyDescent="0.3">
      <c r="A186" s="11" t="s">
        <v>8404</v>
      </c>
      <c r="B186">
        <v>74</v>
      </c>
      <c r="Q186" t="s">
        <v>8221</v>
      </c>
      <c r="R186">
        <v>2</v>
      </c>
    </row>
    <row r="187" spans="1:18" x14ac:dyDescent="0.3">
      <c r="A187" s="11" t="s">
        <v>8404</v>
      </c>
      <c r="B187">
        <v>189</v>
      </c>
      <c r="Q187" t="s">
        <v>8221</v>
      </c>
      <c r="R187">
        <v>34</v>
      </c>
    </row>
    <row r="188" spans="1:18" x14ac:dyDescent="0.3">
      <c r="A188" s="11" t="s">
        <v>8404</v>
      </c>
      <c r="B188">
        <v>80</v>
      </c>
      <c r="Q188" t="s">
        <v>8221</v>
      </c>
      <c r="R188">
        <v>2</v>
      </c>
    </row>
    <row r="189" spans="1:18" x14ac:dyDescent="0.3">
      <c r="A189" s="11" t="s">
        <v>8404</v>
      </c>
      <c r="B189">
        <v>576</v>
      </c>
      <c r="Q189" t="s">
        <v>8221</v>
      </c>
      <c r="R189">
        <v>0</v>
      </c>
    </row>
    <row r="190" spans="1:18" x14ac:dyDescent="0.3">
      <c r="A190" s="11" t="s">
        <v>8404</v>
      </c>
      <c r="B190">
        <v>202</v>
      </c>
      <c r="Q190" t="s">
        <v>8221</v>
      </c>
      <c r="R190">
        <v>1</v>
      </c>
    </row>
    <row r="191" spans="1:18" x14ac:dyDescent="0.3">
      <c r="A191" s="11" t="s">
        <v>8404</v>
      </c>
      <c r="B191">
        <v>238</v>
      </c>
      <c r="Q191" t="s">
        <v>8221</v>
      </c>
      <c r="R191">
        <v>8</v>
      </c>
    </row>
    <row r="192" spans="1:18" x14ac:dyDescent="0.3">
      <c r="A192" s="11" t="s">
        <v>8404</v>
      </c>
      <c r="B192">
        <v>36</v>
      </c>
      <c r="Q192" t="s">
        <v>8221</v>
      </c>
      <c r="R192">
        <v>4</v>
      </c>
    </row>
    <row r="193" spans="1:18" x14ac:dyDescent="0.3">
      <c r="A193" s="11" t="s">
        <v>8404</v>
      </c>
      <c r="B193">
        <v>150</v>
      </c>
      <c r="Q193" t="s">
        <v>8221</v>
      </c>
      <c r="R193">
        <v>28</v>
      </c>
    </row>
    <row r="194" spans="1:18" x14ac:dyDescent="0.3">
      <c r="A194" s="11" t="s">
        <v>8404</v>
      </c>
      <c r="B194">
        <v>146</v>
      </c>
      <c r="Q194" t="s">
        <v>8221</v>
      </c>
      <c r="R194">
        <v>0</v>
      </c>
    </row>
    <row r="195" spans="1:18" x14ac:dyDescent="0.3">
      <c r="A195" s="11" t="s">
        <v>8404</v>
      </c>
      <c r="B195">
        <v>222</v>
      </c>
      <c r="Q195" t="s">
        <v>8221</v>
      </c>
      <c r="R195">
        <v>6</v>
      </c>
    </row>
    <row r="196" spans="1:18" x14ac:dyDescent="0.3">
      <c r="A196" s="11" t="s">
        <v>8404</v>
      </c>
      <c r="B196">
        <v>120</v>
      </c>
      <c r="Q196" t="s">
        <v>8221</v>
      </c>
      <c r="R196">
        <v>22</v>
      </c>
    </row>
    <row r="197" spans="1:18" x14ac:dyDescent="0.3">
      <c r="A197" s="11" t="s">
        <v>8404</v>
      </c>
      <c r="B197">
        <v>126</v>
      </c>
      <c r="Q197" t="s">
        <v>8221</v>
      </c>
      <c r="R197">
        <v>0</v>
      </c>
    </row>
    <row r="198" spans="1:18" x14ac:dyDescent="0.3">
      <c r="A198" s="11" t="s">
        <v>8404</v>
      </c>
      <c r="B198">
        <v>158</v>
      </c>
      <c r="Q198" t="s">
        <v>8221</v>
      </c>
      <c r="R198">
        <v>1</v>
      </c>
    </row>
    <row r="199" spans="1:18" x14ac:dyDescent="0.3">
      <c r="A199" s="11" t="s">
        <v>8404</v>
      </c>
      <c r="B199">
        <v>316</v>
      </c>
      <c r="Q199" t="s">
        <v>8221</v>
      </c>
      <c r="R199">
        <v>20</v>
      </c>
    </row>
    <row r="200" spans="1:18" x14ac:dyDescent="0.3">
      <c r="A200" s="11" t="s">
        <v>8404</v>
      </c>
      <c r="B200">
        <v>284</v>
      </c>
      <c r="Q200" t="s">
        <v>8221</v>
      </c>
      <c r="R200">
        <v>0</v>
      </c>
    </row>
    <row r="201" spans="1:18" x14ac:dyDescent="0.3">
      <c r="A201" s="11" t="s">
        <v>8404</v>
      </c>
      <c r="B201">
        <v>51</v>
      </c>
      <c r="Q201" t="s">
        <v>8221</v>
      </c>
      <c r="R201">
        <v>1</v>
      </c>
    </row>
    <row r="202" spans="1:18" x14ac:dyDescent="0.3">
      <c r="A202" s="11" t="s">
        <v>8404</v>
      </c>
      <c r="B202">
        <v>158</v>
      </c>
      <c r="Q202" t="s">
        <v>8221</v>
      </c>
      <c r="R202">
        <v>3</v>
      </c>
    </row>
    <row r="203" spans="1:18" x14ac:dyDescent="0.3">
      <c r="A203" s="11" t="s">
        <v>8404</v>
      </c>
      <c r="B203">
        <v>337</v>
      </c>
      <c r="Q203" t="s">
        <v>8221</v>
      </c>
      <c r="R203">
        <v>2</v>
      </c>
    </row>
    <row r="204" spans="1:18" x14ac:dyDescent="0.3">
      <c r="A204" s="11" t="s">
        <v>8404</v>
      </c>
      <c r="B204">
        <v>186</v>
      </c>
      <c r="Q204" t="s">
        <v>8221</v>
      </c>
      <c r="R204">
        <v>0</v>
      </c>
    </row>
    <row r="205" spans="1:18" x14ac:dyDescent="0.3">
      <c r="A205" s="11" t="s">
        <v>8404</v>
      </c>
      <c r="B205">
        <v>58</v>
      </c>
      <c r="Q205" t="s">
        <v>8221</v>
      </c>
      <c r="R205">
        <v>2</v>
      </c>
    </row>
    <row r="206" spans="1:18" x14ac:dyDescent="0.3">
      <c r="A206" s="11" t="s">
        <v>8404</v>
      </c>
      <c r="B206">
        <v>82</v>
      </c>
      <c r="Q206" t="s">
        <v>8221</v>
      </c>
      <c r="R206">
        <v>1</v>
      </c>
    </row>
    <row r="207" spans="1:18" x14ac:dyDescent="0.3">
      <c r="A207" s="11" t="s">
        <v>8404</v>
      </c>
      <c r="B207">
        <v>736</v>
      </c>
      <c r="Q207" t="s">
        <v>8221</v>
      </c>
      <c r="R207">
        <v>0</v>
      </c>
    </row>
    <row r="208" spans="1:18" x14ac:dyDescent="0.3">
      <c r="A208" s="11" t="s">
        <v>8404</v>
      </c>
      <c r="B208">
        <v>1151</v>
      </c>
      <c r="Q208" t="s">
        <v>8221</v>
      </c>
      <c r="R208">
        <v>1</v>
      </c>
    </row>
    <row r="209" spans="1:18" x14ac:dyDescent="0.3">
      <c r="A209" s="11" t="s">
        <v>8404</v>
      </c>
      <c r="B209">
        <v>34</v>
      </c>
      <c r="Q209" t="s">
        <v>8221</v>
      </c>
      <c r="R209">
        <v>0</v>
      </c>
    </row>
    <row r="210" spans="1:18" x14ac:dyDescent="0.3">
      <c r="A210" s="11" t="s">
        <v>8404</v>
      </c>
      <c r="B210">
        <v>498</v>
      </c>
      <c r="Q210" t="s">
        <v>8221</v>
      </c>
      <c r="R210">
        <v>5</v>
      </c>
    </row>
    <row r="211" spans="1:18" x14ac:dyDescent="0.3">
      <c r="A211" s="11" t="s">
        <v>8404</v>
      </c>
      <c r="B211">
        <v>167</v>
      </c>
      <c r="Q211" t="s">
        <v>8221</v>
      </c>
      <c r="R211">
        <v>1</v>
      </c>
    </row>
    <row r="212" spans="1:18" x14ac:dyDescent="0.3">
      <c r="A212" s="11" t="s">
        <v>8404</v>
      </c>
      <c r="B212">
        <v>340</v>
      </c>
      <c r="Q212" t="s">
        <v>8221</v>
      </c>
      <c r="R212">
        <v>1</v>
      </c>
    </row>
    <row r="213" spans="1:18" x14ac:dyDescent="0.3">
      <c r="A213" s="11" t="s">
        <v>8404</v>
      </c>
      <c r="B213">
        <v>438</v>
      </c>
      <c r="Q213" t="s">
        <v>8221</v>
      </c>
      <c r="R213">
        <v>2</v>
      </c>
    </row>
    <row r="214" spans="1:18" x14ac:dyDescent="0.3">
      <c r="A214" s="11" t="s">
        <v>8404</v>
      </c>
      <c r="B214">
        <v>555</v>
      </c>
      <c r="Q214" t="s">
        <v>8221</v>
      </c>
      <c r="R214">
        <v>0</v>
      </c>
    </row>
    <row r="215" spans="1:18" x14ac:dyDescent="0.3">
      <c r="A215" s="11" t="s">
        <v>8404</v>
      </c>
      <c r="B215">
        <v>266</v>
      </c>
      <c r="Q215" t="s">
        <v>8221</v>
      </c>
      <c r="R215">
        <v>9</v>
      </c>
    </row>
    <row r="216" spans="1:18" x14ac:dyDescent="0.3">
      <c r="A216" s="11" t="s">
        <v>8404</v>
      </c>
      <c r="B216">
        <v>69</v>
      </c>
      <c r="Q216" t="s">
        <v>8221</v>
      </c>
      <c r="R216">
        <v>4</v>
      </c>
    </row>
    <row r="217" spans="1:18" x14ac:dyDescent="0.3">
      <c r="A217" s="11" t="s">
        <v>8404</v>
      </c>
      <c r="B217">
        <v>80</v>
      </c>
      <c r="Q217" t="s">
        <v>8221</v>
      </c>
      <c r="R217">
        <v>4</v>
      </c>
    </row>
    <row r="218" spans="1:18" x14ac:dyDescent="0.3">
      <c r="A218" s="11" t="s">
        <v>8404</v>
      </c>
      <c r="B218">
        <v>493</v>
      </c>
      <c r="Q218" t="s">
        <v>8221</v>
      </c>
      <c r="R218">
        <v>1</v>
      </c>
    </row>
    <row r="219" spans="1:18" x14ac:dyDescent="0.3">
      <c r="A219" s="11" t="s">
        <v>8404</v>
      </c>
      <c r="B219">
        <v>31</v>
      </c>
      <c r="Q219" t="s">
        <v>8221</v>
      </c>
      <c r="R219">
        <v>1</v>
      </c>
    </row>
    <row r="220" spans="1:18" x14ac:dyDescent="0.3">
      <c r="A220" s="11" t="s">
        <v>8404</v>
      </c>
      <c r="B220">
        <v>236</v>
      </c>
      <c r="Q220" t="s">
        <v>8221</v>
      </c>
      <c r="R220">
        <v>7</v>
      </c>
    </row>
    <row r="221" spans="1:18" x14ac:dyDescent="0.3">
      <c r="A221" s="11" t="s">
        <v>8404</v>
      </c>
      <c r="B221">
        <v>89</v>
      </c>
      <c r="Q221" t="s">
        <v>8221</v>
      </c>
      <c r="R221">
        <v>5</v>
      </c>
    </row>
    <row r="222" spans="1:18" x14ac:dyDescent="0.3">
      <c r="A222" s="11" t="s">
        <v>8404</v>
      </c>
      <c r="B222">
        <v>299</v>
      </c>
      <c r="Q222" t="s">
        <v>8221</v>
      </c>
      <c r="R222">
        <v>1</v>
      </c>
    </row>
    <row r="223" spans="1:18" x14ac:dyDescent="0.3">
      <c r="A223" s="11" t="s">
        <v>8404</v>
      </c>
      <c r="B223">
        <v>55</v>
      </c>
      <c r="Q223" t="s">
        <v>8221</v>
      </c>
      <c r="R223">
        <v>0</v>
      </c>
    </row>
    <row r="224" spans="1:18" x14ac:dyDescent="0.3">
      <c r="A224" s="11" t="s">
        <v>8404</v>
      </c>
      <c r="B224">
        <v>325</v>
      </c>
      <c r="Q224" t="s">
        <v>8221</v>
      </c>
      <c r="R224">
        <v>0</v>
      </c>
    </row>
    <row r="225" spans="1:18" x14ac:dyDescent="0.3">
      <c r="A225" s="11" t="s">
        <v>8404</v>
      </c>
      <c r="B225">
        <v>524</v>
      </c>
      <c r="Q225" t="s">
        <v>8221</v>
      </c>
      <c r="R225">
        <v>1</v>
      </c>
    </row>
    <row r="226" spans="1:18" x14ac:dyDescent="0.3">
      <c r="A226" s="11" t="s">
        <v>8404</v>
      </c>
      <c r="B226">
        <v>285</v>
      </c>
      <c r="Q226" t="s">
        <v>8221</v>
      </c>
      <c r="R226">
        <v>2</v>
      </c>
    </row>
    <row r="227" spans="1:18" x14ac:dyDescent="0.3">
      <c r="A227" s="11" t="s">
        <v>8404</v>
      </c>
      <c r="B227">
        <v>179</v>
      </c>
      <c r="Q227" t="s">
        <v>8221</v>
      </c>
      <c r="R227">
        <v>0</v>
      </c>
    </row>
    <row r="228" spans="1:18" x14ac:dyDescent="0.3">
      <c r="A228" s="11" t="s">
        <v>8404</v>
      </c>
      <c r="B228">
        <v>188</v>
      </c>
      <c r="Q228" t="s">
        <v>8221</v>
      </c>
      <c r="R228">
        <v>4</v>
      </c>
    </row>
    <row r="229" spans="1:18" x14ac:dyDescent="0.3">
      <c r="A229" s="11" t="s">
        <v>8404</v>
      </c>
      <c r="B229">
        <v>379</v>
      </c>
      <c r="Q229" t="s">
        <v>8221</v>
      </c>
      <c r="R229">
        <v>7</v>
      </c>
    </row>
    <row r="230" spans="1:18" x14ac:dyDescent="0.3">
      <c r="A230" s="11" t="s">
        <v>8404</v>
      </c>
      <c r="B230">
        <v>119</v>
      </c>
      <c r="Q230" t="s">
        <v>8221</v>
      </c>
      <c r="R230">
        <v>2</v>
      </c>
    </row>
    <row r="231" spans="1:18" x14ac:dyDescent="0.3">
      <c r="A231" s="11" t="s">
        <v>8404</v>
      </c>
      <c r="B231">
        <v>167</v>
      </c>
      <c r="Q231" t="s">
        <v>8221</v>
      </c>
      <c r="R231">
        <v>1</v>
      </c>
    </row>
    <row r="232" spans="1:18" x14ac:dyDescent="0.3">
      <c r="A232" s="11" t="s">
        <v>8404</v>
      </c>
      <c r="B232">
        <v>221</v>
      </c>
      <c r="Q232" t="s">
        <v>8221</v>
      </c>
      <c r="R232">
        <v>9</v>
      </c>
    </row>
    <row r="233" spans="1:18" x14ac:dyDescent="0.3">
      <c r="A233" s="11" t="s">
        <v>8404</v>
      </c>
      <c r="B233">
        <v>964</v>
      </c>
      <c r="Q233" t="s">
        <v>8221</v>
      </c>
      <c r="R233">
        <v>2</v>
      </c>
    </row>
    <row r="234" spans="1:18" x14ac:dyDescent="0.3">
      <c r="A234" s="11" t="s">
        <v>8404</v>
      </c>
      <c r="B234">
        <v>286</v>
      </c>
      <c r="Q234" t="s">
        <v>8221</v>
      </c>
      <c r="R234">
        <v>1</v>
      </c>
    </row>
    <row r="235" spans="1:18" x14ac:dyDescent="0.3">
      <c r="A235" s="11" t="s">
        <v>8404</v>
      </c>
      <c r="B235">
        <v>613</v>
      </c>
      <c r="Q235" t="s">
        <v>8221</v>
      </c>
      <c r="R235">
        <v>7</v>
      </c>
    </row>
    <row r="236" spans="1:18" x14ac:dyDescent="0.3">
      <c r="A236" s="11" t="s">
        <v>8404</v>
      </c>
      <c r="B236">
        <v>29</v>
      </c>
      <c r="Q236" t="s">
        <v>8221</v>
      </c>
      <c r="R236">
        <v>2</v>
      </c>
    </row>
    <row r="237" spans="1:18" x14ac:dyDescent="0.3">
      <c r="A237" s="11" t="s">
        <v>8404</v>
      </c>
      <c r="B237">
        <v>165</v>
      </c>
      <c r="Q237" t="s">
        <v>8221</v>
      </c>
      <c r="R237">
        <v>8</v>
      </c>
    </row>
    <row r="238" spans="1:18" x14ac:dyDescent="0.3">
      <c r="A238" s="11" t="s">
        <v>8404</v>
      </c>
      <c r="B238">
        <v>97</v>
      </c>
      <c r="Q238" t="s">
        <v>8221</v>
      </c>
      <c r="R238">
        <v>2</v>
      </c>
    </row>
    <row r="239" spans="1:18" x14ac:dyDescent="0.3">
      <c r="A239" s="11" t="s">
        <v>8404</v>
      </c>
      <c r="B239">
        <v>303</v>
      </c>
      <c r="Q239" t="s">
        <v>8221</v>
      </c>
      <c r="R239">
        <v>2</v>
      </c>
    </row>
    <row r="240" spans="1:18" x14ac:dyDescent="0.3">
      <c r="A240" s="11" t="s">
        <v>8404</v>
      </c>
      <c r="B240">
        <v>267</v>
      </c>
      <c r="Q240" t="s">
        <v>8221</v>
      </c>
      <c r="R240">
        <v>7</v>
      </c>
    </row>
    <row r="241" spans="1:18" x14ac:dyDescent="0.3">
      <c r="A241" s="11" t="s">
        <v>8404</v>
      </c>
      <c r="B241">
        <v>302</v>
      </c>
      <c r="Q241" t="s">
        <v>8221</v>
      </c>
      <c r="R241">
        <v>2</v>
      </c>
    </row>
    <row r="242" spans="1:18" x14ac:dyDescent="0.3">
      <c r="A242" s="11" t="s">
        <v>8404</v>
      </c>
      <c r="B242">
        <v>87</v>
      </c>
      <c r="Q242" t="s">
        <v>8221</v>
      </c>
      <c r="R242">
        <v>18</v>
      </c>
    </row>
    <row r="243" spans="1:18" x14ac:dyDescent="0.3">
      <c r="A243" s="11" t="s">
        <v>8404</v>
      </c>
      <c r="B243">
        <v>354</v>
      </c>
      <c r="Q243" t="s">
        <v>8221</v>
      </c>
      <c r="R243">
        <v>9</v>
      </c>
    </row>
    <row r="244" spans="1:18" x14ac:dyDescent="0.3">
      <c r="A244" s="11" t="s">
        <v>8404</v>
      </c>
      <c r="B244">
        <v>86</v>
      </c>
      <c r="Q244" t="s">
        <v>8221</v>
      </c>
      <c r="R244">
        <v>4</v>
      </c>
    </row>
    <row r="245" spans="1:18" x14ac:dyDescent="0.3">
      <c r="A245" s="11" t="s">
        <v>8404</v>
      </c>
      <c r="B245">
        <v>26</v>
      </c>
      <c r="Q245" t="s">
        <v>8221</v>
      </c>
      <c r="R245">
        <v>7</v>
      </c>
    </row>
    <row r="246" spans="1:18" x14ac:dyDescent="0.3">
      <c r="A246" s="11" t="s">
        <v>8404</v>
      </c>
      <c r="B246">
        <v>113</v>
      </c>
      <c r="Q246" t="s">
        <v>8221</v>
      </c>
      <c r="R246">
        <v>29</v>
      </c>
    </row>
    <row r="247" spans="1:18" x14ac:dyDescent="0.3">
      <c r="A247" s="11" t="s">
        <v>8404</v>
      </c>
      <c r="B247">
        <v>65</v>
      </c>
      <c r="Q247" t="s">
        <v>8221</v>
      </c>
      <c r="R247">
        <v>12</v>
      </c>
    </row>
    <row r="248" spans="1:18" x14ac:dyDescent="0.3">
      <c r="A248" s="11" t="s">
        <v>8404</v>
      </c>
      <c r="B248">
        <v>134</v>
      </c>
      <c r="Q248" t="s">
        <v>8221</v>
      </c>
      <c r="R248">
        <v>4</v>
      </c>
    </row>
    <row r="249" spans="1:18" x14ac:dyDescent="0.3">
      <c r="A249" s="11" t="s">
        <v>8404</v>
      </c>
      <c r="B249">
        <v>119</v>
      </c>
      <c r="Q249" t="s">
        <v>8221</v>
      </c>
      <c r="R249">
        <v>28</v>
      </c>
    </row>
    <row r="250" spans="1:18" x14ac:dyDescent="0.3">
      <c r="A250" s="11" t="s">
        <v>8404</v>
      </c>
      <c r="B250">
        <v>159</v>
      </c>
      <c r="Q250" t="s">
        <v>8221</v>
      </c>
      <c r="R250">
        <v>25</v>
      </c>
    </row>
    <row r="251" spans="1:18" x14ac:dyDescent="0.3">
      <c r="A251" s="11" t="s">
        <v>8404</v>
      </c>
      <c r="B251">
        <v>167</v>
      </c>
      <c r="Q251" t="s">
        <v>8221</v>
      </c>
      <c r="R251">
        <v>28</v>
      </c>
    </row>
    <row r="252" spans="1:18" x14ac:dyDescent="0.3">
      <c r="A252" s="11" t="s">
        <v>8404</v>
      </c>
      <c r="B252">
        <v>43</v>
      </c>
      <c r="Q252" t="s">
        <v>8221</v>
      </c>
      <c r="R252">
        <v>310</v>
      </c>
    </row>
    <row r="253" spans="1:18" x14ac:dyDescent="0.3">
      <c r="A253" s="11" t="s">
        <v>8404</v>
      </c>
      <c r="B253">
        <v>1062</v>
      </c>
      <c r="Q253" t="s">
        <v>8221</v>
      </c>
      <c r="R253">
        <v>15</v>
      </c>
    </row>
    <row r="254" spans="1:18" x14ac:dyDescent="0.3">
      <c r="A254" s="11" t="s">
        <v>8404</v>
      </c>
      <c r="B254">
        <v>9</v>
      </c>
      <c r="Q254" t="s">
        <v>8221</v>
      </c>
      <c r="R254">
        <v>215</v>
      </c>
    </row>
    <row r="255" spans="1:18" x14ac:dyDescent="0.3">
      <c r="A255" s="11" t="s">
        <v>8404</v>
      </c>
      <c r="B255">
        <v>89</v>
      </c>
      <c r="Q255" t="s">
        <v>8221</v>
      </c>
      <c r="R255">
        <v>3</v>
      </c>
    </row>
    <row r="256" spans="1:18" x14ac:dyDescent="0.3">
      <c r="A256" s="11" t="s">
        <v>8404</v>
      </c>
      <c r="B256">
        <v>174</v>
      </c>
      <c r="Q256" t="s">
        <v>8221</v>
      </c>
      <c r="R256">
        <v>2</v>
      </c>
    </row>
    <row r="257" spans="1:18" x14ac:dyDescent="0.3">
      <c r="A257" s="11" t="s">
        <v>8404</v>
      </c>
      <c r="B257">
        <v>14</v>
      </c>
      <c r="Q257" t="s">
        <v>8221</v>
      </c>
      <c r="R257">
        <v>26</v>
      </c>
    </row>
    <row r="258" spans="1:18" x14ac:dyDescent="0.3">
      <c r="A258" s="11" t="s">
        <v>8404</v>
      </c>
      <c r="B258">
        <v>48</v>
      </c>
      <c r="Q258" t="s">
        <v>8221</v>
      </c>
      <c r="R258">
        <v>24</v>
      </c>
    </row>
    <row r="259" spans="1:18" x14ac:dyDescent="0.3">
      <c r="A259" s="11" t="s">
        <v>8404</v>
      </c>
      <c r="B259">
        <v>133</v>
      </c>
      <c r="Q259" t="s">
        <v>8221</v>
      </c>
      <c r="R259">
        <v>96</v>
      </c>
    </row>
    <row r="260" spans="1:18" x14ac:dyDescent="0.3">
      <c r="A260" s="11" t="s">
        <v>8404</v>
      </c>
      <c r="B260">
        <v>83</v>
      </c>
      <c r="Q260" t="s">
        <v>8221</v>
      </c>
      <c r="R260">
        <v>17</v>
      </c>
    </row>
    <row r="261" spans="1:18" x14ac:dyDescent="0.3">
      <c r="A261" s="11" t="s">
        <v>8404</v>
      </c>
      <c r="B261">
        <v>149</v>
      </c>
      <c r="Q261" t="s">
        <v>8221</v>
      </c>
      <c r="R261">
        <v>94</v>
      </c>
    </row>
    <row r="262" spans="1:18" x14ac:dyDescent="0.3">
      <c r="A262" s="11" t="s">
        <v>8404</v>
      </c>
      <c r="B262">
        <v>49</v>
      </c>
      <c r="Q262" t="s">
        <v>8221</v>
      </c>
      <c r="R262">
        <v>129</v>
      </c>
    </row>
    <row r="263" spans="1:18" x14ac:dyDescent="0.3">
      <c r="A263" s="11" t="s">
        <v>8404</v>
      </c>
      <c r="B263">
        <v>251</v>
      </c>
      <c r="Q263" t="s">
        <v>8221</v>
      </c>
      <c r="R263">
        <v>1</v>
      </c>
    </row>
    <row r="264" spans="1:18" x14ac:dyDescent="0.3">
      <c r="A264" s="11" t="s">
        <v>8404</v>
      </c>
      <c r="B264">
        <v>22</v>
      </c>
      <c r="Q264" t="s">
        <v>8221</v>
      </c>
      <c r="R264">
        <v>4</v>
      </c>
    </row>
    <row r="265" spans="1:18" x14ac:dyDescent="0.3">
      <c r="A265" s="11" t="s">
        <v>8404</v>
      </c>
      <c r="B265">
        <v>48</v>
      </c>
      <c r="Q265" t="s">
        <v>8221</v>
      </c>
      <c r="R265">
        <v>3</v>
      </c>
    </row>
    <row r="266" spans="1:18" x14ac:dyDescent="0.3">
      <c r="A266" s="11" t="s">
        <v>8404</v>
      </c>
      <c r="B266">
        <v>383</v>
      </c>
      <c r="Q266" t="s">
        <v>8221</v>
      </c>
      <c r="R266">
        <v>135</v>
      </c>
    </row>
    <row r="267" spans="1:18" x14ac:dyDescent="0.3">
      <c r="A267" s="11" t="s">
        <v>8404</v>
      </c>
      <c r="B267">
        <v>237</v>
      </c>
      <c r="Q267" t="s">
        <v>8221</v>
      </c>
      <c r="R267">
        <v>10</v>
      </c>
    </row>
    <row r="268" spans="1:18" x14ac:dyDescent="0.3">
      <c r="A268" s="11" t="s">
        <v>8404</v>
      </c>
      <c r="B268">
        <v>13</v>
      </c>
      <c r="Q268" t="s">
        <v>8221</v>
      </c>
      <c r="R268">
        <v>0</v>
      </c>
    </row>
    <row r="269" spans="1:18" x14ac:dyDescent="0.3">
      <c r="A269" s="11" t="s">
        <v>8404</v>
      </c>
      <c r="B269">
        <v>562</v>
      </c>
      <c r="Q269" t="s">
        <v>8221</v>
      </c>
      <c r="R269">
        <v>6</v>
      </c>
    </row>
    <row r="270" spans="1:18" x14ac:dyDescent="0.3">
      <c r="A270" s="11" t="s">
        <v>8404</v>
      </c>
      <c r="B270">
        <v>71</v>
      </c>
      <c r="Q270" t="s">
        <v>8221</v>
      </c>
      <c r="R270">
        <v>36</v>
      </c>
    </row>
    <row r="271" spans="1:18" x14ac:dyDescent="0.3">
      <c r="A271" s="11" t="s">
        <v>8404</v>
      </c>
      <c r="B271">
        <v>1510</v>
      </c>
      <c r="Q271" t="s">
        <v>8221</v>
      </c>
      <c r="R271">
        <v>336</v>
      </c>
    </row>
    <row r="272" spans="1:18" x14ac:dyDescent="0.3">
      <c r="A272" s="11" t="s">
        <v>8404</v>
      </c>
      <c r="B272">
        <v>14</v>
      </c>
      <c r="Q272" t="s">
        <v>8221</v>
      </c>
      <c r="R272">
        <v>34</v>
      </c>
    </row>
    <row r="273" spans="1:18" x14ac:dyDescent="0.3">
      <c r="A273" s="11" t="s">
        <v>8404</v>
      </c>
      <c r="B273">
        <v>193</v>
      </c>
      <c r="Q273" t="s">
        <v>8221</v>
      </c>
      <c r="R273">
        <v>10</v>
      </c>
    </row>
    <row r="274" spans="1:18" x14ac:dyDescent="0.3">
      <c r="A274" s="11" t="s">
        <v>8404</v>
      </c>
      <c r="B274">
        <v>206</v>
      </c>
      <c r="Q274" t="s">
        <v>8221</v>
      </c>
      <c r="R274">
        <v>201</v>
      </c>
    </row>
    <row r="275" spans="1:18" x14ac:dyDescent="0.3">
      <c r="A275" s="11" t="s">
        <v>8404</v>
      </c>
      <c r="B275">
        <v>351</v>
      </c>
      <c r="Q275" t="s">
        <v>8221</v>
      </c>
      <c r="R275">
        <v>296</v>
      </c>
    </row>
    <row r="276" spans="1:18" x14ac:dyDescent="0.3">
      <c r="A276" s="11" t="s">
        <v>8404</v>
      </c>
      <c r="B276">
        <v>50</v>
      </c>
      <c r="Q276" t="s">
        <v>8221</v>
      </c>
      <c r="R276">
        <v>7</v>
      </c>
    </row>
    <row r="277" spans="1:18" x14ac:dyDescent="0.3">
      <c r="A277" s="11" t="s">
        <v>8404</v>
      </c>
      <c r="B277">
        <v>184</v>
      </c>
      <c r="Q277" t="s">
        <v>8221</v>
      </c>
      <c r="R277">
        <v>7</v>
      </c>
    </row>
    <row r="278" spans="1:18" x14ac:dyDescent="0.3">
      <c r="A278" s="11" t="s">
        <v>8404</v>
      </c>
      <c r="B278">
        <v>196</v>
      </c>
      <c r="Q278" t="s">
        <v>8221</v>
      </c>
      <c r="R278">
        <v>1</v>
      </c>
    </row>
    <row r="279" spans="1:18" x14ac:dyDescent="0.3">
      <c r="A279" s="11" t="s">
        <v>8404</v>
      </c>
      <c r="B279">
        <v>229</v>
      </c>
      <c r="Q279" t="s">
        <v>8221</v>
      </c>
      <c r="R279">
        <v>114</v>
      </c>
    </row>
    <row r="280" spans="1:18" x14ac:dyDescent="0.3">
      <c r="A280" s="11" t="s">
        <v>8404</v>
      </c>
      <c r="B280">
        <v>67</v>
      </c>
      <c r="Q280" t="s">
        <v>8221</v>
      </c>
      <c r="R280">
        <v>29</v>
      </c>
    </row>
    <row r="281" spans="1:18" x14ac:dyDescent="0.3">
      <c r="A281" s="11" t="s">
        <v>8404</v>
      </c>
      <c r="B281">
        <v>95</v>
      </c>
      <c r="Q281" t="s">
        <v>8221</v>
      </c>
      <c r="R281">
        <v>890</v>
      </c>
    </row>
    <row r="282" spans="1:18" x14ac:dyDescent="0.3">
      <c r="A282" s="11" t="s">
        <v>8404</v>
      </c>
      <c r="B282">
        <v>62</v>
      </c>
      <c r="Q282" t="s">
        <v>8221</v>
      </c>
      <c r="R282">
        <v>31</v>
      </c>
    </row>
    <row r="283" spans="1:18" x14ac:dyDescent="0.3">
      <c r="A283" s="11" t="s">
        <v>8404</v>
      </c>
      <c r="B283">
        <v>73</v>
      </c>
      <c r="Q283" t="s">
        <v>8221</v>
      </c>
      <c r="R283">
        <v>21</v>
      </c>
    </row>
    <row r="284" spans="1:18" x14ac:dyDescent="0.3">
      <c r="A284" s="11" t="s">
        <v>8404</v>
      </c>
      <c r="B284">
        <v>43</v>
      </c>
      <c r="Q284" t="s">
        <v>8221</v>
      </c>
      <c r="R284">
        <v>37</v>
      </c>
    </row>
    <row r="285" spans="1:18" x14ac:dyDescent="0.3">
      <c r="A285" s="11" t="s">
        <v>8404</v>
      </c>
      <c r="B285">
        <v>70</v>
      </c>
      <c r="Q285" t="s">
        <v>8221</v>
      </c>
      <c r="R285">
        <v>7</v>
      </c>
    </row>
    <row r="286" spans="1:18" x14ac:dyDescent="0.3">
      <c r="A286" s="11" t="s">
        <v>8404</v>
      </c>
      <c r="B286">
        <v>271</v>
      </c>
      <c r="Q286" t="s">
        <v>8221</v>
      </c>
      <c r="R286">
        <v>4</v>
      </c>
    </row>
    <row r="287" spans="1:18" x14ac:dyDescent="0.3">
      <c r="A287" s="11" t="s">
        <v>8404</v>
      </c>
      <c r="B287">
        <v>55</v>
      </c>
      <c r="Q287" t="s">
        <v>8221</v>
      </c>
      <c r="R287">
        <v>5</v>
      </c>
    </row>
    <row r="288" spans="1:18" x14ac:dyDescent="0.3">
      <c r="A288" s="11" t="s">
        <v>8404</v>
      </c>
      <c r="B288">
        <v>35</v>
      </c>
      <c r="Q288" t="s">
        <v>8221</v>
      </c>
      <c r="R288">
        <v>0</v>
      </c>
    </row>
    <row r="289" spans="1:18" x14ac:dyDescent="0.3">
      <c r="A289" s="11" t="s">
        <v>8404</v>
      </c>
      <c r="B289">
        <v>22</v>
      </c>
      <c r="Q289" t="s">
        <v>8221</v>
      </c>
      <c r="R289">
        <v>456</v>
      </c>
    </row>
    <row r="290" spans="1:18" x14ac:dyDescent="0.3">
      <c r="A290" s="11" t="s">
        <v>8404</v>
      </c>
      <c r="B290">
        <v>38</v>
      </c>
      <c r="Q290" t="s">
        <v>8221</v>
      </c>
      <c r="R290">
        <v>369</v>
      </c>
    </row>
    <row r="291" spans="1:18" x14ac:dyDescent="0.3">
      <c r="A291" s="11" t="s">
        <v>8404</v>
      </c>
      <c r="B291">
        <v>15</v>
      </c>
      <c r="Q291" t="s">
        <v>8221</v>
      </c>
      <c r="R291">
        <v>2</v>
      </c>
    </row>
    <row r="292" spans="1:18" x14ac:dyDescent="0.3">
      <c r="A292" s="11" t="s">
        <v>8404</v>
      </c>
      <c r="B292">
        <v>7</v>
      </c>
      <c r="Q292" t="s">
        <v>8221</v>
      </c>
      <c r="R292">
        <v>0</v>
      </c>
    </row>
    <row r="293" spans="1:18" x14ac:dyDescent="0.3">
      <c r="A293" s="11" t="s">
        <v>8404</v>
      </c>
      <c r="B293">
        <v>241</v>
      </c>
      <c r="Q293" t="s">
        <v>8221</v>
      </c>
      <c r="R293">
        <v>338</v>
      </c>
    </row>
    <row r="294" spans="1:18" x14ac:dyDescent="0.3">
      <c r="A294" s="11" t="s">
        <v>8404</v>
      </c>
      <c r="B294">
        <v>55</v>
      </c>
      <c r="Q294" t="s">
        <v>8221</v>
      </c>
      <c r="R294">
        <v>4</v>
      </c>
    </row>
    <row r="295" spans="1:18" x14ac:dyDescent="0.3">
      <c r="A295" s="11" t="s">
        <v>8404</v>
      </c>
      <c r="B295">
        <v>171</v>
      </c>
      <c r="Q295" t="s">
        <v>8221</v>
      </c>
      <c r="R295">
        <v>1</v>
      </c>
    </row>
    <row r="296" spans="1:18" x14ac:dyDescent="0.3">
      <c r="A296" s="11" t="s">
        <v>8404</v>
      </c>
      <c r="B296">
        <v>208</v>
      </c>
      <c r="Q296" t="s">
        <v>8221</v>
      </c>
      <c r="R296">
        <v>28</v>
      </c>
    </row>
    <row r="297" spans="1:18" x14ac:dyDescent="0.3">
      <c r="A297" s="11" t="s">
        <v>8404</v>
      </c>
      <c r="B297">
        <v>21</v>
      </c>
      <c r="Q297" t="s">
        <v>8221</v>
      </c>
      <c r="R297">
        <v>12</v>
      </c>
    </row>
    <row r="298" spans="1:18" x14ac:dyDescent="0.3">
      <c r="A298" s="11" t="s">
        <v>8404</v>
      </c>
      <c r="B298">
        <v>25</v>
      </c>
      <c r="Q298" t="s">
        <v>8221</v>
      </c>
      <c r="R298">
        <v>16</v>
      </c>
    </row>
    <row r="299" spans="1:18" x14ac:dyDescent="0.3">
      <c r="A299" s="11" t="s">
        <v>8404</v>
      </c>
      <c r="B299">
        <v>52</v>
      </c>
      <c r="Q299" t="s">
        <v>8221</v>
      </c>
      <c r="R299">
        <v>4</v>
      </c>
    </row>
    <row r="300" spans="1:18" x14ac:dyDescent="0.3">
      <c r="A300" s="11" t="s">
        <v>8404</v>
      </c>
      <c r="B300">
        <v>104</v>
      </c>
      <c r="Q300" t="s">
        <v>8221</v>
      </c>
      <c r="R300">
        <v>4</v>
      </c>
    </row>
    <row r="301" spans="1:18" x14ac:dyDescent="0.3">
      <c r="A301" s="11" t="s">
        <v>8404</v>
      </c>
      <c r="B301">
        <v>73</v>
      </c>
      <c r="Q301" t="s">
        <v>8221</v>
      </c>
      <c r="R301">
        <v>10</v>
      </c>
    </row>
    <row r="302" spans="1:18" x14ac:dyDescent="0.3">
      <c r="A302" s="11" t="s">
        <v>8404</v>
      </c>
      <c r="B302">
        <v>34</v>
      </c>
      <c r="Q302" t="s">
        <v>8221</v>
      </c>
      <c r="R302">
        <v>0</v>
      </c>
    </row>
    <row r="303" spans="1:18" x14ac:dyDescent="0.3">
      <c r="A303" s="11" t="s">
        <v>8404</v>
      </c>
      <c r="B303">
        <v>56</v>
      </c>
      <c r="Q303" t="s">
        <v>8221</v>
      </c>
      <c r="R303">
        <v>6</v>
      </c>
    </row>
    <row r="304" spans="1:18" x14ac:dyDescent="0.3">
      <c r="A304" s="11" t="s">
        <v>8404</v>
      </c>
      <c r="B304">
        <v>31</v>
      </c>
      <c r="Q304" t="s">
        <v>8221</v>
      </c>
      <c r="R304">
        <v>0</v>
      </c>
    </row>
    <row r="305" spans="1:18" x14ac:dyDescent="0.3">
      <c r="A305" s="11" t="s">
        <v>8404</v>
      </c>
      <c r="B305">
        <v>84</v>
      </c>
      <c r="Q305" t="s">
        <v>8221</v>
      </c>
      <c r="R305">
        <v>1</v>
      </c>
    </row>
    <row r="306" spans="1:18" x14ac:dyDescent="0.3">
      <c r="A306" s="11" t="s">
        <v>8404</v>
      </c>
      <c r="B306">
        <v>130</v>
      </c>
      <c r="Q306" t="s">
        <v>8221</v>
      </c>
      <c r="R306">
        <v>0</v>
      </c>
    </row>
    <row r="307" spans="1:18" x14ac:dyDescent="0.3">
      <c r="A307" s="11" t="s">
        <v>8404</v>
      </c>
      <c r="B307">
        <v>12</v>
      </c>
      <c r="Q307" t="s">
        <v>8221</v>
      </c>
      <c r="R307">
        <v>44</v>
      </c>
    </row>
    <row r="308" spans="1:18" x14ac:dyDescent="0.3">
      <c r="A308" s="11" t="s">
        <v>8404</v>
      </c>
      <c r="B308">
        <v>23</v>
      </c>
      <c r="Q308" t="s">
        <v>8221</v>
      </c>
      <c r="R308">
        <v>0</v>
      </c>
    </row>
    <row r="309" spans="1:18" x14ac:dyDescent="0.3">
      <c r="A309" s="11" t="s">
        <v>8404</v>
      </c>
      <c r="B309">
        <v>158</v>
      </c>
      <c r="Q309" t="s">
        <v>8221</v>
      </c>
      <c r="R309">
        <v>3</v>
      </c>
    </row>
    <row r="310" spans="1:18" x14ac:dyDescent="0.3">
      <c r="A310" s="11" t="s">
        <v>8404</v>
      </c>
      <c r="B310">
        <v>30</v>
      </c>
      <c r="Q310" t="s">
        <v>8221</v>
      </c>
      <c r="R310">
        <v>0</v>
      </c>
    </row>
    <row r="311" spans="1:18" x14ac:dyDescent="0.3">
      <c r="A311" s="11" t="s">
        <v>8404</v>
      </c>
      <c r="B311">
        <v>18</v>
      </c>
      <c r="Q311" t="s">
        <v>8221</v>
      </c>
      <c r="R311">
        <v>52</v>
      </c>
    </row>
    <row r="312" spans="1:18" x14ac:dyDescent="0.3">
      <c r="A312" s="11" t="s">
        <v>8404</v>
      </c>
      <c r="B312">
        <v>29</v>
      </c>
      <c r="Q312" t="s">
        <v>8221</v>
      </c>
      <c r="R312">
        <v>0</v>
      </c>
    </row>
    <row r="313" spans="1:18" x14ac:dyDescent="0.3">
      <c r="A313" s="11" t="s">
        <v>8404</v>
      </c>
      <c r="B313">
        <v>31</v>
      </c>
      <c r="Q313" t="s">
        <v>8221</v>
      </c>
      <c r="R313">
        <v>1</v>
      </c>
    </row>
    <row r="314" spans="1:18" x14ac:dyDescent="0.3">
      <c r="A314" s="11" t="s">
        <v>8404</v>
      </c>
      <c r="B314">
        <v>173</v>
      </c>
      <c r="Q314" t="s">
        <v>8221</v>
      </c>
      <c r="R314">
        <v>1</v>
      </c>
    </row>
    <row r="315" spans="1:18" x14ac:dyDescent="0.3">
      <c r="A315" s="11" t="s">
        <v>8404</v>
      </c>
      <c r="B315">
        <v>17</v>
      </c>
      <c r="Q315" t="s">
        <v>8221</v>
      </c>
      <c r="R315">
        <v>2</v>
      </c>
    </row>
    <row r="316" spans="1:18" x14ac:dyDescent="0.3">
      <c r="A316" s="11" t="s">
        <v>8404</v>
      </c>
      <c r="B316">
        <v>48</v>
      </c>
      <c r="Q316" t="s">
        <v>8221</v>
      </c>
      <c r="R316">
        <v>9</v>
      </c>
    </row>
    <row r="317" spans="1:18" x14ac:dyDescent="0.3">
      <c r="A317" s="11" t="s">
        <v>8404</v>
      </c>
      <c r="B317">
        <v>59</v>
      </c>
      <c r="Q317" t="s">
        <v>8221</v>
      </c>
      <c r="R317">
        <v>5</v>
      </c>
    </row>
    <row r="318" spans="1:18" x14ac:dyDescent="0.3">
      <c r="A318" s="11" t="s">
        <v>8404</v>
      </c>
      <c r="B318">
        <v>39</v>
      </c>
      <c r="Q318" t="s">
        <v>8221</v>
      </c>
      <c r="R318">
        <v>57</v>
      </c>
    </row>
    <row r="319" spans="1:18" x14ac:dyDescent="0.3">
      <c r="A319" s="11" t="s">
        <v>8404</v>
      </c>
      <c r="B319">
        <v>59</v>
      </c>
      <c r="Q319" t="s">
        <v>8221</v>
      </c>
      <c r="R319">
        <v>3</v>
      </c>
    </row>
    <row r="320" spans="1:18" x14ac:dyDescent="0.3">
      <c r="A320" s="11" t="s">
        <v>8404</v>
      </c>
      <c r="B320">
        <v>60</v>
      </c>
      <c r="Q320" t="s">
        <v>8221</v>
      </c>
      <c r="R320">
        <v>1</v>
      </c>
    </row>
    <row r="321" spans="1:18" x14ac:dyDescent="0.3">
      <c r="A321" s="11" t="s">
        <v>8404</v>
      </c>
      <c r="B321">
        <v>20</v>
      </c>
      <c r="Q321" t="s">
        <v>8221</v>
      </c>
      <c r="R321">
        <v>6</v>
      </c>
    </row>
    <row r="322" spans="1:18" x14ac:dyDescent="0.3">
      <c r="A322" s="11" t="s">
        <v>8404</v>
      </c>
      <c r="B322">
        <v>2</v>
      </c>
      <c r="Q322" t="s">
        <v>8221</v>
      </c>
      <c r="R322">
        <v>48</v>
      </c>
    </row>
    <row r="323" spans="1:18" x14ac:dyDescent="0.3">
      <c r="A323" s="11" t="s">
        <v>8404</v>
      </c>
      <c r="B323">
        <v>315</v>
      </c>
      <c r="Q323" t="s">
        <v>8221</v>
      </c>
      <c r="R323">
        <v>2</v>
      </c>
    </row>
    <row r="324" spans="1:18" x14ac:dyDescent="0.3">
      <c r="A324" s="11" t="s">
        <v>8404</v>
      </c>
      <c r="B324">
        <v>2174</v>
      </c>
      <c r="Q324" t="s">
        <v>8221</v>
      </c>
      <c r="R324">
        <v>4</v>
      </c>
    </row>
    <row r="325" spans="1:18" x14ac:dyDescent="0.3">
      <c r="A325" s="11" t="s">
        <v>8404</v>
      </c>
      <c r="B325">
        <v>152</v>
      </c>
      <c r="Q325" t="s">
        <v>8221</v>
      </c>
      <c r="R325">
        <v>5</v>
      </c>
    </row>
    <row r="326" spans="1:18" x14ac:dyDescent="0.3">
      <c r="A326" s="11" t="s">
        <v>8404</v>
      </c>
      <c r="B326">
        <v>1021</v>
      </c>
      <c r="Q326" t="s">
        <v>8221</v>
      </c>
      <c r="R326">
        <v>79</v>
      </c>
    </row>
    <row r="327" spans="1:18" x14ac:dyDescent="0.3">
      <c r="A327" s="11" t="s">
        <v>8404</v>
      </c>
      <c r="B327">
        <v>237</v>
      </c>
      <c r="Q327" t="s">
        <v>8221</v>
      </c>
      <c r="R327">
        <v>2</v>
      </c>
    </row>
    <row r="328" spans="1:18" x14ac:dyDescent="0.3">
      <c r="A328" s="11" t="s">
        <v>8404</v>
      </c>
      <c r="B328">
        <v>27</v>
      </c>
      <c r="Q328" t="s">
        <v>8221</v>
      </c>
      <c r="R328">
        <v>11</v>
      </c>
    </row>
    <row r="329" spans="1:18" x14ac:dyDescent="0.3">
      <c r="A329" s="11" t="s">
        <v>8404</v>
      </c>
      <c r="B329">
        <v>17</v>
      </c>
      <c r="Q329" t="s">
        <v>8221</v>
      </c>
      <c r="R329">
        <v>11</v>
      </c>
    </row>
    <row r="330" spans="1:18" x14ac:dyDescent="0.3">
      <c r="A330" s="11" t="s">
        <v>8404</v>
      </c>
      <c r="B330">
        <v>27</v>
      </c>
      <c r="Q330" t="s">
        <v>8221</v>
      </c>
      <c r="R330">
        <v>1</v>
      </c>
    </row>
    <row r="331" spans="1:18" x14ac:dyDescent="0.3">
      <c r="A331" s="11" t="s">
        <v>8404</v>
      </c>
      <c r="B331">
        <v>82</v>
      </c>
      <c r="Q331" t="s">
        <v>8221</v>
      </c>
      <c r="R331">
        <v>3</v>
      </c>
    </row>
    <row r="332" spans="1:18" x14ac:dyDescent="0.3">
      <c r="A332" s="11" t="s">
        <v>8404</v>
      </c>
      <c r="B332">
        <v>48</v>
      </c>
      <c r="Q332" t="s">
        <v>8221</v>
      </c>
      <c r="R332">
        <v>5</v>
      </c>
    </row>
    <row r="333" spans="1:18" x14ac:dyDescent="0.3">
      <c r="A333" s="11" t="s">
        <v>8404</v>
      </c>
      <c r="B333">
        <v>105</v>
      </c>
      <c r="Q333" t="s">
        <v>8221</v>
      </c>
      <c r="R333">
        <v>12</v>
      </c>
    </row>
    <row r="334" spans="1:18" x14ac:dyDescent="0.3">
      <c r="A334" s="11" t="s">
        <v>8404</v>
      </c>
      <c r="B334">
        <v>28</v>
      </c>
      <c r="Q334" t="s">
        <v>8221</v>
      </c>
      <c r="R334">
        <v>2</v>
      </c>
    </row>
    <row r="335" spans="1:18" x14ac:dyDescent="0.3">
      <c r="A335" s="11" t="s">
        <v>8404</v>
      </c>
      <c r="B335">
        <v>1107</v>
      </c>
      <c r="Q335" t="s">
        <v>8221</v>
      </c>
      <c r="R335">
        <v>5</v>
      </c>
    </row>
    <row r="336" spans="1:18" x14ac:dyDescent="0.3">
      <c r="A336" s="11" t="s">
        <v>8404</v>
      </c>
      <c r="B336">
        <v>1013</v>
      </c>
      <c r="Q336" t="s">
        <v>8221</v>
      </c>
      <c r="R336">
        <v>21</v>
      </c>
    </row>
    <row r="337" spans="1:18" x14ac:dyDescent="0.3">
      <c r="A337" s="11" t="s">
        <v>8404</v>
      </c>
      <c r="B337">
        <v>274</v>
      </c>
      <c r="Q337" t="s">
        <v>8221</v>
      </c>
      <c r="R337">
        <v>0</v>
      </c>
    </row>
    <row r="338" spans="1:18" x14ac:dyDescent="0.3">
      <c r="A338" s="11" t="s">
        <v>8404</v>
      </c>
      <c r="B338">
        <v>87</v>
      </c>
      <c r="Q338" t="s">
        <v>8221</v>
      </c>
      <c r="R338">
        <v>45</v>
      </c>
    </row>
    <row r="339" spans="1:18" x14ac:dyDescent="0.3">
      <c r="A339" s="11" t="s">
        <v>8404</v>
      </c>
      <c r="B339">
        <v>99</v>
      </c>
      <c r="Q339" t="s">
        <v>8221</v>
      </c>
      <c r="R339">
        <v>29</v>
      </c>
    </row>
    <row r="340" spans="1:18" x14ac:dyDescent="0.3">
      <c r="A340" s="11" t="s">
        <v>8404</v>
      </c>
      <c r="B340">
        <v>276</v>
      </c>
      <c r="Q340" t="s">
        <v>8221</v>
      </c>
      <c r="R340">
        <v>2</v>
      </c>
    </row>
    <row r="341" spans="1:18" x14ac:dyDescent="0.3">
      <c r="A341" s="11" t="s">
        <v>8404</v>
      </c>
      <c r="B341">
        <v>21</v>
      </c>
      <c r="Q341" t="s">
        <v>8221</v>
      </c>
      <c r="R341">
        <v>30</v>
      </c>
    </row>
    <row r="342" spans="1:18" x14ac:dyDescent="0.3">
      <c r="A342" s="11" t="s">
        <v>8404</v>
      </c>
      <c r="B342">
        <v>41</v>
      </c>
      <c r="Q342" t="s">
        <v>8221</v>
      </c>
      <c r="R342">
        <v>8</v>
      </c>
    </row>
    <row r="343" spans="1:18" x14ac:dyDescent="0.3">
      <c r="A343" s="11" t="s">
        <v>8404</v>
      </c>
      <c r="B343">
        <v>119</v>
      </c>
      <c r="Q343" t="s">
        <v>8221</v>
      </c>
      <c r="R343">
        <v>1</v>
      </c>
    </row>
    <row r="344" spans="1:18" x14ac:dyDescent="0.3">
      <c r="A344" s="11" t="s">
        <v>8404</v>
      </c>
      <c r="B344">
        <v>153</v>
      </c>
      <c r="Q344" t="s">
        <v>8221</v>
      </c>
      <c r="R344">
        <v>14</v>
      </c>
    </row>
    <row r="345" spans="1:18" x14ac:dyDescent="0.3">
      <c r="A345" s="11" t="s">
        <v>8404</v>
      </c>
      <c r="B345">
        <v>100</v>
      </c>
      <c r="Q345" t="s">
        <v>8221</v>
      </c>
      <c r="R345">
        <v>24</v>
      </c>
    </row>
    <row r="346" spans="1:18" x14ac:dyDescent="0.3">
      <c r="A346" s="11" t="s">
        <v>8404</v>
      </c>
      <c r="B346">
        <v>143</v>
      </c>
      <c r="Q346" t="s">
        <v>8221</v>
      </c>
      <c r="R346">
        <v>2</v>
      </c>
    </row>
    <row r="347" spans="1:18" x14ac:dyDescent="0.3">
      <c r="A347" s="11" t="s">
        <v>8404</v>
      </c>
      <c r="B347">
        <v>140</v>
      </c>
      <c r="Q347" t="s">
        <v>8221</v>
      </c>
      <c r="R347">
        <v>21</v>
      </c>
    </row>
    <row r="348" spans="1:18" x14ac:dyDescent="0.3">
      <c r="A348" s="11" t="s">
        <v>8404</v>
      </c>
      <c r="B348">
        <v>35</v>
      </c>
      <c r="Q348" t="s">
        <v>8221</v>
      </c>
      <c r="R348">
        <v>7</v>
      </c>
    </row>
    <row r="349" spans="1:18" x14ac:dyDescent="0.3">
      <c r="A349" s="11" t="s">
        <v>8404</v>
      </c>
      <c r="B349">
        <v>149</v>
      </c>
      <c r="Q349" t="s">
        <v>8221</v>
      </c>
      <c r="R349">
        <v>0</v>
      </c>
    </row>
    <row r="350" spans="1:18" x14ac:dyDescent="0.3">
      <c r="A350" s="11" t="s">
        <v>8404</v>
      </c>
      <c r="B350">
        <v>130</v>
      </c>
      <c r="Q350" t="s">
        <v>8221</v>
      </c>
      <c r="R350">
        <v>4</v>
      </c>
    </row>
    <row r="351" spans="1:18" x14ac:dyDescent="0.3">
      <c r="A351" s="11" t="s">
        <v>8404</v>
      </c>
      <c r="B351">
        <v>120</v>
      </c>
      <c r="Q351" t="s">
        <v>8221</v>
      </c>
      <c r="R351">
        <v>32</v>
      </c>
    </row>
    <row r="352" spans="1:18" x14ac:dyDescent="0.3">
      <c r="A352" s="11" t="s">
        <v>8404</v>
      </c>
      <c r="B352">
        <v>265</v>
      </c>
      <c r="Q352" t="s">
        <v>8221</v>
      </c>
      <c r="R352">
        <v>4</v>
      </c>
    </row>
    <row r="353" spans="1:18" x14ac:dyDescent="0.3">
      <c r="A353" s="11" t="s">
        <v>8404</v>
      </c>
      <c r="B353">
        <v>71</v>
      </c>
      <c r="Q353" t="s">
        <v>8221</v>
      </c>
      <c r="R353">
        <v>9</v>
      </c>
    </row>
    <row r="354" spans="1:18" x14ac:dyDescent="0.3">
      <c r="A354" s="11" t="s">
        <v>8404</v>
      </c>
      <c r="B354">
        <v>13</v>
      </c>
      <c r="Q354" t="s">
        <v>8221</v>
      </c>
      <c r="R354">
        <v>17</v>
      </c>
    </row>
    <row r="355" spans="1:18" x14ac:dyDescent="0.3">
      <c r="A355" s="11" t="s">
        <v>8404</v>
      </c>
      <c r="B355">
        <v>169</v>
      </c>
      <c r="Q355" t="s">
        <v>8221</v>
      </c>
      <c r="R355">
        <v>5</v>
      </c>
    </row>
    <row r="356" spans="1:18" x14ac:dyDescent="0.3">
      <c r="A356" s="11" t="s">
        <v>8404</v>
      </c>
      <c r="B356">
        <v>57</v>
      </c>
      <c r="Q356" t="s">
        <v>8221</v>
      </c>
      <c r="R356">
        <v>53</v>
      </c>
    </row>
    <row r="357" spans="1:18" x14ac:dyDescent="0.3">
      <c r="A357" s="11" t="s">
        <v>8404</v>
      </c>
      <c r="B357">
        <v>229</v>
      </c>
      <c r="Q357" t="s">
        <v>8221</v>
      </c>
      <c r="R357">
        <v>7</v>
      </c>
    </row>
    <row r="358" spans="1:18" x14ac:dyDescent="0.3">
      <c r="A358" s="11" t="s">
        <v>8404</v>
      </c>
      <c r="B358">
        <v>108</v>
      </c>
      <c r="Q358" t="s">
        <v>8221</v>
      </c>
      <c r="R358">
        <v>72</v>
      </c>
    </row>
    <row r="359" spans="1:18" x14ac:dyDescent="0.3">
      <c r="A359" s="11" t="s">
        <v>8404</v>
      </c>
      <c r="B359">
        <v>108</v>
      </c>
      <c r="Q359" t="s">
        <v>8221</v>
      </c>
      <c r="R359">
        <v>0</v>
      </c>
    </row>
    <row r="360" spans="1:18" x14ac:dyDescent="0.3">
      <c r="A360" s="11" t="s">
        <v>8404</v>
      </c>
      <c r="B360">
        <v>41</v>
      </c>
      <c r="Q360" t="s">
        <v>8221</v>
      </c>
      <c r="R360">
        <v>2</v>
      </c>
    </row>
    <row r="361" spans="1:18" x14ac:dyDescent="0.3">
      <c r="A361" s="11" t="s">
        <v>8404</v>
      </c>
      <c r="B361">
        <v>139</v>
      </c>
      <c r="Q361" t="s">
        <v>8221</v>
      </c>
      <c r="R361">
        <v>8</v>
      </c>
    </row>
    <row r="362" spans="1:18" x14ac:dyDescent="0.3">
      <c r="A362" s="11" t="s">
        <v>8404</v>
      </c>
      <c r="B362">
        <v>19</v>
      </c>
      <c r="Q362" t="s">
        <v>8221</v>
      </c>
      <c r="R362">
        <v>2</v>
      </c>
    </row>
    <row r="363" spans="1:18" x14ac:dyDescent="0.3">
      <c r="A363" s="11" t="s">
        <v>8404</v>
      </c>
      <c r="B363">
        <v>94</v>
      </c>
      <c r="Q363" t="s">
        <v>8221</v>
      </c>
      <c r="R363">
        <v>0</v>
      </c>
    </row>
    <row r="364" spans="1:18" x14ac:dyDescent="0.3">
      <c r="A364" s="11" t="s">
        <v>8404</v>
      </c>
      <c r="B364">
        <v>23</v>
      </c>
      <c r="Q364" t="s">
        <v>8221</v>
      </c>
      <c r="R364">
        <v>3</v>
      </c>
    </row>
    <row r="365" spans="1:18" x14ac:dyDescent="0.3">
      <c r="A365" s="11" t="s">
        <v>8404</v>
      </c>
      <c r="B365">
        <v>15</v>
      </c>
      <c r="Q365" t="s">
        <v>8221</v>
      </c>
      <c r="R365">
        <v>4</v>
      </c>
    </row>
    <row r="366" spans="1:18" x14ac:dyDescent="0.3">
      <c r="A366" s="11" t="s">
        <v>8404</v>
      </c>
      <c r="B366">
        <v>62</v>
      </c>
      <c r="Q366" t="s">
        <v>8221</v>
      </c>
      <c r="R366">
        <v>3</v>
      </c>
    </row>
    <row r="367" spans="1:18" x14ac:dyDescent="0.3">
      <c r="A367" s="11" t="s">
        <v>8404</v>
      </c>
      <c r="B367">
        <v>74</v>
      </c>
      <c r="Q367" t="s">
        <v>8221</v>
      </c>
      <c r="R367">
        <v>6</v>
      </c>
    </row>
    <row r="368" spans="1:18" x14ac:dyDescent="0.3">
      <c r="A368" s="11" t="s">
        <v>8404</v>
      </c>
      <c r="B368">
        <v>97</v>
      </c>
      <c r="Q368" t="s">
        <v>8221</v>
      </c>
      <c r="R368">
        <v>0</v>
      </c>
    </row>
    <row r="369" spans="1:18" x14ac:dyDescent="0.3">
      <c r="A369" s="11" t="s">
        <v>8404</v>
      </c>
      <c r="B369">
        <v>55</v>
      </c>
      <c r="Q369" t="s">
        <v>8221</v>
      </c>
      <c r="R369">
        <v>0</v>
      </c>
    </row>
    <row r="370" spans="1:18" x14ac:dyDescent="0.3">
      <c r="A370" s="11" t="s">
        <v>8404</v>
      </c>
      <c r="B370">
        <v>44</v>
      </c>
      <c r="Q370" t="s">
        <v>8221</v>
      </c>
      <c r="R370">
        <v>0</v>
      </c>
    </row>
    <row r="371" spans="1:18" x14ac:dyDescent="0.3">
      <c r="A371" s="11" t="s">
        <v>8404</v>
      </c>
      <c r="B371">
        <v>110</v>
      </c>
      <c r="Q371" t="s">
        <v>8221</v>
      </c>
      <c r="R371">
        <v>8</v>
      </c>
    </row>
    <row r="372" spans="1:18" x14ac:dyDescent="0.3">
      <c r="A372" s="11" t="s">
        <v>8404</v>
      </c>
      <c r="B372">
        <v>59</v>
      </c>
      <c r="Q372" t="s">
        <v>8221</v>
      </c>
      <c r="R372">
        <v>5</v>
      </c>
    </row>
    <row r="373" spans="1:18" x14ac:dyDescent="0.3">
      <c r="A373" s="11" t="s">
        <v>8404</v>
      </c>
      <c r="B373">
        <v>62</v>
      </c>
      <c r="Q373" t="s">
        <v>8221</v>
      </c>
      <c r="R373">
        <v>0</v>
      </c>
    </row>
    <row r="374" spans="1:18" x14ac:dyDescent="0.3">
      <c r="A374" s="11" t="s">
        <v>8404</v>
      </c>
      <c r="B374">
        <v>105</v>
      </c>
      <c r="Q374" t="s">
        <v>8221</v>
      </c>
      <c r="R374">
        <v>2</v>
      </c>
    </row>
    <row r="375" spans="1:18" x14ac:dyDescent="0.3">
      <c r="A375" s="11" t="s">
        <v>8404</v>
      </c>
      <c r="B375">
        <v>26</v>
      </c>
      <c r="Q375" t="s">
        <v>8221</v>
      </c>
      <c r="R375">
        <v>24</v>
      </c>
    </row>
    <row r="376" spans="1:18" x14ac:dyDescent="0.3">
      <c r="A376" s="11" t="s">
        <v>8404</v>
      </c>
      <c r="B376">
        <v>49</v>
      </c>
      <c r="Q376" t="s">
        <v>8221</v>
      </c>
      <c r="R376">
        <v>0</v>
      </c>
    </row>
    <row r="377" spans="1:18" x14ac:dyDescent="0.3">
      <c r="A377" s="11" t="s">
        <v>8404</v>
      </c>
      <c r="B377">
        <v>68</v>
      </c>
      <c r="Q377" t="s">
        <v>8221</v>
      </c>
      <c r="R377">
        <v>9</v>
      </c>
    </row>
    <row r="378" spans="1:18" x14ac:dyDescent="0.3">
      <c r="A378" s="11" t="s">
        <v>8404</v>
      </c>
      <c r="B378">
        <v>22</v>
      </c>
      <c r="Q378" t="s">
        <v>8221</v>
      </c>
      <c r="R378">
        <v>0</v>
      </c>
    </row>
    <row r="379" spans="1:18" x14ac:dyDescent="0.3">
      <c r="A379" s="11" t="s">
        <v>8404</v>
      </c>
      <c r="B379">
        <v>18</v>
      </c>
      <c r="Q379" t="s">
        <v>8221</v>
      </c>
      <c r="R379">
        <v>1</v>
      </c>
    </row>
    <row r="380" spans="1:18" x14ac:dyDescent="0.3">
      <c r="A380" s="11" t="s">
        <v>8404</v>
      </c>
      <c r="B380">
        <v>19</v>
      </c>
      <c r="Q380" t="s">
        <v>8221</v>
      </c>
      <c r="R380">
        <v>10</v>
      </c>
    </row>
    <row r="381" spans="1:18" x14ac:dyDescent="0.3">
      <c r="A381" s="11" t="s">
        <v>8404</v>
      </c>
      <c r="B381">
        <v>99</v>
      </c>
      <c r="Q381" t="s">
        <v>8221</v>
      </c>
      <c r="R381">
        <v>1</v>
      </c>
    </row>
    <row r="382" spans="1:18" x14ac:dyDescent="0.3">
      <c r="A382" s="11" t="s">
        <v>8404</v>
      </c>
      <c r="B382">
        <v>27</v>
      </c>
      <c r="Q382" t="s">
        <v>8221</v>
      </c>
      <c r="R382">
        <v>0</v>
      </c>
    </row>
    <row r="383" spans="1:18" x14ac:dyDescent="0.3">
      <c r="A383" s="11" t="s">
        <v>8404</v>
      </c>
      <c r="B383">
        <v>25</v>
      </c>
      <c r="Q383" t="s">
        <v>8221</v>
      </c>
      <c r="R383">
        <v>20</v>
      </c>
    </row>
    <row r="384" spans="1:18" x14ac:dyDescent="0.3">
      <c r="A384" s="11" t="s">
        <v>8404</v>
      </c>
      <c r="B384">
        <v>14</v>
      </c>
      <c r="Q384" t="s">
        <v>8221</v>
      </c>
      <c r="R384">
        <v>30</v>
      </c>
    </row>
    <row r="385" spans="1:18" x14ac:dyDescent="0.3">
      <c r="A385" s="11" t="s">
        <v>8404</v>
      </c>
      <c r="B385">
        <v>35</v>
      </c>
      <c r="Q385" t="s">
        <v>8221</v>
      </c>
      <c r="R385">
        <v>6</v>
      </c>
    </row>
    <row r="386" spans="1:18" x14ac:dyDescent="0.3">
      <c r="A386" s="11" t="s">
        <v>8404</v>
      </c>
      <c r="B386">
        <v>10</v>
      </c>
      <c r="Q386" t="s">
        <v>8221</v>
      </c>
      <c r="R386">
        <v>15</v>
      </c>
    </row>
    <row r="387" spans="1:18" x14ac:dyDescent="0.3">
      <c r="A387" s="11" t="s">
        <v>8404</v>
      </c>
      <c r="B387">
        <v>29</v>
      </c>
      <c r="Q387" t="s">
        <v>8221</v>
      </c>
      <c r="R387">
        <v>5</v>
      </c>
    </row>
    <row r="388" spans="1:18" x14ac:dyDescent="0.3">
      <c r="A388" s="11" t="s">
        <v>8404</v>
      </c>
      <c r="B388">
        <v>44</v>
      </c>
      <c r="Q388" t="s">
        <v>8221</v>
      </c>
      <c r="R388">
        <v>0</v>
      </c>
    </row>
    <row r="389" spans="1:18" x14ac:dyDescent="0.3">
      <c r="A389" s="11" t="s">
        <v>8404</v>
      </c>
      <c r="B389">
        <v>17</v>
      </c>
      <c r="Q389" t="s">
        <v>8221</v>
      </c>
      <c r="R389">
        <v>0</v>
      </c>
    </row>
    <row r="390" spans="1:18" x14ac:dyDescent="0.3">
      <c r="A390" s="11" t="s">
        <v>8404</v>
      </c>
      <c r="B390">
        <v>34</v>
      </c>
      <c r="Q390" t="s">
        <v>8221</v>
      </c>
      <c r="R390">
        <v>28</v>
      </c>
    </row>
    <row r="391" spans="1:18" x14ac:dyDescent="0.3">
      <c r="A391" s="11" t="s">
        <v>8404</v>
      </c>
      <c r="B391">
        <v>14</v>
      </c>
      <c r="Q391" t="s">
        <v>8221</v>
      </c>
      <c r="R391">
        <v>0</v>
      </c>
    </row>
    <row r="392" spans="1:18" x14ac:dyDescent="0.3">
      <c r="A392" s="11" t="s">
        <v>8404</v>
      </c>
      <c r="B392">
        <v>156</v>
      </c>
      <c r="Q392" t="s">
        <v>8221</v>
      </c>
      <c r="R392">
        <v>5</v>
      </c>
    </row>
    <row r="393" spans="1:18" x14ac:dyDescent="0.3">
      <c r="A393" s="11" t="s">
        <v>8404</v>
      </c>
      <c r="B393">
        <v>128</v>
      </c>
      <c r="Q393" t="s">
        <v>8221</v>
      </c>
      <c r="R393">
        <v>7</v>
      </c>
    </row>
    <row r="394" spans="1:18" x14ac:dyDescent="0.3">
      <c r="A394" s="11" t="s">
        <v>8404</v>
      </c>
      <c r="B394">
        <v>60</v>
      </c>
      <c r="Q394" t="s">
        <v>8221</v>
      </c>
      <c r="R394">
        <v>30</v>
      </c>
    </row>
    <row r="395" spans="1:18" x14ac:dyDescent="0.3">
      <c r="A395" s="11" t="s">
        <v>8404</v>
      </c>
      <c r="B395">
        <v>32</v>
      </c>
      <c r="Q395" t="s">
        <v>8221</v>
      </c>
      <c r="R395">
        <v>2</v>
      </c>
    </row>
    <row r="396" spans="1:18" x14ac:dyDescent="0.3">
      <c r="A396" s="11" t="s">
        <v>8404</v>
      </c>
      <c r="B396">
        <v>53</v>
      </c>
      <c r="Q396" t="s">
        <v>8221</v>
      </c>
      <c r="R396">
        <v>30</v>
      </c>
    </row>
    <row r="397" spans="1:18" x14ac:dyDescent="0.3">
      <c r="A397" s="11" t="s">
        <v>8404</v>
      </c>
      <c r="B397">
        <v>184</v>
      </c>
      <c r="Q397" t="s">
        <v>8221</v>
      </c>
      <c r="R397">
        <v>2</v>
      </c>
    </row>
    <row r="398" spans="1:18" x14ac:dyDescent="0.3">
      <c r="A398" s="11" t="s">
        <v>8404</v>
      </c>
      <c r="B398">
        <v>90</v>
      </c>
      <c r="Q398" t="s">
        <v>8221</v>
      </c>
      <c r="R398">
        <v>0</v>
      </c>
    </row>
    <row r="399" spans="1:18" x14ac:dyDescent="0.3">
      <c r="A399" s="11" t="s">
        <v>8404</v>
      </c>
      <c r="B399">
        <v>71</v>
      </c>
      <c r="Q399" t="s">
        <v>8221</v>
      </c>
      <c r="R399">
        <v>2</v>
      </c>
    </row>
    <row r="400" spans="1:18" x14ac:dyDescent="0.3">
      <c r="A400" s="11" t="s">
        <v>8404</v>
      </c>
      <c r="B400">
        <v>87</v>
      </c>
      <c r="Q400" t="s">
        <v>8221</v>
      </c>
      <c r="R400">
        <v>1</v>
      </c>
    </row>
    <row r="401" spans="1:18" x14ac:dyDescent="0.3">
      <c r="A401" s="11" t="s">
        <v>8404</v>
      </c>
      <c r="B401">
        <v>28</v>
      </c>
      <c r="Q401" t="s">
        <v>8221</v>
      </c>
      <c r="R401">
        <v>2</v>
      </c>
    </row>
    <row r="402" spans="1:18" x14ac:dyDescent="0.3">
      <c r="A402" s="11" t="s">
        <v>8404</v>
      </c>
      <c r="B402">
        <v>56</v>
      </c>
      <c r="Q402" t="s">
        <v>8221</v>
      </c>
      <c r="R402">
        <v>14</v>
      </c>
    </row>
    <row r="403" spans="1:18" x14ac:dyDescent="0.3">
      <c r="A403" s="11" t="s">
        <v>8404</v>
      </c>
      <c r="B403">
        <v>51</v>
      </c>
      <c r="Q403" t="s">
        <v>8221</v>
      </c>
      <c r="R403">
        <v>31</v>
      </c>
    </row>
    <row r="404" spans="1:18" x14ac:dyDescent="0.3">
      <c r="A404" s="11" t="s">
        <v>8404</v>
      </c>
      <c r="B404">
        <v>75</v>
      </c>
      <c r="Q404" t="s">
        <v>8221</v>
      </c>
      <c r="R404">
        <v>16</v>
      </c>
    </row>
    <row r="405" spans="1:18" x14ac:dyDescent="0.3">
      <c r="A405" s="11" t="s">
        <v>8404</v>
      </c>
      <c r="B405">
        <v>38</v>
      </c>
      <c r="Q405" t="s">
        <v>8221</v>
      </c>
      <c r="R405">
        <v>12</v>
      </c>
    </row>
    <row r="406" spans="1:18" x14ac:dyDescent="0.3">
      <c r="A406" s="11" t="s">
        <v>8404</v>
      </c>
      <c r="B406">
        <v>18</v>
      </c>
      <c r="Q406" t="s">
        <v>8221</v>
      </c>
      <c r="R406">
        <v>96</v>
      </c>
    </row>
    <row r="407" spans="1:18" x14ac:dyDescent="0.3">
      <c r="A407" s="11" t="s">
        <v>8404</v>
      </c>
      <c r="B407">
        <v>54</v>
      </c>
      <c r="Q407" t="s">
        <v>8221</v>
      </c>
      <c r="R407">
        <v>16</v>
      </c>
    </row>
    <row r="408" spans="1:18" x14ac:dyDescent="0.3">
      <c r="A408" s="11" t="s">
        <v>8404</v>
      </c>
      <c r="B408">
        <v>71</v>
      </c>
      <c r="Q408" t="s">
        <v>8221</v>
      </c>
      <c r="R408">
        <v>5</v>
      </c>
    </row>
    <row r="409" spans="1:18" x14ac:dyDescent="0.3">
      <c r="A409" s="11" t="s">
        <v>8404</v>
      </c>
      <c r="B409">
        <v>57</v>
      </c>
      <c r="Q409" t="s">
        <v>8221</v>
      </c>
      <c r="R409">
        <v>0</v>
      </c>
    </row>
    <row r="410" spans="1:18" x14ac:dyDescent="0.3">
      <c r="A410" s="11" t="s">
        <v>8404</v>
      </c>
      <c r="B410">
        <v>43</v>
      </c>
      <c r="Q410" t="s">
        <v>8221</v>
      </c>
      <c r="R410">
        <v>8</v>
      </c>
    </row>
    <row r="411" spans="1:18" x14ac:dyDescent="0.3">
      <c r="A411" s="11" t="s">
        <v>8404</v>
      </c>
      <c r="B411">
        <v>52</v>
      </c>
      <c r="Q411" t="s">
        <v>8221</v>
      </c>
      <c r="R411">
        <v>7</v>
      </c>
    </row>
    <row r="412" spans="1:18" x14ac:dyDescent="0.3">
      <c r="A412" s="11" t="s">
        <v>8404</v>
      </c>
      <c r="B412">
        <v>27</v>
      </c>
      <c r="Q412" t="s">
        <v>8221</v>
      </c>
      <c r="R412">
        <v>24</v>
      </c>
    </row>
    <row r="413" spans="1:18" x14ac:dyDescent="0.3">
      <c r="A413" s="11" t="s">
        <v>8404</v>
      </c>
      <c r="B413">
        <v>12</v>
      </c>
      <c r="Q413" t="s">
        <v>8221</v>
      </c>
      <c r="R413">
        <v>121</v>
      </c>
    </row>
    <row r="414" spans="1:18" x14ac:dyDescent="0.3">
      <c r="A414" s="11" t="s">
        <v>8404</v>
      </c>
      <c r="B414">
        <v>33</v>
      </c>
      <c r="Q414" t="s">
        <v>8221</v>
      </c>
      <c r="R414">
        <v>196</v>
      </c>
    </row>
    <row r="415" spans="1:18" x14ac:dyDescent="0.3">
      <c r="A415" s="11" t="s">
        <v>8404</v>
      </c>
      <c r="B415">
        <v>96</v>
      </c>
      <c r="Q415" t="s">
        <v>8221</v>
      </c>
      <c r="R415">
        <v>5</v>
      </c>
    </row>
    <row r="416" spans="1:18" x14ac:dyDescent="0.3">
      <c r="A416" s="11" t="s">
        <v>8404</v>
      </c>
      <c r="B416">
        <v>28</v>
      </c>
      <c r="Q416" t="s">
        <v>8221</v>
      </c>
      <c r="R416">
        <v>73</v>
      </c>
    </row>
    <row r="417" spans="1:18" x14ac:dyDescent="0.3">
      <c r="A417" s="11" t="s">
        <v>8404</v>
      </c>
      <c r="B417">
        <v>43</v>
      </c>
      <c r="Q417" t="s">
        <v>8221</v>
      </c>
      <c r="R417">
        <v>93</v>
      </c>
    </row>
    <row r="418" spans="1:18" x14ac:dyDescent="0.3">
      <c r="A418" s="11" t="s">
        <v>8404</v>
      </c>
      <c r="B418">
        <v>205</v>
      </c>
      <c r="Q418" t="s">
        <v>8221</v>
      </c>
      <c r="R418">
        <v>17</v>
      </c>
    </row>
    <row r="419" spans="1:18" x14ac:dyDescent="0.3">
      <c r="A419" s="11" t="s">
        <v>8404</v>
      </c>
      <c r="B419">
        <v>23</v>
      </c>
      <c r="Q419" t="s">
        <v>8221</v>
      </c>
      <c r="R419">
        <v>7</v>
      </c>
    </row>
    <row r="420" spans="1:18" x14ac:dyDescent="0.3">
      <c r="A420" s="11" t="s">
        <v>8404</v>
      </c>
      <c r="B420">
        <v>19</v>
      </c>
      <c r="Q420" t="s">
        <v>8221</v>
      </c>
      <c r="R420">
        <v>17</v>
      </c>
    </row>
    <row r="421" spans="1:18" x14ac:dyDescent="0.3">
      <c r="A421" s="11" t="s">
        <v>8404</v>
      </c>
      <c r="B421">
        <v>14</v>
      </c>
      <c r="Q421" t="s">
        <v>8221</v>
      </c>
      <c r="R421">
        <v>171</v>
      </c>
    </row>
    <row r="422" spans="1:18" x14ac:dyDescent="0.3">
      <c r="A422" s="11" t="s">
        <v>8404</v>
      </c>
      <c r="B422">
        <v>38</v>
      </c>
      <c r="Q422" t="s">
        <v>8221</v>
      </c>
      <c r="R422">
        <v>188</v>
      </c>
    </row>
    <row r="423" spans="1:18" x14ac:dyDescent="0.3">
      <c r="A423" s="11" t="s">
        <v>8404</v>
      </c>
      <c r="B423">
        <v>78</v>
      </c>
      <c r="Q423" t="s">
        <v>8221</v>
      </c>
      <c r="R423">
        <v>110</v>
      </c>
    </row>
    <row r="424" spans="1:18" x14ac:dyDescent="0.3">
      <c r="A424" s="11" t="s">
        <v>8404</v>
      </c>
      <c r="B424">
        <v>69</v>
      </c>
      <c r="Q424" t="s">
        <v>8221</v>
      </c>
      <c r="R424">
        <v>37</v>
      </c>
    </row>
    <row r="425" spans="1:18" x14ac:dyDescent="0.3">
      <c r="A425" s="11" t="s">
        <v>8404</v>
      </c>
      <c r="B425">
        <v>33</v>
      </c>
      <c r="Q425" t="s">
        <v>8221</v>
      </c>
      <c r="R425">
        <v>9</v>
      </c>
    </row>
    <row r="426" spans="1:18" x14ac:dyDescent="0.3">
      <c r="A426" s="11" t="s">
        <v>8404</v>
      </c>
      <c r="B426">
        <v>54</v>
      </c>
      <c r="Q426" t="s">
        <v>8221</v>
      </c>
      <c r="R426">
        <v>29</v>
      </c>
    </row>
    <row r="427" spans="1:18" x14ac:dyDescent="0.3">
      <c r="A427" s="11" t="s">
        <v>8404</v>
      </c>
      <c r="B427">
        <v>99</v>
      </c>
      <c r="Q427" t="s">
        <v>8221</v>
      </c>
      <c r="R427">
        <v>6</v>
      </c>
    </row>
    <row r="428" spans="1:18" x14ac:dyDescent="0.3">
      <c r="A428" s="11" t="s">
        <v>8404</v>
      </c>
      <c r="B428">
        <v>49</v>
      </c>
      <c r="Q428" t="s">
        <v>8221</v>
      </c>
      <c r="R428">
        <v>30</v>
      </c>
    </row>
    <row r="429" spans="1:18" x14ac:dyDescent="0.3">
      <c r="A429" s="11" t="s">
        <v>8404</v>
      </c>
      <c r="B429">
        <v>11</v>
      </c>
      <c r="Q429" t="s">
        <v>8221</v>
      </c>
      <c r="R429">
        <v>81</v>
      </c>
    </row>
    <row r="430" spans="1:18" x14ac:dyDescent="0.3">
      <c r="A430" s="11" t="s">
        <v>8404</v>
      </c>
      <c r="B430">
        <v>38</v>
      </c>
      <c r="Q430" t="s">
        <v>8221</v>
      </c>
      <c r="R430">
        <v>4</v>
      </c>
    </row>
    <row r="431" spans="1:18" x14ac:dyDescent="0.3">
      <c r="A431" s="11" t="s">
        <v>8404</v>
      </c>
      <c r="B431">
        <v>16</v>
      </c>
      <c r="Q431" t="s">
        <v>8221</v>
      </c>
      <c r="R431">
        <v>11</v>
      </c>
    </row>
    <row r="432" spans="1:18" x14ac:dyDescent="0.3">
      <c r="A432" s="11" t="s">
        <v>8404</v>
      </c>
      <c r="B432">
        <v>32</v>
      </c>
      <c r="Q432" t="s">
        <v>8221</v>
      </c>
      <c r="R432">
        <v>14</v>
      </c>
    </row>
    <row r="433" spans="1:18" x14ac:dyDescent="0.3">
      <c r="A433" s="11" t="s">
        <v>8404</v>
      </c>
      <c r="B433">
        <v>20</v>
      </c>
      <c r="Q433" t="s">
        <v>8221</v>
      </c>
      <c r="R433">
        <v>5</v>
      </c>
    </row>
    <row r="434" spans="1:18" x14ac:dyDescent="0.3">
      <c r="A434" s="11" t="s">
        <v>8404</v>
      </c>
      <c r="B434">
        <v>154</v>
      </c>
      <c r="Q434" t="s">
        <v>8221</v>
      </c>
      <c r="R434">
        <v>45</v>
      </c>
    </row>
    <row r="435" spans="1:18" x14ac:dyDescent="0.3">
      <c r="A435" s="11" t="s">
        <v>8404</v>
      </c>
      <c r="B435">
        <v>41</v>
      </c>
      <c r="Q435" t="s">
        <v>8221</v>
      </c>
      <c r="R435">
        <v>8</v>
      </c>
    </row>
    <row r="436" spans="1:18" x14ac:dyDescent="0.3">
      <c r="A436" s="11" t="s">
        <v>8404</v>
      </c>
      <c r="B436">
        <v>75</v>
      </c>
      <c r="Q436" t="s">
        <v>8221</v>
      </c>
      <c r="R436">
        <v>3</v>
      </c>
    </row>
    <row r="437" spans="1:18" x14ac:dyDescent="0.3">
      <c r="A437" s="11" t="s">
        <v>8404</v>
      </c>
      <c r="B437">
        <v>40</v>
      </c>
      <c r="Q437" t="s">
        <v>8221</v>
      </c>
      <c r="R437">
        <v>24</v>
      </c>
    </row>
    <row r="438" spans="1:18" x14ac:dyDescent="0.3">
      <c r="A438" s="11" t="s">
        <v>8404</v>
      </c>
      <c r="B438">
        <v>46</v>
      </c>
      <c r="Q438" t="s">
        <v>8221</v>
      </c>
      <c r="R438">
        <v>18</v>
      </c>
    </row>
    <row r="439" spans="1:18" x14ac:dyDescent="0.3">
      <c r="A439" s="11" t="s">
        <v>8404</v>
      </c>
      <c r="B439">
        <v>62</v>
      </c>
      <c r="Q439" t="s">
        <v>8221</v>
      </c>
      <c r="R439">
        <v>12</v>
      </c>
    </row>
    <row r="440" spans="1:18" x14ac:dyDescent="0.3">
      <c r="A440" s="11" t="s">
        <v>8404</v>
      </c>
      <c r="B440">
        <v>61</v>
      </c>
      <c r="Q440" t="s">
        <v>8221</v>
      </c>
      <c r="R440">
        <v>123</v>
      </c>
    </row>
    <row r="441" spans="1:18" x14ac:dyDescent="0.3">
      <c r="A441" s="11" t="s">
        <v>8404</v>
      </c>
      <c r="B441">
        <v>96</v>
      </c>
      <c r="Q441" t="s">
        <v>8221</v>
      </c>
      <c r="R441">
        <v>96</v>
      </c>
    </row>
    <row r="442" spans="1:18" x14ac:dyDescent="0.3">
      <c r="A442" s="11" t="s">
        <v>8404</v>
      </c>
      <c r="B442">
        <v>190</v>
      </c>
      <c r="Q442" t="s">
        <v>8221</v>
      </c>
      <c r="R442">
        <v>31</v>
      </c>
    </row>
    <row r="443" spans="1:18" x14ac:dyDescent="0.3">
      <c r="A443" s="11" t="s">
        <v>8404</v>
      </c>
      <c r="B443">
        <v>94</v>
      </c>
      <c r="Q443" t="s">
        <v>8221</v>
      </c>
      <c r="R443">
        <v>4</v>
      </c>
    </row>
    <row r="444" spans="1:18" x14ac:dyDescent="0.3">
      <c r="A444" s="11" t="s">
        <v>8404</v>
      </c>
      <c r="B444">
        <v>39</v>
      </c>
      <c r="Q444" t="s">
        <v>8221</v>
      </c>
      <c r="R444">
        <v>3</v>
      </c>
    </row>
    <row r="445" spans="1:18" x14ac:dyDescent="0.3">
      <c r="A445" s="11" t="s">
        <v>8404</v>
      </c>
      <c r="B445">
        <v>127</v>
      </c>
      <c r="Q445" t="s">
        <v>8221</v>
      </c>
      <c r="R445">
        <v>179</v>
      </c>
    </row>
    <row r="446" spans="1:18" x14ac:dyDescent="0.3">
      <c r="A446" s="11" t="s">
        <v>8404</v>
      </c>
      <c r="B446">
        <v>159</v>
      </c>
      <c r="Q446" t="s">
        <v>8221</v>
      </c>
      <c r="R446">
        <v>3</v>
      </c>
    </row>
    <row r="447" spans="1:18" x14ac:dyDescent="0.3">
      <c r="A447" s="11" t="s">
        <v>8404</v>
      </c>
      <c r="B447">
        <v>177</v>
      </c>
      <c r="Q447" t="s">
        <v>8221</v>
      </c>
      <c r="R447">
        <v>23</v>
      </c>
    </row>
    <row r="448" spans="1:18" x14ac:dyDescent="0.3">
      <c r="A448" s="11" t="s">
        <v>8404</v>
      </c>
      <c r="B448">
        <v>47</v>
      </c>
      <c r="Q448" t="s">
        <v>8221</v>
      </c>
      <c r="R448">
        <v>23</v>
      </c>
    </row>
    <row r="449" spans="1:18" x14ac:dyDescent="0.3">
      <c r="A449" s="11" t="s">
        <v>8404</v>
      </c>
      <c r="B449">
        <v>1</v>
      </c>
      <c r="Q449" t="s">
        <v>8221</v>
      </c>
      <c r="R449">
        <v>41</v>
      </c>
    </row>
    <row r="450" spans="1:18" x14ac:dyDescent="0.3">
      <c r="A450" s="11" t="s">
        <v>8404</v>
      </c>
      <c r="B450">
        <v>16</v>
      </c>
      <c r="Q450" t="s">
        <v>8221</v>
      </c>
      <c r="R450">
        <v>0</v>
      </c>
    </row>
    <row r="451" spans="1:18" x14ac:dyDescent="0.3">
      <c r="A451" s="11" t="s">
        <v>8404</v>
      </c>
      <c r="B451">
        <v>115</v>
      </c>
      <c r="Q451" t="s">
        <v>8221</v>
      </c>
      <c r="R451">
        <v>32</v>
      </c>
    </row>
    <row r="452" spans="1:18" x14ac:dyDescent="0.3">
      <c r="A452" s="11" t="s">
        <v>8404</v>
      </c>
      <c r="B452">
        <v>133</v>
      </c>
      <c r="Q452" t="s">
        <v>8221</v>
      </c>
      <c r="R452">
        <v>2</v>
      </c>
    </row>
    <row r="453" spans="1:18" x14ac:dyDescent="0.3">
      <c r="A453" s="11" t="s">
        <v>8404</v>
      </c>
      <c r="B453">
        <v>70</v>
      </c>
      <c r="Q453" t="s">
        <v>8221</v>
      </c>
      <c r="R453">
        <v>7</v>
      </c>
    </row>
    <row r="454" spans="1:18" x14ac:dyDescent="0.3">
      <c r="A454" s="11" t="s">
        <v>8404</v>
      </c>
      <c r="B454">
        <v>62</v>
      </c>
      <c r="Q454" t="s">
        <v>8221</v>
      </c>
      <c r="R454">
        <v>4</v>
      </c>
    </row>
    <row r="455" spans="1:18" x14ac:dyDescent="0.3">
      <c r="A455" s="11" t="s">
        <v>8404</v>
      </c>
      <c r="B455">
        <v>10</v>
      </c>
      <c r="Q455" t="s">
        <v>8221</v>
      </c>
      <c r="R455">
        <v>196</v>
      </c>
    </row>
    <row r="456" spans="1:18" x14ac:dyDescent="0.3">
      <c r="A456" s="11" t="s">
        <v>8404</v>
      </c>
      <c r="B456">
        <v>499</v>
      </c>
      <c r="Q456" t="s">
        <v>8221</v>
      </c>
      <c r="R456">
        <v>11</v>
      </c>
    </row>
    <row r="457" spans="1:18" x14ac:dyDescent="0.3">
      <c r="A457" s="11" t="s">
        <v>8404</v>
      </c>
      <c r="B457">
        <v>47</v>
      </c>
      <c r="Q457" t="s">
        <v>8221</v>
      </c>
      <c r="R457">
        <v>9</v>
      </c>
    </row>
    <row r="458" spans="1:18" x14ac:dyDescent="0.3">
      <c r="A458" s="11" t="s">
        <v>8404</v>
      </c>
      <c r="B458">
        <v>28</v>
      </c>
      <c r="Q458" t="s">
        <v>8221</v>
      </c>
      <c r="R458">
        <v>5</v>
      </c>
    </row>
    <row r="459" spans="1:18" x14ac:dyDescent="0.3">
      <c r="A459" s="11" t="s">
        <v>8404</v>
      </c>
      <c r="B459">
        <v>24</v>
      </c>
      <c r="Q459" t="s">
        <v>8221</v>
      </c>
      <c r="R459">
        <v>8</v>
      </c>
    </row>
    <row r="460" spans="1:18" x14ac:dyDescent="0.3">
      <c r="A460" s="11" t="s">
        <v>8404</v>
      </c>
      <c r="B460">
        <v>76</v>
      </c>
      <c r="Q460" t="s">
        <v>8221</v>
      </c>
      <c r="R460">
        <v>229</v>
      </c>
    </row>
    <row r="461" spans="1:18" x14ac:dyDescent="0.3">
      <c r="A461" s="11" t="s">
        <v>8404</v>
      </c>
      <c r="B461">
        <v>98</v>
      </c>
      <c r="Q461" t="s">
        <v>8221</v>
      </c>
      <c r="R461">
        <v>40</v>
      </c>
    </row>
    <row r="462" spans="1:18" x14ac:dyDescent="0.3">
      <c r="A462" s="11" t="s">
        <v>8404</v>
      </c>
      <c r="B462">
        <v>30</v>
      </c>
      <c r="Q462" t="s">
        <v>8221</v>
      </c>
      <c r="R462">
        <v>123</v>
      </c>
    </row>
    <row r="463" spans="1:18" x14ac:dyDescent="0.3">
      <c r="A463" s="11" t="s">
        <v>8404</v>
      </c>
      <c r="B463">
        <v>478</v>
      </c>
      <c r="Q463" t="s">
        <v>8221</v>
      </c>
      <c r="R463">
        <v>5</v>
      </c>
    </row>
    <row r="464" spans="1:18" x14ac:dyDescent="0.3">
      <c r="A464" s="11" t="s">
        <v>8404</v>
      </c>
      <c r="B464">
        <v>74</v>
      </c>
      <c r="Q464" t="s">
        <v>8221</v>
      </c>
      <c r="R464">
        <v>148</v>
      </c>
    </row>
    <row r="465" spans="1:18" x14ac:dyDescent="0.3">
      <c r="A465" s="11" t="s">
        <v>8404</v>
      </c>
      <c r="B465">
        <v>131</v>
      </c>
      <c r="Q465" t="s">
        <v>8221</v>
      </c>
      <c r="R465">
        <v>10</v>
      </c>
    </row>
    <row r="466" spans="1:18" x14ac:dyDescent="0.3">
      <c r="A466" s="11" t="s">
        <v>8404</v>
      </c>
      <c r="B466">
        <v>61</v>
      </c>
      <c r="Q466" t="s">
        <v>8221</v>
      </c>
      <c r="R466">
        <v>4</v>
      </c>
    </row>
    <row r="467" spans="1:18" x14ac:dyDescent="0.3">
      <c r="A467" s="11" t="s">
        <v>8404</v>
      </c>
      <c r="B467">
        <v>1071</v>
      </c>
      <c r="Q467" t="s">
        <v>8221</v>
      </c>
      <c r="R467">
        <v>21</v>
      </c>
    </row>
    <row r="468" spans="1:18" x14ac:dyDescent="0.3">
      <c r="A468" s="11" t="s">
        <v>8404</v>
      </c>
      <c r="B468">
        <v>122</v>
      </c>
      <c r="Q468" t="s">
        <v>8221</v>
      </c>
      <c r="R468">
        <v>2</v>
      </c>
    </row>
    <row r="469" spans="1:18" x14ac:dyDescent="0.3">
      <c r="A469" s="11" t="s">
        <v>8404</v>
      </c>
      <c r="B469">
        <v>111</v>
      </c>
      <c r="Q469" t="s">
        <v>8221</v>
      </c>
      <c r="R469">
        <v>0</v>
      </c>
    </row>
    <row r="470" spans="1:18" x14ac:dyDescent="0.3">
      <c r="A470" s="11" t="s">
        <v>8404</v>
      </c>
      <c r="B470">
        <v>255</v>
      </c>
      <c r="Q470" t="s">
        <v>8221</v>
      </c>
      <c r="R470">
        <v>4</v>
      </c>
    </row>
    <row r="471" spans="1:18" x14ac:dyDescent="0.3">
      <c r="A471" s="11" t="s">
        <v>8404</v>
      </c>
      <c r="B471">
        <v>141</v>
      </c>
      <c r="Q471" t="s">
        <v>8221</v>
      </c>
      <c r="R471">
        <v>1</v>
      </c>
    </row>
    <row r="472" spans="1:18" x14ac:dyDescent="0.3">
      <c r="A472" s="11" t="s">
        <v>8404</v>
      </c>
      <c r="B472">
        <v>159</v>
      </c>
      <c r="Q472" t="s">
        <v>8221</v>
      </c>
      <c r="R472">
        <v>30</v>
      </c>
    </row>
    <row r="473" spans="1:18" x14ac:dyDescent="0.3">
      <c r="A473" s="11" t="s">
        <v>8404</v>
      </c>
      <c r="B473">
        <v>99</v>
      </c>
      <c r="Q473" t="s">
        <v>8221</v>
      </c>
      <c r="R473">
        <v>3</v>
      </c>
    </row>
    <row r="474" spans="1:18" x14ac:dyDescent="0.3">
      <c r="A474" s="11" t="s">
        <v>8404</v>
      </c>
      <c r="B474">
        <v>96</v>
      </c>
      <c r="Q474" t="s">
        <v>8221</v>
      </c>
      <c r="R474">
        <v>975</v>
      </c>
    </row>
    <row r="475" spans="1:18" x14ac:dyDescent="0.3">
      <c r="A475" s="11" t="s">
        <v>8404</v>
      </c>
      <c r="B475">
        <v>27</v>
      </c>
      <c r="Q475" t="s">
        <v>8221</v>
      </c>
      <c r="R475">
        <v>167</v>
      </c>
    </row>
    <row r="476" spans="1:18" x14ac:dyDescent="0.3">
      <c r="A476" s="11" t="s">
        <v>8404</v>
      </c>
      <c r="B476">
        <v>166</v>
      </c>
      <c r="Q476" t="s">
        <v>8221</v>
      </c>
      <c r="R476">
        <v>5</v>
      </c>
    </row>
    <row r="477" spans="1:18" x14ac:dyDescent="0.3">
      <c r="A477" s="11" t="s">
        <v>8404</v>
      </c>
      <c r="B477">
        <v>76</v>
      </c>
      <c r="Q477" t="s">
        <v>8221</v>
      </c>
      <c r="R477">
        <v>18</v>
      </c>
    </row>
    <row r="478" spans="1:18" x14ac:dyDescent="0.3">
      <c r="A478" s="11" t="s">
        <v>8404</v>
      </c>
      <c r="B478">
        <v>211</v>
      </c>
      <c r="Q478" t="s">
        <v>8221</v>
      </c>
      <c r="R478">
        <v>98</v>
      </c>
    </row>
    <row r="479" spans="1:18" x14ac:dyDescent="0.3">
      <c r="A479" s="11" t="s">
        <v>8404</v>
      </c>
      <c r="B479">
        <v>21</v>
      </c>
      <c r="Q479" t="s">
        <v>8221</v>
      </c>
      <c r="R479">
        <v>4</v>
      </c>
    </row>
    <row r="480" spans="1:18" x14ac:dyDescent="0.3">
      <c r="A480" s="11" t="s">
        <v>8404</v>
      </c>
      <c r="B480">
        <v>61</v>
      </c>
      <c r="Q480" t="s">
        <v>8221</v>
      </c>
      <c r="R480">
        <v>3</v>
      </c>
    </row>
    <row r="481" spans="1:18" x14ac:dyDescent="0.3">
      <c r="A481" s="11" t="s">
        <v>8404</v>
      </c>
      <c r="B481">
        <v>30</v>
      </c>
      <c r="Q481" t="s">
        <v>8221</v>
      </c>
      <c r="R481">
        <v>1</v>
      </c>
    </row>
    <row r="482" spans="1:18" x14ac:dyDescent="0.3">
      <c r="A482" s="11" t="s">
        <v>8404</v>
      </c>
      <c r="B482">
        <v>375</v>
      </c>
      <c r="Q482" t="s">
        <v>8221</v>
      </c>
      <c r="R482">
        <v>0</v>
      </c>
    </row>
    <row r="483" spans="1:18" x14ac:dyDescent="0.3">
      <c r="A483" s="11" t="s">
        <v>8404</v>
      </c>
      <c r="B483">
        <v>111</v>
      </c>
      <c r="Q483" t="s">
        <v>8221</v>
      </c>
      <c r="R483">
        <v>9</v>
      </c>
    </row>
    <row r="484" spans="1:18" x14ac:dyDescent="0.3">
      <c r="A484" s="11" t="s">
        <v>8404</v>
      </c>
      <c r="B484">
        <v>123</v>
      </c>
      <c r="Q484" t="s">
        <v>8221</v>
      </c>
      <c r="R484">
        <v>2</v>
      </c>
    </row>
    <row r="485" spans="1:18" x14ac:dyDescent="0.3">
      <c r="A485" s="11" t="s">
        <v>8404</v>
      </c>
      <c r="B485">
        <v>70</v>
      </c>
      <c r="Q485" t="s">
        <v>8221</v>
      </c>
      <c r="R485">
        <v>0</v>
      </c>
    </row>
    <row r="486" spans="1:18" x14ac:dyDescent="0.3">
      <c r="A486" s="11" t="s">
        <v>8404</v>
      </c>
      <c r="B486">
        <v>85</v>
      </c>
      <c r="Q486" t="s">
        <v>8221</v>
      </c>
      <c r="R486">
        <v>147</v>
      </c>
    </row>
    <row r="487" spans="1:18" x14ac:dyDescent="0.3">
      <c r="A487" s="11" t="s">
        <v>8404</v>
      </c>
      <c r="B487">
        <v>86</v>
      </c>
      <c r="Q487" t="s">
        <v>8221</v>
      </c>
      <c r="R487">
        <v>49</v>
      </c>
    </row>
    <row r="488" spans="1:18" x14ac:dyDescent="0.3">
      <c r="A488" s="11" t="s">
        <v>8404</v>
      </c>
      <c r="B488">
        <v>13</v>
      </c>
      <c r="Q488" t="s">
        <v>8221</v>
      </c>
      <c r="R488">
        <v>1</v>
      </c>
    </row>
    <row r="489" spans="1:18" x14ac:dyDescent="0.3">
      <c r="A489" s="11" t="s">
        <v>8404</v>
      </c>
      <c r="B489">
        <v>33</v>
      </c>
      <c r="Q489" t="s">
        <v>8221</v>
      </c>
      <c r="R489">
        <v>2</v>
      </c>
    </row>
    <row r="490" spans="1:18" x14ac:dyDescent="0.3">
      <c r="A490" s="11" t="s">
        <v>8404</v>
      </c>
      <c r="B490">
        <v>15</v>
      </c>
      <c r="Q490" t="s">
        <v>8221</v>
      </c>
      <c r="R490">
        <v>7</v>
      </c>
    </row>
    <row r="491" spans="1:18" x14ac:dyDescent="0.3">
      <c r="A491" s="11" t="s">
        <v>8404</v>
      </c>
      <c r="B491">
        <v>273</v>
      </c>
      <c r="Q491" t="s">
        <v>8221</v>
      </c>
      <c r="R491">
        <v>4</v>
      </c>
    </row>
    <row r="492" spans="1:18" x14ac:dyDescent="0.3">
      <c r="A492" s="11" t="s">
        <v>8404</v>
      </c>
      <c r="B492">
        <v>714</v>
      </c>
      <c r="Q492" t="s">
        <v>8221</v>
      </c>
      <c r="R492">
        <v>27</v>
      </c>
    </row>
    <row r="493" spans="1:18" x14ac:dyDescent="0.3">
      <c r="A493" s="11" t="s">
        <v>8404</v>
      </c>
      <c r="B493">
        <v>170</v>
      </c>
      <c r="Q493" t="s">
        <v>8221</v>
      </c>
      <c r="R493">
        <v>94</v>
      </c>
    </row>
    <row r="494" spans="1:18" x14ac:dyDescent="0.3">
      <c r="A494" s="11" t="s">
        <v>8404</v>
      </c>
      <c r="B494">
        <v>512</v>
      </c>
      <c r="Q494" t="s">
        <v>8221</v>
      </c>
      <c r="R494">
        <v>29</v>
      </c>
    </row>
    <row r="495" spans="1:18" x14ac:dyDescent="0.3">
      <c r="A495" s="11" t="s">
        <v>8404</v>
      </c>
      <c r="B495">
        <v>314</v>
      </c>
      <c r="Q495" t="s">
        <v>8221</v>
      </c>
      <c r="R495">
        <v>7</v>
      </c>
    </row>
    <row r="496" spans="1:18" x14ac:dyDescent="0.3">
      <c r="A496" s="11" t="s">
        <v>8404</v>
      </c>
      <c r="B496">
        <v>167</v>
      </c>
      <c r="Q496" t="s">
        <v>8221</v>
      </c>
      <c r="R496">
        <v>22</v>
      </c>
    </row>
    <row r="497" spans="1:18" x14ac:dyDescent="0.3">
      <c r="A497" s="11" t="s">
        <v>8404</v>
      </c>
      <c r="B497">
        <v>9</v>
      </c>
      <c r="Q497" t="s">
        <v>8221</v>
      </c>
      <c r="R497">
        <v>1</v>
      </c>
    </row>
    <row r="498" spans="1:18" x14ac:dyDescent="0.3">
      <c r="A498" s="11" t="s">
        <v>8404</v>
      </c>
      <c r="B498">
        <v>103</v>
      </c>
      <c r="Q498" t="s">
        <v>8221</v>
      </c>
      <c r="R498">
        <v>10</v>
      </c>
    </row>
    <row r="499" spans="1:18" x14ac:dyDescent="0.3">
      <c r="A499" s="11" t="s">
        <v>8404</v>
      </c>
      <c r="B499">
        <v>111</v>
      </c>
      <c r="Q499" t="s">
        <v>8221</v>
      </c>
      <c r="R499">
        <v>6</v>
      </c>
    </row>
    <row r="500" spans="1:18" x14ac:dyDescent="0.3">
      <c r="A500" s="11" t="s">
        <v>8404</v>
      </c>
      <c r="B500">
        <v>271</v>
      </c>
      <c r="Q500" t="s">
        <v>8221</v>
      </c>
      <c r="R500">
        <v>24</v>
      </c>
    </row>
    <row r="501" spans="1:18" x14ac:dyDescent="0.3">
      <c r="A501" s="11" t="s">
        <v>8404</v>
      </c>
      <c r="B501">
        <v>101</v>
      </c>
      <c r="Q501" t="s">
        <v>8221</v>
      </c>
      <c r="R501">
        <v>15</v>
      </c>
    </row>
    <row r="502" spans="1:18" x14ac:dyDescent="0.3">
      <c r="A502" s="11" t="s">
        <v>8404</v>
      </c>
      <c r="B502">
        <v>57</v>
      </c>
      <c r="Q502" t="s">
        <v>8221</v>
      </c>
      <c r="R502">
        <v>37</v>
      </c>
    </row>
    <row r="503" spans="1:18" x14ac:dyDescent="0.3">
      <c r="A503" s="11" t="s">
        <v>8404</v>
      </c>
      <c r="B503">
        <v>62</v>
      </c>
      <c r="Q503" t="s">
        <v>8221</v>
      </c>
      <c r="R503">
        <v>20</v>
      </c>
    </row>
    <row r="504" spans="1:18" x14ac:dyDescent="0.3">
      <c r="A504" s="11" t="s">
        <v>8404</v>
      </c>
      <c r="B504">
        <v>32</v>
      </c>
      <c r="Q504" t="s">
        <v>8221</v>
      </c>
      <c r="R504">
        <v>7</v>
      </c>
    </row>
    <row r="505" spans="1:18" x14ac:dyDescent="0.3">
      <c r="A505" s="11" t="s">
        <v>8404</v>
      </c>
      <c r="B505">
        <v>141</v>
      </c>
      <c r="Q505" t="s">
        <v>8221</v>
      </c>
      <c r="R505">
        <v>0</v>
      </c>
    </row>
    <row r="506" spans="1:18" x14ac:dyDescent="0.3">
      <c r="A506" s="11" t="s">
        <v>8404</v>
      </c>
      <c r="B506">
        <v>75</v>
      </c>
      <c r="Q506" t="s">
        <v>8221</v>
      </c>
      <c r="R506">
        <v>21</v>
      </c>
    </row>
    <row r="507" spans="1:18" x14ac:dyDescent="0.3">
      <c r="A507" s="11" t="s">
        <v>8404</v>
      </c>
      <c r="B507">
        <v>46</v>
      </c>
      <c r="Q507" t="s">
        <v>8221</v>
      </c>
      <c r="R507">
        <v>3</v>
      </c>
    </row>
    <row r="508" spans="1:18" x14ac:dyDescent="0.3">
      <c r="A508" s="11" t="s">
        <v>8404</v>
      </c>
      <c r="B508">
        <v>103</v>
      </c>
      <c r="Q508" t="s">
        <v>8221</v>
      </c>
      <c r="R508">
        <v>11</v>
      </c>
    </row>
    <row r="509" spans="1:18" x14ac:dyDescent="0.3">
      <c r="A509" s="11" t="s">
        <v>8404</v>
      </c>
      <c r="B509">
        <v>6</v>
      </c>
      <c r="Q509" t="s">
        <v>8221</v>
      </c>
      <c r="R509">
        <v>1</v>
      </c>
    </row>
    <row r="510" spans="1:18" x14ac:dyDescent="0.3">
      <c r="A510" s="11" t="s">
        <v>8404</v>
      </c>
      <c r="B510">
        <v>83</v>
      </c>
      <c r="Q510" t="s">
        <v>8221</v>
      </c>
      <c r="R510">
        <v>312</v>
      </c>
    </row>
    <row r="511" spans="1:18" x14ac:dyDescent="0.3">
      <c r="A511" s="11" t="s">
        <v>8404</v>
      </c>
      <c r="B511">
        <v>108</v>
      </c>
      <c r="Q511" t="s">
        <v>8221</v>
      </c>
      <c r="R511">
        <v>1</v>
      </c>
    </row>
    <row r="512" spans="1:18" x14ac:dyDescent="0.3">
      <c r="A512" s="11" t="s">
        <v>8404</v>
      </c>
      <c r="B512">
        <v>25</v>
      </c>
      <c r="Q512" t="s">
        <v>8221</v>
      </c>
      <c r="R512">
        <v>3</v>
      </c>
    </row>
    <row r="513" spans="1:18" x14ac:dyDescent="0.3">
      <c r="A513" s="11" t="s">
        <v>8404</v>
      </c>
      <c r="B513">
        <v>549</v>
      </c>
      <c r="Q513" t="s">
        <v>8221</v>
      </c>
      <c r="R513">
        <v>4</v>
      </c>
    </row>
    <row r="514" spans="1:18" x14ac:dyDescent="0.3">
      <c r="A514" s="11" t="s">
        <v>8404</v>
      </c>
      <c r="B514">
        <v>222</v>
      </c>
      <c r="Q514" t="s">
        <v>8221</v>
      </c>
      <c r="R514">
        <v>10</v>
      </c>
    </row>
    <row r="515" spans="1:18" x14ac:dyDescent="0.3">
      <c r="A515" s="11" t="s">
        <v>8404</v>
      </c>
      <c r="B515">
        <v>183</v>
      </c>
      <c r="Q515" t="s">
        <v>8221</v>
      </c>
      <c r="R515">
        <v>8</v>
      </c>
    </row>
    <row r="516" spans="1:18" x14ac:dyDescent="0.3">
      <c r="A516" s="11" t="s">
        <v>8404</v>
      </c>
      <c r="B516">
        <v>89</v>
      </c>
      <c r="Q516" t="s">
        <v>8221</v>
      </c>
      <c r="R516">
        <v>3</v>
      </c>
    </row>
    <row r="517" spans="1:18" x14ac:dyDescent="0.3">
      <c r="A517" s="11" t="s">
        <v>8404</v>
      </c>
      <c r="B517">
        <v>253</v>
      </c>
      <c r="Q517" t="s">
        <v>8221</v>
      </c>
      <c r="R517">
        <v>1</v>
      </c>
    </row>
    <row r="518" spans="1:18" x14ac:dyDescent="0.3">
      <c r="A518" s="11" t="s">
        <v>8404</v>
      </c>
      <c r="B518">
        <v>140</v>
      </c>
      <c r="Q518" t="s">
        <v>8221</v>
      </c>
      <c r="R518">
        <v>0</v>
      </c>
    </row>
    <row r="519" spans="1:18" x14ac:dyDescent="0.3">
      <c r="A519" s="11" t="s">
        <v>8404</v>
      </c>
      <c r="B519">
        <v>103</v>
      </c>
      <c r="Q519" t="s">
        <v>8221</v>
      </c>
      <c r="R519">
        <v>5</v>
      </c>
    </row>
    <row r="520" spans="1:18" x14ac:dyDescent="0.3">
      <c r="A520" s="11" t="s">
        <v>8404</v>
      </c>
      <c r="B520">
        <v>138</v>
      </c>
      <c r="Q520" t="s">
        <v>8221</v>
      </c>
      <c r="R520">
        <v>0</v>
      </c>
    </row>
    <row r="521" spans="1:18" x14ac:dyDescent="0.3">
      <c r="A521" s="11" t="s">
        <v>8404</v>
      </c>
      <c r="B521">
        <v>191</v>
      </c>
      <c r="Q521" t="s">
        <v>8221</v>
      </c>
      <c r="R521">
        <v>3</v>
      </c>
    </row>
    <row r="522" spans="1:18" x14ac:dyDescent="0.3">
      <c r="A522" s="11" t="s">
        <v>8404</v>
      </c>
      <c r="B522">
        <v>45</v>
      </c>
      <c r="Q522" t="s">
        <v>8221</v>
      </c>
      <c r="R522">
        <v>7</v>
      </c>
    </row>
    <row r="523" spans="1:18" x14ac:dyDescent="0.3">
      <c r="A523" s="11" t="s">
        <v>8404</v>
      </c>
      <c r="B523">
        <v>17</v>
      </c>
      <c r="Q523" t="s">
        <v>8221</v>
      </c>
      <c r="R523">
        <v>0</v>
      </c>
    </row>
    <row r="524" spans="1:18" x14ac:dyDescent="0.3">
      <c r="A524" s="11" t="s">
        <v>8404</v>
      </c>
      <c r="B524">
        <v>31</v>
      </c>
      <c r="Q524" t="s">
        <v>8221</v>
      </c>
      <c r="R524">
        <v>2</v>
      </c>
    </row>
    <row r="525" spans="1:18" x14ac:dyDescent="0.3">
      <c r="A525" s="11" t="s">
        <v>8404</v>
      </c>
      <c r="B525">
        <v>50</v>
      </c>
      <c r="Q525" t="s">
        <v>8221</v>
      </c>
      <c r="R525">
        <v>23</v>
      </c>
    </row>
    <row r="526" spans="1:18" x14ac:dyDescent="0.3">
      <c r="A526" s="11" t="s">
        <v>8404</v>
      </c>
      <c r="B526">
        <v>59</v>
      </c>
      <c r="Q526" t="s">
        <v>8221</v>
      </c>
      <c r="R526">
        <v>1</v>
      </c>
    </row>
    <row r="527" spans="1:18" x14ac:dyDescent="0.3">
      <c r="A527" s="11" t="s">
        <v>8404</v>
      </c>
      <c r="B527">
        <v>81</v>
      </c>
      <c r="Q527" t="s">
        <v>8221</v>
      </c>
      <c r="R527">
        <v>2</v>
      </c>
    </row>
    <row r="528" spans="1:18" x14ac:dyDescent="0.3">
      <c r="A528" s="11" t="s">
        <v>8404</v>
      </c>
      <c r="B528">
        <v>508</v>
      </c>
      <c r="Q528" t="s">
        <v>8221</v>
      </c>
      <c r="R528">
        <v>3</v>
      </c>
    </row>
    <row r="529" spans="1:18" x14ac:dyDescent="0.3">
      <c r="A529" s="11" t="s">
        <v>8404</v>
      </c>
      <c r="B529">
        <v>74</v>
      </c>
      <c r="Q529" t="s">
        <v>8221</v>
      </c>
      <c r="R529">
        <v>0</v>
      </c>
    </row>
    <row r="530" spans="1:18" x14ac:dyDescent="0.3">
      <c r="A530" s="11" t="s">
        <v>8404</v>
      </c>
      <c r="B530">
        <v>141</v>
      </c>
      <c r="Q530" t="s">
        <v>8221</v>
      </c>
      <c r="R530">
        <v>13</v>
      </c>
    </row>
    <row r="531" spans="1:18" x14ac:dyDescent="0.3">
      <c r="A531" s="11" t="s">
        <v>8404</v>
      </c>
      <c r="B531">
        <v>711</v>
      </c>
      <c r="Q531" t="s">
        <v>8221</v>
      </c>
      <c r="R531">
        <v>1</v>
      </c>
    </row>
    <row r="532" spans="1:18" x14ac:dyDescent="0.3">
      <c r="A532" s="11" t="s">
        <v>8404</v>
      </c>
      <c r="B532">
        <v>141</v>
      </c>
      <c r="Q532" t="s">
        <v>8221</v>
      </c>
      <c r="R532">
        <v>1</v>
      </c>
    </row>
    <row r="533" spans="1:18" x14ac:dyDescent="0.3">
      <c r="A533" s="11" t="s">
        <v>8404</v>
      </c>
      <c r="B533">
        <v>109</v>
      </c>
      <c r="Q533" t="s">
        <v>8221</v>
      </c>
      <c r="R533">
        <v>1</v>
      </c>
    </row>
    <row r="534" spans="1:18" x14ac:dyDescent="0.3">
      <c r="A534" s="11" t="s">
        <v>8404</v>
      </c>
      <c r="B534">
        <v>361</v>
      </c>
      <c r="Q534" t="s">
        <v>8221</v>
      </c>
      <c r="R534">
        <v>6</v>
      </c>
    </row>
    <row r="535" spans="1:18" x14ac:dyDescent="0.3">
      <c r="A535" s="11" t="s">
        <v>8404</v>
      </c>
      <c r="B535">
        <v>176</v>
      </c>
      <c r="Q535" t="s">
        <v>8221</v>
      </c>
      <c r="R535">
        <v>39</v>
      </c>
    </row>
    <row r="536" spans="1:18" x14ac:dyDescent="0.3">
      <c r="A536" s="11" t="s">
        <v>8404</v>
      </c>
      <c r="B536">
        <v>670</v>
      </c>
      <c r="Q536" t="s">
        <v>8221</v>
      </c>
      <c r="R536">
        <v>4</v>
      </c>
    </row>
    <row r="537" spans="1:18" x14ac:dyDescent="0.3">
      <c r="A537" s="11" t="s">
        <v>8404</v>
      </c>
      <c r="B537">
        <v>96</v>
      </c>
      <c r="Q537" t="s">
        <v>8221</v>
      </c>
      <c r="R537">
        <v>1</v>
      </c>
    </row>
    <row r="538" spans="1:18" x14ac:dyDescent="0.3">
      <c r="A538" s="11" t="s">
        <v>8404</v>
      </c>
      <c r="B538">
        <v>74</v>
      </c>
      <c r="Q538" t="s">
        <v>8221</v>
      </c>
      <c r="R538">
        <v>0</v>
      </c>
    </row>
    <row r="539" spans="1:18" x14ac:dyDescent="0.3">
      <c r="A539" s="11" t="s">
        <v>8404</v>
      </c>
      <c r="B539">
        <v>52</v>
      </c>
      <c r="Q539" t="s">
        <v>8221</v>
      </c>
      <c r="R539">
        <v>0</v>
      </c>
    </row>
    <row r="540" spans="1:18" x14ac:dyDescent="0.3">
      <c r="A540" s="11" t="s">
        <v>8404</v>
      </c>
      <c r="B540">
        <v>105</v>
      </c>
      <c r="Q540" t="s">
        <v>8221</v>
      </c>
      <c r="R540">
        <v>0</v>
      </c>
    </row>
    <row r="541" spans="1:18" x14ac:dyDescent="0.3">
      <c r="A541" s="11" t="s">
        <v>8404</v>
      </c>
      <c r="B541">
        <v>41</v>
      </c>
      <c r="Q541" t="s">
        <v>8221</v>
      </c>
      <c r="R541">
        <v>8</v>
      </c>
    </row>
    <row r="542" spans="1:18" x14ac:dyDescent="0.3">
      <c r="A542" s="11" t="s">
        <v>8404</v>
      </c>
      <c r="B542">
        <v>34</v>
      </c>
      <c r="Q542" t="s">
        <v>8221</v>
      </c>
      <c r="R542">
        <v>0</v>
      </c>
    </row>
    <row r="543" spans="1:18" x14ac:dyDescent="0.3">
      <c r="A543" s="11" t="s">
        <v>8404</v>
      </c>
      <c r="B543">
        <v>66</v>
      </c>
      <c r="Q543" t="s">
        <v>8221</v>
      </c>
      <c r="R543">
        <v>1</v>
      </c>
    </row>
    <row r="544" spans="1:18" x14ac:dyDescent="0.3">
      <c r="A544" s="11" t="s">
        <v>8404</v>
      </c>
      <c r="B544">
        <v>50</v>
      </c>
      <c r="Q544" t="s">
        <v>8221</v>
      </c>
      <c r="R544">
        <v>12</v>
      </c>
    </row>
    <row r="545" spans="1:18" x14ac:dyDescent="0.3">
      <c r="A545" s="11" t="s">
        <v>8404</v>
      </c>
      <c r="B545">
        <v>159</v>
      </c>
      <c r="Q545" t="s">
        <v>8221</v>
      </c>
      <c r="R545">
        <v>0</v>
      </c>
    </row>
    <row r="546" spans="1:18" x14ac:dyDescent="0.3">
      <c r="A546" s="11" t="s">
        <v>8404</v>
      </c>
      <c r="B546">
        <v>182</v>
      </c>
      <c r="Q546" t="s">
        <v>8221</v>
      </c>
      <c r="R546">
        <v>3</v>
      </c>
    </row>
    <row r="547" spans="1:18" x14ac:dyDescent="0.3">
      <c r="A547" s="11" t="s">
        <v>8404</v>
      </c>
      <c r="B547">
        <v>206</v>
      </c>
      <c r="Q547" t="s">
        <v>8221</v>
      </c>
      <c r="R547">
        <v>2</v>
      </c>
    </row>
    <row r="548" spans="1:18" x14ac:dyDescent="0.3">
      <c r="A548" s="11" t="s">
        <v>8404</v>
      </c>
      <c r="B548">
        <v>169</v>
      </c>
      <c r="Q548" t="s">
        <v>8221</v>
      </c>
      <c r="R548">
        <v>6</v>
      </c>
    </row>
    <row r="549" spans="1:18" x14ac:dyDescent="0.3">
      <c r="A549" s="11" t="s">
        <v>8404</v>
      </c>
      <c r="B549">
        <v>31</v>
      </c>
      <c r="Q549" t="s">
        <v>8221</v>
      </c>
      <c r="R549">
        <v>0</v>
      </c>
    </row>
    <row r="550" spans="1:18" x14ac:dyDescent="0.3">
      <c r="A550" s="11" t="s">
        <v>8404</v>
      </c>
      <c r="B550">
        <v>28</v>
      </c>
      <c r="Q550" t="s">
        <v>8221</v>
      </c>
      <c r="R550">
        <v>15</v>
      </c>
    </row>
    <row r="551" spans="1:18" x14ac:dyDescent="0.3">
      <c r="A551" s="11" t="s">
        <v>8404</v>
      </c>
      <c r="B551">
        <v>54</v>
      </c>
      <c r="Q551" t="s">
        <v>8221</v>
      </c>
      <c r="R551">
        <v>1</v>
      </c>
    </row>
    <row r="552" spans="1:18" x14ac:dyDescent="0.3">
      <c r="A552" s="11" t="s">
        <v>8404</v>
      </c>
      <c r="B552">
        <v>467</v>
      </c>
      <c r="Q552" t="s">
        <v>8221</v>
      </c>
      <c r="R552">
        <v>3</v>
      </c>
    </row>
    <row r="553" spans="1:18" x14ac:dyDescent="0.3">
      <c r="A553" s="11" t="s">
        <v>8404</v>
      </c>
      <c r="B553">
        <v>389</v>
      </c>
      <c r="Q553" t="s">
        <v>8221</v>
      </c>
      <c r="R553">
        <v>8</v>
      </c>
    </row>
    <row r="554" spans="1:18" x14ac:dyDescent="0.3">
      <c r="A554" s="11" t="s">
        <v>8404</v>
      </c>
      <c r="B554">
        <v>68</v>
      </c>
      <c r="Q554" t="s">
        <v>8221</v>
      </c>
      <c r="R554">
        <v>0</v>
      </c>
    </row>
    <row r="555" spans="1:18" x14ac:dyDescent="0.3">
      <c r="A555" s="11" t="s">
        <v>8404</v>
      </c>
      <c r="B555">
        <v>413</v>
      </c>
      <c r="Q555" t="s">
        <v>8221</v>
      </c>
      <c r="R555">
        <v>3</v>
      </c>
    </row>
    <row r="556" spans="1:18" x14ac:dyDescent="0.3">
      <c r="A556" s="11" t="s">
        <v>8404</v>
      </c>
      <c r="B556">
        <v>190</v>
      </c>
      <c r="Q556" t="s">
        <v>8221</v>
      </c>
      <c r="R556">
        <v>3</v>
      </c>
    </row>
    <row r="557" spans="1:18" x14ac:dyDescent="0.3">
      <c r="A557" s="11" t="s">
        <v>8404</v>
      </c>
      <c r="B557">
        <v>189</v>
      </c>
      <c r="Q557" t="s">
        <v>8221</v>
      </c>
      <c r="R557">
        <v>0</v>
      </c>
    </row>
    <row r="558" spans="1:18" x14ac:dyDescent="0.3">
      <c r="A558" s="11" t="s">
        <v>8404</v>
      </c>
      <c r="B558">
        <v>130</v>
      </c>
      <c r="Q558" t="s">
        <v>8221</v>
      </c>
      <c r="R558">
        <v>19</v>
      </c>
    </row>
    <row r="559" spans="1:18" x14ac:dyDescent="0.3">
      <c r="A559" s="11" t="s">
        <v>8404</v>
      </c>
      <c r="B559">
        <v>74</v>
      </c>
      <c r="Q559" t="s">
        <v>8221</v>
      </c>
      <c r="R559">
        <v>0</v>
      </c>
    </row>
    <row r="560" spans="1:18" x14ac:dyDescent="0.3">
      <c r="A560" s="11" t="s">
        <v>8404</v>
      </c>
      <c r="B560">
        <v>274</v>
      </c>
      <c r="Q560" t="s">
        <v>8221</v>
      </c>
      <c r="R560">
        <v>2</v>
      </c>
    </row>
    <row r="561" spans="1:18" x14ac:dyDescent="0.3">
      <c r="A561" s="11" t="s">
        <v>8404</v>
      </c>
      <c r="B561">
        <v>22</v>
      </c>
      <c r="Q561" t="s">
        <v>8221</v>
      </c>
      <c r="R561">
        <v>0</v>
      </c>
    </row>
    <row r="562" spans="1:18" x14ac:dyDescent="0.3">
      <c r="A562" s="11" t="s">
        <v>8404</v>
      </c>
      <c r="B562">
        <v>31</v>
      </c>
      <c r="Q562" t="s">
        <v>8221</v>
      </c>
      <c r="R562">
        <v>0</v>
      </c>
    </row>
    <row r="563" spans="1:18" x14ac:dyDescent="0.3">
      <c r="A563" s="11" t="s">
        <v>8404</v>
      </c>
      <c r="B563">
        <v>63</v>
      </c>
      <c r="Q563" t="s">
        <v>8221</v>
      </c>
      <c r="R563">
        <v>25</v>
      </c>
    </row>
    <row r="564" spans="1:18" x14ac:dyDescent="0.3">
      <c r="A564" s="11" t="s">
        <v>8404</v>
      </c>
      <c r="B564">
        <v>20</v>
      </c>
      <c r="Q564" t="s">
        <v>8221</v>
      </c>
      <c r="R564">
        <v>8</v>
      </c>
    </row>
    <row r="565" spans="1:18" x14ac:dyDescent="0.3">
      <c r="A565" s="11" t="s">
        <v>8404</v>
      </c>
      <c r="B565">
        <v>25</v>
      </c>
      <c r="Q565" t="s">
        <v>8221</v>
      </c>
      <c r="R565">
        <v>16</v>
      </c>
    </row>
    <row r="566" spans="1:18" x14ac:dyDescent="0.3">
      <c r="A566" s="11" t="s">
        <v>8404</v>
      </c>
      <c r="B566">
        <v>61</v>
      </c>
      <c r="Q566" t="s">
        <v>8221</v>
      </c>
      <c r="R566">
        <v>3</v>
      </c>
    </row>
    <row r="567" spans="1:18" x14ac:dyDescent="0.3">
      <c r="A567" s="11" t="s">
        <v>8404</v>
      </c>
      <c r="B567">
        <v>52</v>
      </c>
      <c r="Q567" t="s">
        <v>8221</v>
      </c>
      <c r="R567">
        <v>3</v>
      </c>
    </row>
    <row r="568" spans="1:18" x14ac:dyDescent="0.3">
      <c r="A568" s="11" t="s">
        <v>8404</v>
      </c>
      <c r="B568">
        <v>86</v>
      </c>
      <c r="Q568" t="s">
        <v>8221</v>
      </c>
      <c r="R568">
        <v>2</v>
      </c>
    </row>
    <row r="569" spans="1:18" x14ac:dyDescent="0.3">
      <c r="A569" s="11" t="s">
        <v>8404</v>
      </c>
      <c r="B569">
        <v>42</v>
      </c>
      <c r="Q569" t="s">
        <v>8221</v>
      </c>
      <c r="R569">
        <v>1</v>
      </c>
    </row>
    <row r="570" spans="1:18" x14ac:dyDescent="0.3">
      <c r="A570" s="11" t="s">
        <v>8404</v>
      </c>
      <c r="B570">
        <v>52</v>
      </c>
      <c r="Q570" t="s">
        <v>8221</v>
      </c>
      <c r="R570">
        <v>0</v>
      </c>
    </row>
    <row r="571" spans="1:18" x14ac:dyDescent="0.3">
      <c r="A571" s="11" t="s">
        <v>8404</v>
      </c>
      <c r="B571">
        <v>120</v>
      </c>
      <c r="Q571" t="s">
        <v>8221</v>
      </c>
      <c r="R571">
        <v>1</v>
      </c>
    </row>
    <row r="572" spans="1:18" x14ac:dyDescent="0.3">
      <c r="A572" s="11" t="s">
        <v>8404</v>
      </c>
      <c r="B572">
        <v>22</v>
      </c>
      <c r="Q572" t="s">
        <v>8221</v>
      </c>
      <c r="R572">
        <v>19</v>
      </c>
    </row>
    <row r="573" spans="1:18" x14ac:dyDescent="0.3">
      <c r="A573" s="11" t="s">
        <v>8404</v>
      </c>
      <c r="B573">
        <v>64</v>
      </c>
      <c r="Q573" t="s">
        <v>8221</v>
      </c>
      <c r="R573">
        <v>9</v>
      </c>
    </row>
    <row r="574" spans="1:18" x14ac:dyDescent="0.3">
      <c r="A574" s="11" t="s">
        <v>8404</v>
      </c>
      <c r="B574">
        <v>23</v>
      </c>
      <c r="Q574" t="s">
        <v>8221</v>
      </c>
      <c r="R574">
        <v>1</v>
      </c>
    </row>
    <row r="575" spans="1:18" x14ac:dyDescent="0.3">
      <c r="A575" s="11" t="s">
        <v>8404</v>
      </c>
      <c r="B575">
        <v>238</v>
      </c>
      <c r="Q575" t="s">
        <v>8221</v>
      </c>
      <c r="R575">
        <v>0</v>
      </c>
    </row>
    <row r="576" spans="1:18" x14ac:dyDescent="0.3">
      <c r="A576" s="11" t="s">
        <v>8404</v>
      </c>
      <c r="B576">
        <v>33</v>
      </c>
      <c r="Q576" t="s">
        <v>8221</v>
      </c>
      <c r="R576">
        <v>1</v>
      </c>
    </row>
    <row r="577" spans="1:18" x14ac:dyDescent="0.3">
      <c r="A577" s="11" t="s">
        <v>8404</v>
      </c>
      <c r="B577">
        <v>32</v>
      </c>
      <c r="Q577" t="s">
        <v>8221</v>
      </c>
      <c r="R577">
        <v>5</v>
      </c>
    </row>
    <row r="578" spans="1:18" x14ac:dyDescent="0.3">
      <c r="A578" s="11" t="s">
        <v>8404</v>
      </c>
      <c r="B578">
        <v>24</v>
      </c>
      <c r="Q578" t="s">
        <v>8221</v>
      </c>
      <c r="R578">
        <v>85</v>
      </c>
    </row>
    <row r="579" spans="1:18" x14ac:dyDescent="0.3">
      <c r="A579" s="11" t="s">
        <v>8404</v>
      </c>
      <c r="B579">
        <v>29</v>
      </c>
      <c r="Q579" t="s">
        <v>8221</v>
      </c>
      <c r="R579">
        <v>3</v>
      </c>
    </row>
    <row r="580" spans="1:18" x14ac:dyDescent="0.3">
      <c r="A580" s="11" t="s">
        <v>8404</v>
      </c>
      <c r="B580">
        <v>50</v>
      </c>
      <c r="Q580" t="s">
        <v>8221</v>
      </c>
      <c r="R580">
        <v>4</v>
      </c>
    </row>
    <row r="581" spans="1:18" x14ac:dyDescent="0.3">
      <c r="A581" s="11" t="s">
        <v>8404</v>
      </c>
      <c r="B581">
        <v>108</v>
      </c>
      <c r="Q581" t="s">
        <v>8221</v>
      </c>
      <c r="R581">
        <v>3</v>
      </c>
    </row>
    <row r="582" spans="1:18" x14ac:dyDescent="0.3">
      <c r="A582" s="11" t="s">
        <v>8404</v>
      </c>
      <c r="B582">
        <v>139</v>
      </c>
      <c r="Q582" t="s">
        <v>8221</v>
      </c>
      <c r="R582">
        <v>5</v>
      </c>
    </row>
    <row r="583" spans="1:18" x14ac:dyDescent="0.3">
      <c r="A583" s="11" t="s">
        <v>8404</v>
      </c>
      <c r="B583">
        <v>7</v>
      </c>
      <c r="Q583" t="s">
        <v>8221</v>
      </c>
      <c r="R583">
        <v>17</v>
      </c>
    </row>
    <row r="584" spans="1:18" x14ac:dyDescent="0.3">
      <c r="A584" s="11" t="s">
        <v>8404</v>
      </c>
      <c r="B584">
        <v>149</v>
      </c>
      <c r="Q584" t="s">
        <v>8221</v>
      </c>
      <c r="R584">
        <v>3</v>
      </c>
    </row>
    <row r="585" spans="1:18" x14ac:dyDescent="0.3">
      <c r="A585" s="11" t="s">
        <v>8404</v>
      </c>
      <c r="B585">
        <v>31</v>
      </c>
      <c r="Q585" t="s">
        <v>8221</v>
      </c>
      <c r="R585">
        <v>2</v>
      </c>
    </row>
    <row r="586" spans="1:18" x14ac:dyDescent="0.3">
      <c r="A586" s="11" t="s">
        <v>8404</v>
      </c>
      <c r="B586">
        <v>26</v>
      </c>
      <c r="Q586" t="s">
        <v>8221</v>
      </c>
      <c r="R586">
        <v>6</v>
      </c>
    </row>
    <row r="587" spans="1:18" x14ac:dyDescent="0.3">
      <c r="A587" s="11" t="s">
        <v>8404</v>
      </c>
      <c r="B587">
        <v>172</v>
      </c>
      <c r="Q587" t="s">
        <v>8221</v>
      </c>
      <c r="R587">
        <v>0</v>
      </c>
    </row>
    <row r="588" spans="1:18" x14ac:dyDescent="0.3">
      <c r="A588" s="11" t="s">
        <v>8404</v>
      </c>
      <c r="B588">
        <v>78</v>
      </c>
      <c r="Q588" t="s">
        <v>8221</v>
      </c>
      <c r="R588">
        <v>1</v>
      </c>
    </row>
    <row r="589" spans="1:18" x14ac:dyDescent="0.3">
      <c r="A589" s="11" t="s">
        <v>8404</v>
      </c>
      <c r="B589">
        <v>120</v>
      </c>
      <c r="Q589" t="s">
        <v>8221</v>
      </c>
      <c r="R589">
        <v>3</v>
      </c>
    </row>
    <row r="590" spans="1:18" x14ac:dyDescent="0.3">
      <c r="A590" s="11" t="s">
        <v>8404</v>
      </c>
      <c r="B590">
        <v>227</v>
      </c>
      <c r="Q590" t="s">
        <v>8221</v>
      </c>
      <c r="R590">
        <v>13</v>
      </c>
    </row>
    <row r="591" spans="1:18" x14ac:dyDescent="0.3">
      <c r="A591" s="11" t="s">
        <v>8404</v>
      </c>
      <c r="B591">
        <v>42</v>
      </c>
      <c r="Q591" t="s">
        <v>8221</v>
      </c>
      <c r="R591">
        <v>1</v>
      </c>
    </row>
    <row r="592" spans="1:18" x14ac:dyDescent="0.3">
      <c r="A592" s="11" t="s">
        <v>8404</v>
      </c>
      <c r="B592">
        <v>64</v>
      </c>
      <c r="Q592" t="s">
        <v>8221</v>
      </c>
      <c r="R592">
        <v>1</v>
      </c>
    </row>
    <row r="593" spans="1:18" x14ac:dyDescent="0.3">
      <c r="A593" s="11" t="s">
        <v>8404</v>
      </c>
      <c r="B593">
        <v>121</v>
      </c>
      <c r="Q593" t="s">
        <v>8221</v>
      </c>
      <c r="R593">
        <v>9</v>
      </c>
    </row>
    <row r="594" spans="1:18" x14ac:dyDescent="0.3">
      <c r="A594" s="11" t="s">
        <v>8404</v>
      </c>
      <c r="B594">
        <v>87</v>
      </c>
      <c r="Q594" t="s">
        <v>8221</v>
      </c>
      <c r="R594">
        <v>0</v>
      </c>
    </row>
    <row r="595" spans="1:18" x14ac:dyDescent="0.3">
      <c r="A595" s="11" t="s">
        <v>8404</v>
      </c>
      <c r="B595">
        <v>65</v>
      </c>
      <c r="Q595" t="s">
        <v>8221</v>
      </c>
      <c r="R595">
        <v>2</v>
      </c>
    </row>
    <row r="596" spans="1:18" x14ac:dyDescent="0.3">
      <c r="A596" s="11" t="s">
        <v>8404</v>
      </c>
      <c r="B596">
        <v>49</v>
      </c>
      <c r="Q596" t="s">
        <v>8221</v>
      </c>
      <c r="R596">
        <v>1</v>
      </c>
    </row>
    <row r="597" spans="1:18" x14ac:dyDescent="0.3">
      <c r="A597" s="11" t="s">
        <v>8404</v>
      </c>
      <c r="B597">
        <v>19</v>
      </c>
      <c r="Q597" t="s">
        <v>8221</v>
      </c>
      <c r="R597">
        <v>10</v>
      </c>
    </row>
    <row r="598" spans="1:18" x14ac:dyDescent="0.3">
      <c r="A598" s="11" t="s">
        <v>8404</v>
      </c>
      <c r="B598">
        <v>81</v>
      </c>
      <c r="Q598" t="s">
        <v>8221</v>
      </c>
      <c r="R598">
        <v>3</v>
      </c>
    </row>
    <row r="599" spans="1:18" x14ac:dyDescent="0.3">
      <c r="A599" s="11" t="s">
        <v>8404</v>
      </c>
      <c r="B599">
        <v>264</v>
      </c>
      <c r="Q599" t="s">
        <v>8221</v>
      </c>
      <c r="R599">
        <v>2</v>
      </c>
    </row>
    <row r="600" spans="1:18" x14ac:dyDescent="0.3">
      <c r="A600" s="11" t="s">
        <v>8404</v>
      </c>
      <c r="B600">
        <v>25</v>
      </c>
      <c r="Q600" t="s">
        <v>8221</v>
      </c>
      <c r="R600">
        <v>2</v>
      </c>
    </row>
    <row r="601" spans="1:18" x14ac:dyDescent="0.3">
      <c r="A601" s="11" t="s">
        <v>8404</v>
      </c>
      <c r="B601">
        <v>5</v>
      </c>
      <c r="Q601" t="s">
        <v>8221</v>
      </c>
      <c r="R601">
        <v>1</v>
      </c>
    </row>
    <row r="602" spans="1:18" x14ac:dyDescent="0.3">
      <c r="A602" s="11" t="s">
        <v>8404</v>
      </c>
      <c r="B602">
        <v>144</v>
      </c>
      <c r="Q602" t="s">
        <v>8221</v>
      </c>
      <c r="R602">
        <v>14</v>
      </c>
    </row>
    <row r="603" spans="1:18" x14ac:dyDescent="0.3">
      <c r="A603" s="11" t="s">
        <v>8404</v>
      </c>
      <c r="B603">
        <v>92</v>
      </c>
      <c r="Q603" t="s">
        <v>8221</v>
      </c>
      <c r="R603">
        <v>0</v>
      </c>
    </row>
    <row r="604" spans="1:18" x14ac:dyDescent="0.3">
      <c r="A604" s="11" t="s">
        <v>8404</v>
      </c>
      <c r="B604">
        <v>147</v>
      </c>
      <c r="Q604" t="s">
        <v>8221</v>
      </c>
      <c r="R604">
        <v>0</v>
      </c>
    </row>
    <row r="605" spans="1:18" x14ac:dyDescent="0.3">
      <c r="A605" s="11" t="s">
        <v>8404</v>
      </c>
      <c r="B605">
        <v>90</v>
      </c>
      <c r="Q605" t="s">
        <v>8221</v>
      </c>
      <c r="R605">
        <v>4</v>
      </c>
    </row>
    <row r="606" spans="1:18" x14ac:dyDescent="0.3">
      <c r="A606" s="11" t="s">
        <v>8404</v>
      </c>
      <c r="B606">
        <v>87</v>
      </c>
      <c r="Q606" t="s">
        <v>8221</v>
      </c>
      <c r="R606">
        <v>3</v>
      </c>
    </row>
    <row r="607" spans="1:18" x14ac:dyDescent="0.3">
      <c r="A607" s="11" t="s">
        <v>8404</v>
      </c>
      <c r="B607">
        <v>406</v>
      </c>
      <c r="Q607" t="s">
        <v>8221</v>
      </c>
      <c r="R607">
        <v>0</v>
      </c>
    </row>
    <row r="608" spans="1:18" x14ac:dyDescent="0.3">
      <c r="A608" s="11" t="s">
        <v>8404</v>
      </c>
      <c r="B608">
        <v>20</v>
      </c>
      <c r="Q608" t="s">
        <v>8221</v>
      </c>
      <c r="R608">
        <v>5</v>
      </c>
    </row>
    <row r="609" spans="1:18" x14ac:dyDescent="0.3">
      <c r="A609" s="11" t="s">
        <v>8404</v>
      </c>
      <c r="B609">
        <v>70</v>
      </c>
      <c r="Q609" t="s">
        <v>8221</v>
      </c>
      <c r="R609">
        <v>47</v>
      </c>
    </row>
    <row r="610" spans="1:18" x14ac:dyDescent="0.3">
      <c r="A610" s="11" t="s">
        <v>8404</v>
      </c>
      <c r="B610">
        <v>16</v>
      </c>
      <c r="Q610" t="s">
        <v>8221</v>
      </c>
      <c r="R610">
        <v>0</v>
      </c>
    </row>
    <row r="611" spans="1:18" x14ac:dyDescent="0.3">
      <c r="A611" s="11" t="s">
        <v>8404</v>
      </c>
      <c r="B611">
        <v>52</v>
      </c>
      <c r="Q611" t="s">
        <v>8221</v>
      </c>
      <c r="R611">
        <v>10</v>
      </c>
    </row>
    <row r="612" spans="1:18" x14ac:dyDescent="0.3">
      <c r="A612" s="11" t="s">
        <v>8404</v>
      </c>
      <c r="B612">
        <v>66</v>
      </c>
      <c r="Q612" t="s">
        <v>8221</v>
      </c>
      <c r="R612">
        <v>11</v>
      </c>
    </row>
    <row r="613" spans="1:18" x14ac:dyDescent="0.3">
      <c r="A613" s="11" t="s">
        <v>8404</v>
      </c>
      <c r="B613">
        <v>109</v>
      </c>
      <c r="Q613" t="s">
        <v>8221</v>
      </c>
      <c r="R613">
        <v>2</v>
      </c>
    </row>
    <row r="614" spans="1:18" x14ac:dyDescent="0.3">
      <c r="A614" s="11" t="s">
        <v>8404</v>
      </c>
      <c r="B614">
        <v>168</v>
      </c>
      <c r="Q614" t="s">
        <v>8221</v>
      </c>
      <c r="R614">
        <v>2</v>
      </c>
    </row>
    <row r="615" spans="1:18" x14ac:dyDescent="0.3">
      <c r="A615" s="11" t="s">
        <v>8404</v>
      </c>
      <c r="B615">
        <v>31</v>
      </c>
      <c r="Q615" t="s">
        <v>8221</v>
      </c>
      <c r="R615">
        <v>22</v>
      </c>
    </row>
    <row r="616" spans="1:18" x14ac:dyDescent="0.3">
      <c r="A616" s="11" t="s">
        <v>8404</v>
      </c>
      <c r="B616">
        <v>133</v>
      </c>
      <c r="Q616" t="s">
        <v>8221</v>
      </c>
      <c r="R616">
        <v>8</v>
      </c>
    </row>
    <row r="617" spans="1:18" x14ac:dyDescent="0.3">
      <c r="A617" s="11" t="s">
        <v>8404</v>
      </c>
      <c r="B617">
        <v>151</v>
      </c>
      <c r="Q617" t="s">
        <v>8221</v>
      </c>
      <c r="R617">
        <v>6</v>
      </c>
    </row>
    <row r="618" spans="1:18" x14ac:dyDescent="0.3">
      <c r="A618" s="11" t="s">
        <v>8404</v>
      </c>
      <c r="B618">
        <v>5</v>
      </c>
      <c r="Q618" t="s">
        <v>8221</v>
      </c>
      <c r="R618">
        <v>1</v>
      </c>
    </row>
    <row r="619" spans="1:18" x14ac:dyDescent="0.3">
      <c r="A619" s="11" t="s">
        <v>8404</v>
      </c>
      <c r="B619">
        <v>73</v>
      </c>
      <c r="Q619" t="s">
        <v>8221</v>
      </c>
      <c r="R619">
        <v>3</v>
      </c>
    </row>
    <row r="620" spans="1:18" x14ac:dyDescent="0.3">
      <c r="A620" s="11" t="s">
        <v>8404</v>
      </c>
      <c r="B620">
        <v>148</v>
      </c>
      <c r="Q620" t="s">
        <v>8221</v>
      </c>
      <c r="R620">
        <v>0</v>
      </c>
    </row>
    <row r="621" spans="1:18" x14ac:dyDescent="0.3">
      <c r="A621" s="11" t="s">
        <v>8404</v>
      </c>
      <c r="B621">
        <v>93</v>
      </c>
      <c r="Q621" t="s">
        <v>8221</v>
      </c>
      <c r="R621">
        <v>0</v>
      </c>
    </row>
    <row r="622" spans="1:18" x14ac:dyDescent="0.3">
      <c r="A622" s="11" t="s">
        <v>8404</v>
      </c>
      <c r="B622">
        <v>63</v>
      </c>
      <c r="Q622" t="s">
        <v>8221</v>
      </c>
      <c r="R622">
        <v>0</v>
      </c>
    </row>
    <row r="623" spans="1:18" x14ac:dyDescent="0.3">
      <c r="A623" s="11" t="s">
        <v>8404</v>
      </c>
      <c r="B623">
        <v>134</v>
      </c>
      <c r="Q623" t="s">
        <v>8221</v>
      </c>
      <c r="R623">
        <v>0</v>
      </c>
    </row>
    <row r="624" spans="1:18" x14ac:dyDescent="0.3">
      <c r="A624" s="11" t="s">
        <v>8404</v>
      </c>
      <c r="B624">
        <v>14</v>
      </c>
      <c r="Q624" t="s">
        <v>8221</v>
      </c>
      <c r="R624">
        <v>0</v>
      </c>
    </row>
    <row r="625" spans="1:18" x14ac:dyDescent="0.3">
      <c r="A625" s="11" t="s">
        <v>8404</v>
      </c>
      <c r="B625">
        <v>78</v>
      </c>
      <c r="Q625" t="s">
        <v>8221</v>
      </c>
      <c r="R625">
        <v>3</v>
      </c>
    </row>
    <row r="626" spans="1:18" x14ac:dyDescent="0.3">
      <c r="A626" s="11" t="s">
        <v>8404</v>
      </c>
      <c r="B626">
        <v>112</v>
      </c>
      <c r="Q626" t="s">
        <v>8221</v>
      </c>
      <c r="R626">
        <v>0</v>
      </c>
    </row>
    <row r="627" spans="1:18" x14ac:dyDescent="0.3">
      <c r="A627" s="11" t="s">
        <v>8404</v>
      </c>
      <c r="B627">
        <v>34</v>
      </c>
      <c r="Q627" t="s">
        <v>8221</v>
      </c>
      <c r="R627">
        <v>0</v>
      </c>
    </row>
    <row r="628" spans="1:18" x14ac:dyDescent="0.3">
      <c r="A628" s="11" t="s">
        <v>8404</v>
      </c>
      <c r="B628">
        <v>19</v>
      </c>
      <c r="Q628" t="s">
        <v>8221</v>
      </c>
      <c r="R628">
        <v>1</v>
      </c>
    </row>
    <row r="629" spans="1:18" x14ac:dyDescent="0.3">
      <c r="A629" s="11" t="s">
        <v>8404</v>
      </c>
      <c r="B629">
        <v>13</v>
      </c>
      <c r="Q629" t="s">
        <v>8221</v>
      </c>
      <c r="R629">
        <v>6</v>
      </c>
    </row>
    <row r="630" spans="1:18" x14ac:dyDescent="0.3">
      <c r="A630" s="11" t="s">
        <v>8404</v>
      </c>
      <c r="B630">
        <v>104</v>
      </c>
      <c r="Q630" t="s">
        <v>8221</v>
      </c>
      <c r="R630">
        <v>1</v>
      </c>
    </row>
    <row r="631" spans="1:18" x14ac:dyDescent="0.3">
      <c r="A631" s="11" t="s">
        <v>8404</v>
      </c>
      <c r="B631">
        <v>52</v>
      </c>
      <c r="Q631" t="s">
        <v>8221</v>
      </c>
      <c r="R631">
        <v>2</v>
      </c>
    </row>
    <row r="632" spans="1:18" x14ac:dyDescent="0.3">
      <c r="A632" s="11" t="s">
        <v>8404</v>
      </c>
      <c r="B632">
        <v>17</v>
      </c>
      <c r="Q632" t="s">
        <v>8221</v>
      </c>
      <c r="R632">
        <v>0</v>
      </c>
    </row>
    <row r="633" spans="1:18" x14ac:dyDescent="0.3">
      <c r="A633" s="11" t="s">
        <v>8404</v>
      </c>
      <c r="B633">
        <v>82</v>
      </c>
      <c r="Q633" t="s">
        <v>8221</v>
      </c>
      <c r="R633">
        <v>3</v>
      </c>
    </row>
    <row r="634" spans="1:18" x14ac:dyDescent="0.3">
      <c r="A634" s="11" t="s">
        <v>8404</v>
      </c>
      <c r="B634">
        <v>73</v>
      </c>
      <c r="Q634" t="s">
        <v>8221</v>
      </c>
      <c r="R634">
        <v>3</v>
      </c>
    </row>
    <row r="635" spans="1:18" x14ac:dyDescent="0.3">
      <c r="A635" s="11" t="s">
        <v>8404</v>
      </c>
      <c r="B635">
        <v>158</v>
      </c>
      <c r="Q635" t="s">
        <v>8221</v>
      </c>
      <c r="R635">
        <v>0</v>
      </c>
    </row>
    <row r="636" spans="1:18" x14ac:dyDescent="0.3">
      <c r="A636" s="11" t="s">
        <v>8404</v>
      </c>
      <c r="B636">
        <v>65</v>
      </c>
      <c r="Q636" t="s">
        <v>8221</v>
      </c>
      <c r="R636">
        <v>6</v>
      </c>
    </row>
    <row r="637" spans="1:18" x14ac:dyDescent="0.3">
      <c r="A637" s="11" t="s">
        <v>8404</v>
      </c>
      <c r="B637">
        <v>184</v>
      </c>
      <c r="Q637" t="s">
        <v>8221</v>
      </c>
      <c r="R637">
        <v>0</v>
      </c>
    </row>
    <row r="638" spans="1:18" x14ac:dyDescent="0.3">
      <c r="A638" s="11" t="s">
        <v>8404</v>
      </c>
      <c r="B638">
        <v>34</v>
      </c>
      <c r="Q638" t="s">
        <v>8221</v>
      </c>
      <c r="R638">
        <v>19</v>
      </c>
    </row>
    <row r="639" spans="1:18" x14ac:dyDescent="0.3">
      <c r="A639" s="11" t="s">
        <v>8404</v>
      </c>
      <c r="B639">
        <v>240</v>
      </c>
      <c r="Q639" t="s">
        <v>8221</v>
      </c>
      <c r="R639">
        <v>1</v>
      </c>
    </row>
    <row r="640" spans="1:18" x14ac:dyDescent="0.3">
      <c r="A640" s="11" t="s">
        <v>8404</v>
      </c>
      <c r="B640">
        <v>113</v>
      </c>
      <c r="Q640" t="s">
        <v>8221</v>
      </c>
      <c r="R640">
        <v>2</v>
      </c>
    </row>
    <row r="641" spans="1:18" x14ac:dyDescent="0.3">
      <c r="A641" s="11" t="s">
        <v>8404</v>
      </c>
      <c r="B641">
        <v>66</v>
      </c>
      <c r="Q641" t="s">
        <v>8221</v>
      </c>
      <c r="R641">
        <v>0</v>
      </c>
    </row>
    <row r="642" spans="1:18" x14ac:dyDescent="0.3">
      <c r="A642" s="11" t="s">
        <v>8404</v>
      </c>
      <c r="B642">
        <v>340</v>
      </c>
      <c r="Q642" t="s">
        <v>8221</v>
      </c>
      <c r="R642">
        <v>11</v>
      </c>
    </row>
    <row r="643" spans="1:18" x14ac:dyDescent="0.3">
      <c r="A643" s="11" t="s">
        <v>8404</v>
      </c>
      <c r="B643">
        <v>150</v>
      </c>
      <c r="Q643" t="s">
        <v>8221</v>
      </c>
      <c r="R643">
        <v>0</v>
      </c>
    </row>
    <row r="644" spans="1:18" x14ac:dyDescent="0.3">
      <c r="A644" s="11" t="s">
        <v>8404</v>
      </c>
      <c r="B644">
        <v>25</v>
      </c>
      <c r="Q644" t="s">
        <v>8221</v>
      </c>
      <c r="R644">
        <v>0</v>
      </c>
    </row>
    <row r="645" spans="1:18" x14ac:dyDescent="0.3">
      <c r="A645" s="11" t="s">
        <v>8404</v>
      </c>
      <c r="B645">
        <v>234</v>
      </c>
      <c r="Q645" t="s">
        <v>8221</v>
      </c>
      <c r="R645">
        <v>1</v>
      </c>
    </row>
    <row r="646" spans="1:18" x14ac:dyDescent="0.3">
      <c r="A646" s="11" t="s">
        <v>8404</v>
      </c>
      <c r="B646">
        <v>2602</v>
      </c>
      <c r="Q646" t="s">
        <v>8221</v>
      </c>
      <c r="R646">
        <v>3</v>
      </c>
    </row>
    <row r="647" spans="1:18" x14ac:dyDescent="0.3">
      <c r="A647" s="11" t="s">
        <v>8404</v>
      </c>
      <c r="B647">
        <v>248</v>
      </c>
      <c r="Q647" t="s">
        <v>8221</v>
      </c>
      <c r="R647">
        <v>1</v>
      </c>
    </row>
    <row r="648" spans="1:18" x14ac:dyDescent="0.3">
      <c r="A648" s="11" t="s">
        <v>8404</v>
      </c>
      <c r="B648">
        <v>600</v>
      </c>
      <c r="Q648" t="s">
        <v>8221</v>
      </c>
      <c r="R648">
        <v>15</v>
      </c>
    </row>
    <row r="649" spans="1:18" x14ac:dyDescent="0.3">
      <c r="A649" s="11" t="s">
        <v>8404</v>
      </c>
      <c r="B649">
        <v>293</v>
      </c>
      <c r="Q649" t="s">
        <v>8221</v>
      </c>
      <c r="R649">
        <v>2</v>
      </c>
    </row>
    <row r="650" spans="1:18" x14ac:dyDescent="0.3">
      <c r="A650" s="11" t="s">
        <v>8404</v>
      </c>
      <c r="B650">
        <v>321</v>
      </c>
      <c r="Q650" t="s">
        <v>8221</v>
      </c>
      <c r="R650">
        <v>1</v>
      </c>
    </row>
    <row r="651" spans="1:18" x14ac:dyDescent="0.3">
      <c r="A651" s="11" t="s">
        <v>8404</v>
      </c>
      <c r="B651">
        <v>81</v>
      </c>
      <c r="Q651" t="s">
        <v>8221</v>
      </c>
      <c r="R651">
        <v>1</v>
      </c>
    </row>
    <row r="652" spans="1:18" x14ac:dyDescent="0.3">
      <c r="A652" s="11" t="s">
        <v>8404</v>
      </c>
      <c r="B652">
        <v>343</v>
      </c>
      <c r="Q652" t="s">
        <v>8221</v>
      </c>
      <c r="R652">
        <v>0</v>
      </c>
    </row>
    <row r="653" spans="1:18" x14ac:dyDescent="0.3">
      <c r="A653" s="11" t="s">
        <v>8404</v>
      </c>
      <c r="B653">
        <v>336</v>
      </c>
      <c r="Q653" t="s">
        <v>8221</v>
      </c>
      <c r="R653">
        <v>1</v>
      </c>
    </row>
    <row r="654" spans="1:18" x14ac:dyDescent="0.3">
      <c r="A654" s="11" t="s">
        <v>8404</v>
      </c>
      <c r="B654">
        <v>47</v>
      </c>
      <c r="Q654" t="s">
        <v>8221</v>
      </c>
      <c r="R654">
        <v>11</v>
      </c>
    </row>
    <row r="655" spans="1:18" x14ac:dyDescent="0.3">
      <c r="A655" s="11" t="s">
        <v>8404</v>
      </c>
      <c r="B655">
        <v>76</v>
      </c>
      <c r="Q655" t="s">
        <v>8221</v>
      </c>
      <c r="R655">
        <v>0</v>
      </c>
    </row>
    <row r="656" spans="1:18" x14ac:dyDescent="0.3">
      <c r="A656" s="11" t="s">
        <v>8404</v>
      </c>
      <c r="B656">
        <v>441</v>
      </c>
      <c r="Q656" t="s">
        <v>8221</v>
      </c>
      <c r="R656">
        <v>1</v>
      </c>
    </row>
    <row r="657" spans="1:18" x14ac:dyDescent="0.3">
      <c r="A657" s="11" t="s">
        <v>8404</v>
      </c>
      <c r="B657">
        <v>916</v>
      </c>
      <c r="Q657" t="s">
        <v>8221</v>
      </c>
      <c r="R657">
        <v>6</v>
      </c>
    </row>
    <row r="658" spans="1:18" x14ac:dyDescent="0.3">
      <c r="A658" s="11" t="s">
        <v>8404</v>
      </c>
      <c r="B658">
        <v>369</v>
      </c>
      <c r="Q658" t="s">
        <v>8221</v>
      </c>
      <c r="R658">
        <v>7</v>
      </c>
    </row>
    <row r="659" spans="1:18" x14ac:dyDescent="0.3">
      <c r="A659" s="11" t="s">
        <v>8404</v>
      </c>
      <c r="B659">
        <v>20242</v>
      </c>
      <c r="Q659" t="s">
        <v>8221</v>
      </c>
      <c r="R659">
        <v>0</v>
      </c>
    </row>
    <row r="660" spans="1:18" x14ac:dyDescent="0.3">
      <c r="A660" s="11" t="s">
        <v>8404</v>
      </c>
      <c r="B660">
        <v>71</v>
      </c>
      <c r="Q660" t="s">
        <v>8221</v>
      </c>
      <c r="R660">
        <v>16</v>
      </c>
    </row>
    <row r="661" spans="1:18" x14ac:dyDescent="0.3">
      <c r="A661" s="11" t="s">
        <v>8404</v>
      </c>
      <c r="B661">
        <v>635</v>
      </c>
      <c r="Q661" t="s">
        <v>8221</v>
      </c>
      <c r="R661">
        <v>0</v>
      </c>
    </row>
    <row r="662" spans="1:18" x14ac:dyDescent="0.3">
      <c r="A662" s="11" t="s">
        <v>8404</v>
      </c>
      <c r="B662">
        <v>885</v>
      </c>
      <c r="Q662" t="s">
        <v>8221</v>
      </c>
      <c r="R662">
        <v>0</v>
      </c>
    </row>
    <row r="663" spans="1:18" x14ac:dyDescent="0.3">
      <c r="A663" s="11" t="s">
        <v>8404</v>
      </c>
      <c r="B663">
        <v>329</v>
      </c>
      <c r="Q663" t="s">
        <v>8221</v>
      </c>
      <c r="R663">
        <v>0</v>
      </c>
    </row>
    <row r="664" spans="1:18" x14ac:dyDescent="0.3">
      <c r="A664" s="11" t="s">
        <v>8404</v>
      </c>
      <c r="B664">
        <v>71</v>
      </c>
      <c r="Q664" t="s">
        <v>8221</v>
      </c>
      <c r="R664">
        <v>12</v>
      </c>
    </row>
    <row r="665" spans="1:18" x14ac:dyDescent="0.3">
      <c r="A665" s="11" t="s">
        <v>8404</v>
      </c>
      <c r="B665">
        <v>269</v>
      </c>
      <c r="Q665" t="s">
        <v>8221</v>
      </c>
      <c r="R665">
        <v>1</v>
      </c>
    </row>
    <row r="666" spans="1:18" x14ac:dyDescent="0.3">
      <c r="A666" s="11" t="s">
        <v>8404</v>
      </c>
      <c r="B666">
        <v>345</v>
      </c>
      <c r="Q666" t="s">
        <v>8221</v>
      </c>
      <c r="R666">
        <v>3</v>
      </c>
    </row>
    <row r="667" spans="1:18" x14ac:dyDescent="0.3">
      <c r="A667" s="11" t="s">
        <v>8404</v>
      </c>
      <c r="B667">
        <v>43</v>
      </c>
      <c r="Q667" t="s">
        <v>8221</v>
      </c>
      <c r="R667">
        <v>1</v>
      </c>
    </row>
    <row r="668" spans="1:18" x14ac:dyDescent="0.3">
      <c r="A668" s="11" t="s">
        <v>8404</v>
      </c>
      <c r="B668">
        <v>33</v>
      </c>
      <c r="Q668" t="s">
        <v>8221</v>
      </c>
      <c r="R668">
        <v>4</v>
      </c>
    </row>
    <row r="669" spans="1:18" x14ac:dyDescent="0.3">
      <c r="A669" s="11" t="s">
        <v>8404</v>
      </c>
      <c r="B669">
        <v>211</v>
      </c>
      <c r="Q669" t="s">
        <v>8221</v>
      </c>
      <c r="R669">
        <v>1</v>
      </c>
    </row>
    <row r="670" spans="1:18" x14ac:dyDescent="0.3">
      <c r="A670" s="11" t="s">
        <v>8404</v>
      </c>
      <c r="B670">
        <v>196</v>
      </c>
      <c r="Q670" t="s">
        <v>8221</v>
      </c>
      <c r="R670">
        <v>3</v>
      </c>
    </row>
    <row r="671" spans="1:18" x14ac:dyDescent="0.3">
      <c r="A671" s="11" t="s">
        <v>8404</v>
      </c>
      <c r="B671">
        <v>405</v>
      </c>
      <c r="Q671" t="s">
        <v>8221</v>
      </c>
      <c r="R671">
        <v>1</v>
      </c>
    </row>
    <row r="672" spans="1:18" x14ac:dyDescent="0.3">
      <c r="A672" s="11" t="s">
        <v>8404</v>
      </c>
      <c r="B672">
        <v>206</v>
      </c>
      <c r="Q672" t="s">
        <v>8221</v>
      </c>
      <c r="R672">
        <v>0</v>
      </c>
    </row>
    <row r="673" spans="1:18" x14ac:dyDescent="0.3">
      <c r="A673" s="11" t="s">
        <v>8404</v>
      </c>
      <c r="B673">
        <v>335</v>
      </c>
      <c r="Q673" t="s">
        <v>8221</v>
      </c>
      <c r="R673">
        <v>12</v>
      </c>
    </row>
    <row r="674" spans="1:18" x14ac:dyDescent="0.3">
      <c r="A674" s="11" t="s">
        <v>8404</v>
      </c>
      <c r="B674">
        <v>215</v>
      </c>
      <c r="Q674" t="s">
        <v>8221</v>
      </c>
      <c r="R674">
        <v>0</v>
      </c>
    </row>
    <row r="675" spans="1:18" x14ac:dyDescent="0.3">
      <c r="A675" s="11" t="s">
        <v>8404</v>
      </c>
      <c r="B675">
        <v>176</v>
      </c>
      <c r="Q675" t="s">
        <v>8221</v>
      </c>
      <c r="R675">
        <v>1</v>
      </c>
    </row>
    <row r="676" spans="1:18" x14ac:dyDescent="0.3">
      <c r="A676" s="11" t="s">
        <v>8404</v>
      </c>
      <c r="B676">
        <v>555</v>
      </c>
      <c r="Q676" t="s">
        <v>8221</v>
      </c>
      <c r="R676">
        <v>0</v>
      </c>
    </row>
    <row r="677" spans="1:18" x14ac:dyDescent="0.3">
      <c r="A677" s="11" t="s">
        <v>8404</v>
      </c>
      <c r="B677">
        <v>116</v>
      </c>
      <c r="Q677" t="s">
        <v>8221</v>
      </c>
      <c r="R677">
        <v>0</v>
      </c>
    </row>
    <row r="678" spans="1:18" x14ac:dyDescent="0.3">
      <c r="A678" s="11" t="s">
        <v>8404</v>
      </c>
      <c r="B678">
        <v>615</v>
      </c>
      <c r="Q678" t="s">
        <v>8221</v>
      </c>
      <c r="R678">
        <v>2</v>
      </c>
    </row>
    <row r="679" spans="1:18" x14ac:dyDescent="0.3">
      <c r="A679" s="11" t="s">
        <v>8404</v>
      </c>
      <c r="B679">
        <v>236</v>
      </c>
      <c r="Q679" t="s">
        <v>8221</v>
      </c>
      <c r="R679">
        <v>92</v>
      </c>
    </row>
    <row r="680" spans="1:18" x14ac:dyDescent="0.3">
      <c r="A680" s="11" t="s">
        <v>8404</v>
      </c>
      <c r="B680">
        <v>145</v>
      </c>
      <c r="Q680" t="s">
        <v>8221</v>
      </c>
      <c r="R680">
        <v>0</v>
      </c>
    </row>
    <row r="681" spans="1:18" x14ac:dyDescent="0.3">
      <c r="A681" s="11" t="s">
        <v>8404</v>
      </c>
      <c r="B681">
        <v>167</v>
      </c>
      <c r="Q681" t="s">
        <v>8221</v>
      </c>
      <c r="R681">
        <v>3</v>
      </c>
    </row>
    <row r="682" spans="1:18" x14ac:dyDescent="0.3">
      <c r="A682" s="11" t="s">
        <v>8404</v>
      </c>
      <c r="B682">
        <v>235</v>
      </c>
      <c r="Q682" t="s">
        <v>8221</v>
      </c>
      <c r="R682">
        <v>10</v>
      </c>
    </row>
    <row r="683" spans="1:18" x14ac:dyDescent="0.3">
      <c r="A683" s="11" t="s">
        <v>8404</v>
      </c>
      <c r="B683">
        <v>452</v>
      </c>
      <c r="Q683" t="s">
        <v>8221</v>
      </c>
      <c r="R683">
        <v>7</v>
      </c>
    </row>
    <row r="684" spans="1:18" x14ac:dyDescent="0.3">
      <c r="A684" s="11" t="s">
        <v>8404</v>
      </c>
      <c r="B684">
        <v>241</v>
      </c>
      <c r="Q684" t="s">
        <v>8221</v>
      </c>
      <c r="R684">
        <v>3</v>
      </c>
    </row>
    <row r="685" spans="1:18" x14ac:dyDescent="0.3">
      <c r="A685" s="11" t="s">
        <v>8404</v>
      </c>
      <c r="B685">
        <v>28</v>
      </c>
      <c r="Q685" t="s">
        <v>8221</v>
      </c>
      <c r="R685">
        <v>0</v>
      </c>
    </row>
    <row r="686" spans="1:18" x14ac:dyDescent="0.3">
      <c r="A686" s="11" t="s">
        <v>8404</v>
      </c>
      <c r="B686">
        <v>140</v>
      </c>
      <c r="Q686" t="s">
        <v>8221</v>
      </c>
      <c r="R686">
        <v>1</v>
      </c>
    </row>
    <row r="687" spans="1:18" x14ac:dyDescent="0.3">
      <c r="A687" s="11" t="s">
        <v>8404</v>
      </c>
      <c r="B687">
        <v>280</v>
      </c>
      <c r="Q687" t="s">
        <v>8221</v>
      </c>
      <c r="R687">
        <v>0</v>
      </c>
    </row>
    <row r="688" spans="1:18" x14ac:dyDescent="0.3">
      <c r="A688" s="11" t="s">
        <v>8404</v>
      </c>
      <c r="B688">
        <v>70</v>
      </c>
      <c r="Q688" t="s">
        <v>8221</v>
      </c>
      <c r="R688">
        <v>9</v>
      </c>
    </row>
    <row r="689" spans="1:18" x14ac:dyDescent="0.3">
      <c r="A689" s="11" t="s">
        <v>8404</v>
      </c>
      <c r="B689">
        <v>160</v>
      </c>
      <c r="Q689" t="s">
        <v>8221</v>
      </c>
      <c r="R689">
        <v>2</v>
      </c>
    </row>
    <row r="690" spans="1:18" x14ac:dyDescent="0.3">
      <c r="A690" s="11" t="s">
        <v>8404</v>
      </c>
      <c r="B690">
        <v>141</v>
      </c>
      <c r="Q690" t="s">
        <v>8221</v>
      </c>
      <c r="R690">
        <v>1</v>
      </c>
    </row>
    <row r="691" spans="1:18" x14ac:dyDescent="0.3">
      <c r="A691" s="11" t="s">
        <v>8404</v>
      </c>
      <c r="B691">
        <v>874</v>
      </c>
      <c r="Q691" t="s">
        <v>8221</v>
      </c>
      <c r="R691">
        <v>2</v>
      </c>
    </row>
    <row r="692" spans="1:18" x14ac:dyDescent="0.3">
      <c r="A692" s="11" t="s">
        <v>8404</v>
      </c>
      <c r="B692">
        <v>73</v>
      </c>
      <c r="Q692" t="s">
        <v>8221</v>
      </c>
      <c r="R692">
        <v>11</v>
      </c>
    </row>
    <row r="693" spans="1:18" x14ac:dyDescent="0.3">
      <c r="A693" s="11" t="s">
        <v>8404</v>
      </c>
      <c r="B693">
        <v>294</v>
      </c>
      <c r="Q693" t="s">
        <v>8221</v>
      </c>
      <c r="R693">
        <v>0</v>
      </c>
    </row>
    <row r="694" spans="1:18" x14ac:dyDescent="0.3">
      <c r="A694" s="11" t="s">
        <v>8404</v>
      </c>
      <c r="B694">
        <v>740</v>
      </c>
      <c r="Q694" t="s">
        <v>8221</v>
      </c>
      <c r="R694">
        <v>0</v>
      </c>
    </row>
    <row r="695" spans="1:18" x14ac:dyDescent="0.3">
      <c r="A695" s="11" t="s">
        <v>8404</v>
      </c>
      <c r="B695">
        <v>369</v>
      </c>
      <c r="Q695" t="s">
        <v>8221</v>
      </c>
      <c r="R695">
        <v>9</v>
      </c>
    </row>
    <row r="696" spans="1:18" x14ac:dyDescent="0.3">
      <c r="A696" s="11" t="s">
        <v>8404</v>
      </c>
      <c r="B696">
        <v>110</v>
      </c>
      <c r="Q696" t="s">
        <v>8221</v>
      </c>
      <c r="R696">
        <v>0</v>
      </c>
    </row>
    <row r="697" spans="1:18" x14ac:dyDescent="0.3">
      <c r="A697" s="11" t="s">
        <v>8404</v>
      </c>
      <c r="B697">
        <v>455</v>
      </c>
      <c r="Q697" t="s">
        <v>8221</v>
      </c>
      <c r="R697">
        <v>4</v>
      </c>
    </row>
    <row r="698" spans="1:18" x14ac:dyDescent="0.3">
      <c r="A698" s="11" t="s">
        <v>8404</v>
      </c>
      <c r="B698">
        <v>224</v>
      </c>
      <c r="Q698" t="s">
        <v>8221</v>
      </c>
      <c r="R698">
        <v>1</v>
      </c>
    </row>
    <row r="699" spans="1:18" x14ac:dyDescent="0.3">
      <c r="A699" s="11" t="s">
        <v>8404</v>
      </c>
      <c r="B699">
        <v>46</v>
      </c>
      <c r="Q699" t="s">
        <v>8221</v>
      </c>
      <c r="R699">
        <v>2</v>
      </c>
    </row>
    <row r="700" spans="1:18" x14ac:dyDescent="0.3">
      <c r="A700" s="11" t="s">
        <v>8404</v>
      </c>
      <c r="B700">
        <v>284</v>
      </c>
      <c r="Q700" t="s">
        <v>8221</v>
      </c>
      <c r="R700">
        <v>0</v>
      </c>
    </row>
    <row r="701" spans="1:18" x14ac:dyDescent="0.3">
      <c r="A701" s="11" t="s">
        <v>8404</v>
      </c>
      <c r="B701">
        <v>98</v>
      </c>
      <c r="Q701" t="s">
        <v>8221</v>
      </c>
      <c r="R701">
        <v>1</v>
      </c>
    </row>
    <row r="702" spans="1:18" x14ac:dyDescent="0.3">
      <c r="A702" s="11" t="s">
        <v>8404</v>
      </c>
      <c r="B702">
        <v>56</v>
      </c>
      <c r="Q702" t="s">
        <v>8221</v>
      </c>
      <c r="R702">
        <v>17</v>
      </c>
    </row>
    <row r="703" spans="1:18" x14ac:dyDescent="0.3">
      <c r="A703" s="11" t="s">
        <v>8404</v>
      </c>
      <c r="B703">
        <v>32</v>
      </c>
      <c r="Q703" t="s">
        <v>8221</v>
      </c>
      <c r="R703">
        <v>2</v>
      </c>
    </row>
    <row r="704" spans="1:18" x14ac:dyDescent="0.3">
      <c r="A704" s="11" t="s">
        <v>8404</v>
      </c>
      <c r="B704">
        <v>30</v>
      </c>
      <c r="Q704" t="s">
        <v>8221</v>
      </c>
      <c r="R704">
        <v>3</v>
      </c>
    </row>
    <row r="705" spans="1:18" x14ac:dyDescent="0.3">
      <c r="A705" s="11" t="s">
        <v>8404</v>
      </c>
      <c r="B705">
        <v>70</v>
      </c>
      <c r="Q705" t="s">
        <v>8221</v>
      </c>
      <c r="R705">
        <v>41</v>
      </c>
    </row>
    <row r="706" spans="1:18" x14ac:dyDescent="0.3">
      <c r="A706" s="11" t="s">
        <v>8404</v>
      </c>
      <c r="B706">
        <v>44</v>
      </c>
      <c r="Q706" t="s">
        <v>8221</v>
      </c>
      <c r="R706">
        <v>2</v>
      </c>
    </row>
    <row r="707" spans="1:18" x14ac:dyDescent="0.3">
      <c r="A707" s="11" t="s">
        <v>8404</v>
      </c>
      <c r="B707">
        <v>92</v>
      </c>
      <c r="Q707" t="s">
        <v>8221</v>
      </c>
      <c r="R707">
        <v>3</v>
      </c>
    </row>
    <row r="708" spans="1:18" x14ac:dyDescent="0.3">
      <c r="A708" s="11" t="s">
        <v>8404</v>
      </c>
      <c r="B708">
        <v>205</v>
      </c>
      <c r="Q708" t="s">
        <v>8221</v>
      </c>
      <c r="R708">
        <v>8</v>
      </c>
    </row>
    <row r="709" spans="1:18" x14ac:dyDescent="0.3">
      <c r="A709" s="11" t="s">
        <v>8404</v>
      </c>
      <c r="B709">
        <v>23</v>
      </c>
      <c r="Q709" t="s">
        <v>8221</v>
      </c>
      <c r="R709">
        <v>0</v>
      </c>
    </row>
    <row r="710" spans="1:18" x14ac:dyDescent="0.3">
      <c r="A710" s="11" t="s">
        <v>8404</v>
      </c>
      <c r="B710">
        <v>4</v>
      </c>
      <c r="Q710" t="s">
        <v>8221</v>
      </c>
      <c r="R710">
        <v>1</v>
      </c>
    </row>
    <row r="711" spans="1:18" x14ac:dyDescent="0.3">
      <c r="A711" s="11" t="s">
        <v>8404</v>
      </c>
      <c r="B711">
        <v>112</v>
      </c>
      <c r="Q711" t="s">
        <v>8221</v>
      </c>
      <c r="R711">
        <v>3</v>
      </c>
    </row>
    <row r="712" spans="1:18" x14ac:dyDescent="0.3">
      <c r="A712" s="11" t="s">
        <v>8404</v>
      </c>
      <c r="B712">
        <v>27</v>
      </c>
      <c r="Q712" t="s">
        <v>8221</v>
      </c>
      <c r="R712">
        <v>4</v>
      </c>
    </row>
    <row r="713" spans="1:18" x14ac:dyDescent="0.3">
      <c r="A713" s="11" t="s">
        <v>8404</v>
      </c>
      <c r="B713">
        <v>11</v>
      </c>
      <c r="Q713" t="s">
        <v>8221</v>
      </c>
      <c r="R713">
        <v>9</v>
      </c>
    </row>
    <row r="714" spans="1:18" x14ac:dyDescent="0.3">
      <c r="A714" s="11" t="s">
        <v>8404</v>
      </c>
      <c r="B714">
        <v>26</v>
      </c>
      <c r="Q714" t="s">
        <v>8221</v>
      </c>
      <c r="R714">
        <v>16</v>
      </c>
    </row>
    <row r="715" spans="1:18" x14ac:dyDescent="0.3">
      <c r="A715" s="11" t="s">
        <v>8404</v>
      </c>
      <c r="B715">
        <v>77</v>
      </c>
      <c r="Q715" t="s">
        <v>8221</v>
      </c>
      <c r="R715">
        <v>1</v>
      </c>
    </row>
    <row r="716" spans="1:18" x14ac:dyDescent="0.3">
      <c r="A716" s="11" t="s">
        <v>8404</v>
      </c>
      <c r="B716">
        <v>136</v>
      </c>
      <c r="Q716" t="s">
        <v>8221</v>
      </c>
      <c r="R716">
        <v>7</v>
      </c>
    </row>
    <row r="717" spans="1:18" x14ac:dyDescent="0.3">
      <c r="A717" s="11" t="s">
        <v>8404</v>
      </c>
      <c r="B717">
        <v>157</v>
      </c>
      <c r="Q717" t="s">
        <v>8221</v>
      </c>
      <c r="R717">
        <v>0</v>
      </c>
    </row>
    <row r="718" spans="1:18" x14ac:dyDescent="0.3">
      <c r="A718" s="11" t="s">
        <v>8404</v>
      </c>
      <c r="B718">
        <v>158</v>
      </c>
      <c r="Q718" t="s">
        <v>8221</v>
      </c>
      <c r="R718">
        <v>0</v>
      </c>
    </row>
    <row r="719" spans="1:18" x14ac:dyDescent="0.3">
      <c r="A719" s="11" t="s">
        <v>8404</v>
      </c>
      <c r="B719">
        <v>27</v>
      </c>
      <c r="Q719" t="s">
        <v>8221</v>
      </c>
      <c r="R719">
        <v>0</v>
      </c>
    </row>
    <row r="720" spans="1:18" x14ac:dyDescent="0.3">
      <c r="A720" s="11" t="s">
        <v>8404</v>
      </c>
      <c r="B720">
        <v>23</v>
      </c>
      <c r="Q720" t="s">
        <v>8221</v>
      </c>
      <c r="R720">
        <v>0</v>
      </c>
    </row>
    <row r="721" spans="1:18" x14ac:dyDescent="0.3">
      <c r="A721" s="11" t="s">
        <v>8404</v>
      </c>
      <c r="B721">
        <v>17</v>
      </c>
      <c r="Q721" t="s">
        <v>8221</v>
      </c>
      <c r="R721">
        <v>0</v>
      </c>
    </row>
    <row r="722" spans="1:18" x14ac:dyDescent="0.3">
      <c r="A722" s="11" t="s">
        <v>8404</v>
      </c>
      <c r="B722">
        <v>37</v>
      </c>
      <c r="Q722" t="s">
        <v>8221</v>
      </c>
      <c r="R722">
        <v>1</v>
      </c>
    </row>
    <row r="723" spans="1:18" x14ac:dyDescent="0.3">
      <c r="A723" s="11" t="s">
        <v>8404</v>
      </c>
      <c r="B723">
        <v>65</v>
      </c>
      <c r="Q723" t="s">
        <v>8221</v>
      </c>
      <c r="R723">
        <v>2</v>
      </c>
    </row>
    <row r="724" spans="1:18" x14ac:dyDescent="0.3">
      <c r="A724" s="11" t="s">
        <v>8404</v>
      </c>
      <c r="B724">
        <v>18</v>
      </c>
      <c r="Q724" t="s">
        <v>8221</v>
      </c>
      <c r="R724">
        <v>1</v>
      </c>
    </row>
    <row r="725" spans="1:18" x14ac:dyDescent="0.3">
      <c r="A725" s="11" t="s">
        <v>8404</v>
      </c>
      <c r="B725">
        <v>25</v>
      </c>
      <c r="Q725" t="s">
        <v>8221</v>
      </c>
      <c r="R725">
        <v>15</v>
      </c>
    </row>
    <row r="726" spans="1:18" x14ac:dyDescent="0.3">
      <c r="A726" s="11" t="s">
        <v>8404</v>
      </c>
      <c r="B726">
        <v>104</v>
      </c>
      <c r="Q726" t="s">
        <v>8221</v>
      </c>
      <c r="R726">
        <v>1</v>
      </c>
    </row>
    <row r="727" spans="1:18" x14ac:dyDescent="0.3">
      <c r="A727" s="11" t="s">
        <v>8404</v>
      </c>
      <c r="B727">
        <v>108</v>
      </c>
      <c r="Q727" t="s">
        <v>8221</v>
      </c>
      <c r="R727">
        <v>1</v>
      </c>
    </row>
    <row r="728" spans="1:18" x14ac:dyDescent="0.3">
      <c r="A728" s="11" t="s">
        <v>8404</v>
      </c>
      <c r="B728">
        <v>38</v>
      </c>
      <c r="Q728" t="s">
        <v>8221</v>
      </c>
      <c r="R728">
        <v>0</v>
      </c>
    </row>
    <row r="729" spans="1:18" x14ac:dyDescent="0.3">
      <c r="A729" s="11" t="s">
        <v>8404</v>
      </c>
      <c r="B729">
        <v>88</v>
      </c>
      <c r="Q729" t="s">
        <v>8221</v>
      </c>
      <c r="R729">
        <v>39</v>
      </c>
    </row>
    <row r="730" spans="1:18" x14ac:dyDescent="0.3">
      <c r="A730" s="11" t="s">
        <v>8404</v>
      </c>
      <c r="B730">
        <v>82</v>
      </c>
      <c r="Q730" t="s">
        <v>8221</v>
      </c>
      <c r="R730">
        <v>103</v>
      </c>
    </row>
    <row r="731" spans="1:18" x14ac:dyDescent="0.3">
      <c r="A731" s="11" t="s">
        <v>8404</v>
      </c>
      <c r="B731">
        <v>126</v>
      </c>
      <c r="Q731" t="s">
        <v>8221</v>
      </c>
      <c r="R731">
        <v>0</v>
      </c>
    </row>
    <row r="732" spans="1:18" x14ac:dyDescent="0.3">
      <c r="A732" s="11" t="s">
        <v>8404</v>
      </c>
      <c r="B732">
        <v>133</v>
      </c>
      <c r="Q732" t="s">
        <v>8221</v>
      </c>
      <c r="R732">
        <v>39</v>
      </c>
    </row>
    <row r="733" spans="1:18" x14ac:dyDescent="0.3">
      <c r="A733" s="11" t="s">
        <v>8404</v>
      </c>
      <c r="B733">
        <v>47</v>
      </c>
      <c r="Q733" t="s">
        <v>8221</v>
      </c>
      <c r="R733">
        <v>15</v>
      </c>
    </row>
    <row r="734" spans="1:18" x14ac:dyDescent="0.3">
      <c r="A734" s="11" t="s">
        <v>8404</v>
      </c>
      <c r="B734">
        <v>58</v>
      </c>
      <c r="Q734" t="s">
        <v>8221</v>
      </c>
      <c r="R734">
        <v>22</v>
      </c>
    </row>
    <row r="735" spans="1:18" x14ac:dyDescent="0.3">
      <c r="A735" s="11" t="s">
        <v>8404</v>
      </c>
      <c r="B735">
        <v>32</v>
      </c>
      <c r="Q735" t="s">
        <v>8221</v>
      </c>
      <c r="R735">
        <v>92</v>
      </c>
    </row>
    <row r="736" spans="1:18" x14ac:dyDescent="0.3">
      <c r="A736" s="11" t="s">
        <v>8404</v>
      </c>
      <c r="B736">
        <v>37</v>
      </c>
      <c r="Q736" t="s">
        <v>8221</v>
      </c>
      <c r="R736">
        <v>25</v>
      </c>
    </row>
    <row r="737" spans="1:18" x14ac:dyDescent="0.3">
      <c r="A737" s="11" t="s">
        <v>8404</v>
      </c>
      <c r="B737">
        <v>87</v>
      </c>
      <c r="Q737" t="s">
        <v>8221</v>
      </c>
      <c r="R737">
        <v>19</v>
      </c>
    </row>
    <row r="738" spans="1:18" x14ac:dyDescent="0.3">
      <c r="A738" s="11" t="s">
        <v>8404</v>
      </c>
      <c r="B738">
        <v>15</v>
      </c>
      <c r="Q738" t="s">
        <v>8221</v>
      </c>
      <c r="R738">
        <v>19</v>
      </c>
    </row>
    <row r="739" spans="1:18" x14ac:dyDescent="0.3">
      <c r="A739" s="11" t="s">
        <v>8404</v>
      </c>
      <c r="B739">
        <v>27</v>
      </c>
      <c r="Q739" t="s">
        <v>8221</v>
      </c>
      <c r="R739">
        <v>13</v>
      </c>
    </row>
    <row r="740" spans="1:18" x14ac:dyDescent="0.3">
      <c r="A740" s="11" t="s">
        <v>8404</v>
      </c>
      <c r="B740">
        <v>19</v>
      </c>
      <c r="Q740" t="s">
        <v>8221</v>
      </c>
      <c r="R740">
        <v>124</v>
      </c>
    </row>
    <row r="741" spans="1:18" x14ac:dyDescent="0.3">
      <c r="A741" s="11" t="s">
        <v>8404</v>
      </c>
      <c r="B741">
        <v>17</v>
      </c>
      <c r="Q741" t="s">
        <v>8221</v>
      </c>
      <c r="R741">
        <v>4</v>
      </c>
    </row>
    <row r="742" spans="1:18" x14ac:dyDescent="0.3">
      <c r="A742" s="11" t="s">
        <v>8404</v>
      </c>
      <c r="B742">
        <v>26</v>
      </c>
      <c r="Q742" t="s">
        <v>8221</v>
      </c>
      <c r="R742">
        <v>10</v>
      </c>
    </row>
    <row r="743" spans="1:18" x14ac:dyDescent="0.3">
      <c r="A743" s="11" t="s">
        <v>8404</v>
      </c>
      <c r="B743">
        <v>28</v>
      </c>
      <c r="Q743" t="s">
        <v>8221</v>
      </c>
      <c r="R743">
        <v>15</v>
      </c>
    </row>
    <row r="744" spans="1:18" x14ac:dyDescent="0.3">
      <c r="A744" s="11" t="s">
        <v>8404</v>
      </c>
      <c r="B744">
        <v>37</v>
      </c>
      <c r="Q744" t="s">
        <v>8221</v>
      </c>
      <c r="R744">
        <v>38</v>
      </c>
    </row>
    <row r="745" spans="1:18" x14ac:dyDescent="0.3">
      <c r="A745" s="11" t="s">
        <v>8404</v>
      </c>
      <c r="B745">
        <v>128</v>
      </c>
      <c r="Q745" t="s">
        <v>8221</v>
      </c>
      <c r="R745">
        <v>152</v>
      </c>
    </row>
    <row r="746" spans="1:18" x14ac:dyDescent="0.3">
      <c r="A746" s="11" t="s">
        <v>8404</v>
      </c>
      <c r="B746">
        <v>10</v>
      </c>
      <c r="Q746" t="s">
        <v>8221</v>
      </c>
      <c r="R746">
        <v>24</v>
      </c>
    </row>
    <row r="747" spans="1:18" x14ac:dyDescent="0.3">
      <c r="A747" s="11" t="s">
        <v>8404</v>
      </c>
      <c r="B747">
        <v>83</v>
      </c>
      <c r="Q747" t="s">
        <v>8221</v>
      </c>
      <c r="R747">
        <v>76</v>
      </c>
    </row>
    <row r="748" spans="1:18" x14ac:dyDescent="0.3">
      <c r="A748" s="11" t="s">
        <v>8404</v>
      </c>
      <c r="B748">
        <v>46</v>
      </c>
      <c r="Q748" t="s">
        <v>8221</v>
      </c>
      <c r="R748">
        <v>185</v>
      </c>
    </row>
    <row r="749" spans="1:18" x14ac:dyDescent="0.3">
      <c r="A749" s="11" t="s">
        <v>8404</v>
      </c>
      <c r="B749">
        <v>90</v>
      </c>
      <c r="Q749" t="s">
        <v>8221</v>
      </c>
      <c r="R749">
        <v>33</v>
      </c>
    </row>
    <row r="750" spans="1:18" x14ac:dyDescent="0.3">
      <c r="A750" s="11" t="s">
        <v>8404</v>
      </c>
      <c r="B750">
        <v>81</v>
      </c>
      <c r="Q750" t="s">
        <v>8221</v>
      </c>
      <c r="R750">
        <v>108</v>
      </c>
    </row>
    <row r="751" spans="1:18" x14ac:dyDescent="0.3">
      <c r="A751" s="11" t="s">
        <v>8404</v>
      </c>
      <c r="B751">
        <v>32</v>
      </c>
      <c r="Q751" t="s">
        <v>8221</v>
      </c>
      <c r="R751">
        <v>29</v>
      </c>
    </row>
    <row r="752" spans="1:18" x14ac:dyDescent="0.3">
      <c r="A752" s="11" t="s">
        <v>8404</v>
      </c>
      <c r="B752">
        <v>20</v>
      </c>
      <c r="Q752" t="s">
        <v>8221</v>
      </c>
      <c r="R752">
        <v>24</v>
      </c>
    </row>
    <row r="753" spans="1:18" x14ac:dyDescent="0.3">
      <c r="A753" s="11" t="s">
        <v>8404</v>
      </c>
      <c r="B753">
        <v>70</v>
      </c>
      <c r="Q753" t="s">
        <v>8221</v>
      </c>
      <c r="R753">
        <v>4</v>
      </c>
    </row>
    <row r="754" spans="1:18" x14ac:dyDescent="0.3">
      <c r="A754" s="11" t="s">
        <v>8404</v>
      </c>
      <c r="B754">
        <v>168</v>
      </c>
      <c r="Q754" t="s">
        <v>8221</v>
      </c>
      <c r="R754">
        <v>4</v>
      </c>
    </row>
    <row r="755" spans="1:18" x14ac:dyDescent="0.3">
      <c r="A755" s="11" t="s">
        <v>8404</v>
      </c>
      <c r="B755">
        <v>34</v>
      </c>
      <c r="Q755" t="s">
        <v>8221</v>
      </c>
      <c r="R755">
        <v>15</v>
      </c>
    </row>
    <row r="756" spans="1:18" x14ac:dyDescent="0.3">
      <c r="A756" s="11" t="s">
        <v>8404</v>
      </c>
      <c r="B756">
        <v>48</v>
      </c>
      <c r="Q756" t="s">
        <v>8221</v>
      </c>
      <c r="R756">
        <v>4</v>
      </c>
    </row>
    <row r="757" spans="1:18" x14ac:dyDescent="0.3">
      <c r="A757" s="11" t="s">
        <v>8404</v>
      </c>
      <c r="B757">
        <v>48</v>
      </c>
      <c r="Q757" t="s">
        <v>8221</v>
      </c>
      <c r="R757">
        <v>139</v>
      </c>
    </row>
    <row r="758" spans="1:18" x14ac:dyDescent="0.3">
      <c r="A758" s="11" t="s">
        <v>8404</v>
      </c>
      <c r="B758">
        <v>221</v>
      </c>
      <c r="Q758" t="s">
        <v>8221</v>
      </c>
      <c r="R758">
        <v>2</v>
      </c>
    </row>
    <row r="759" spans="1:18" x14ac:dyDescent="0.3">
      <c r="A759" s="11" t="s">
        <v>8404</v>
      </c>
      <c r="B759">
        <v>107</v>
      </c>
      <c r="Q759" t="s">
        <v>8221</v>
      </c>
      <c r="R759">
        <v>18</v>
      </c>
    </row>
    <row r="760" spans="1:18" x14ac:dyDescent="0.3">
      <c r="A760" s="11" t="s">
        <v>8404</v>
      </c>
      <c r="B760">
        <v>45</v>
      </c>
      <c r="Q760" t="s">
        <v>8221</v>
      </c>
      <c r="R760">
        <v>81</v>
      </c>
    </row>
    <row r="761" spans="1:18" x14ac:dyDescent="0.3">
      <c r="A761" s="11" t="s">
        <v>8404</v>
      </c>
      <c r="B761">
        <v>36</v>
      </c>
      <c r="Q761" t="s">
        <v>8221</v>
      </c>
      <c r="R761">
        <v>86</v>
      </c>
    </row>
    <row r="762" spans="1:18" x14ac:dyDescent="0.3">
      <c r="A762" s="11" t="s">
        <v>8404</v>
      </c>
      <c r="B762">
        <v>101</v>
      </c>
      <c r="Q762" t="s">
        <v>8221</v>
      </c>
      <c r="R762">
        <v>140</v>
      </c>
    </row>
    <row r="763" spans="1:18" x14ac:dyDescent="0.3">
      <c r="A763" s="11" t="s">
        <v>8404</v>
      </c>
      <c r="B763">
        <v>62</v>
      </c>
      <c r="Q763" t="s">
        <v>8221</v>
      </c>
      <c r="R763">
        <v>37</v>
      </c>
    </row>
    <row r="764" spans="1:18" x14ac:dyDescent="0.3">
      <c r="A764" s="11" t="s">
        <v>8404</v>
      </c>
      <c r="B764">
        <v>32</v>
      </c>
      <c r="Q764" t="s">
        <v>8221</v>
      </c>
      <c r="R764">
        <v>6</v>
      </c>
    </row>
    <row r="765" spans="1:18" x14ac:dyDescent="0.3">
      <c r="A765" s="11" t="s">
        <v>8404</v>
      </c>
      <c r="B765">
        <v>89</v>
      </c>
      <c r="Q765" t="s">
        <v>8221</v>
      </c>
      <c r="R765">
        <v>113</v>
      </c>
    </row>
    <row r="766" spans="1:18" x14ac:dyDescent="0.3">
      <c r="A766" s="11" t="s">
        <v>8404</v>
      </c>
      <c r="B766">
        <v>93</v>
      </c>
      <c r="Q766" t="s">
        <v>8221</v>
      </c>
      <c r="R766">
        <v>37</v>
      </c>
    </row>
    <row r="767" spans="1:18" x14ac:dyDescent="0.3">
      <c r="A767" s="11" t="s">
        <v>8404</v>
      </c>
      <c r="B767">
        <v>98</v>
      </c>
      <c r="Q767" t="s">
        <v>8221</v>
      </c>
      <c r="R767">
        <v>18</v>
      </c>
    </row>
    <row r="768" spans="1:18" x14ac:dyDescent="0.3">
      <c r="A768" s="11" t="s">
        <v>8404</v>
      </c>
      <c r="B768">
        <v>82</v>
      </c>
      <c r="Q768" t="s">
        <v>8221</v>
      </c>
      <c r="R768">
        <v>75</v>
      </c>
    </row>
    <row r="769" spans="1:18" x14ac:dyDescent="0.3">
      <c r="A769" s="11" t="s">
        <v>8404</v>
      </c>
      <c r="B769">
        <v>116</v>
      </c>
      <c r="Q769" t="s">
        <v>8221</v>
      </c>
      <c r="R769">
        <v>52</v>
      </c>
    </row>
    <row r="770" spans="1:18" x14ac:dyDescent="0.3">
      <c r="A770" s="11" t="s">
        <v>8404</v>
      </c>
      <c r="B770">
        <v>52</v>
      </c>
      <c r="Q770" t="s">
        <v>8221</v>
      </c>
      <c r="R770">
        <v>122</v>
      </c>
    </row>
    <row r="771" spans="1:18" x14ac:dyDescent="0.3">
      <c r="A771" s="11" t="s">
        <v>8404</v>
      </c>
      <c r="B771">
        <v>23</v>
      </c>
      <c r="Q771" t="s">
        <v>8221</v>
      </c>
      <c r="R771">
        <v>8</v>
      </c>
    </row>
    <row r="772" spans="1:18" x14ac:dyDescent="0.3">
      <c r="A772" s="11" t="s">
        <v>8404</v>
      </c>
      <c r="B772">
        <v>77</v>
      </c>
      <c r="Q772" t="s">
        <v>8221</v>
      </c>
      <c r="R772">
        <v>8</v>
      </c>
    </row>
    <row r="773" spans="1:18" x14ac:dyDescent="0.3">
      <c r="A773" s="11" t="s">
        <v>8404</v>
      </c>
      <c r="B773">
        <v>49</v>
      </c>
      <c r="Q773" t="s">
        <v>8221</v>
      </c>
      <c r="R773">
        <v>96</v>
      </c>
    </row>
    <row r="774" spans="1:18" x14ac:dyDescent="0.3">
      <c r="A774" s="11" t="s">
        <v>8404</v>
      </c>
      <c r="B774">
        <v>59</v>
      </c>
      <c r="Q774" t="s">
        <v>8221</v>
      </c>
      <c r="R774">
        <v>9</v>
      </c>
    </row>
    <row r="775" spans="1:18" x14ac:dyDescent="0.3">
      <c r="A775" s="11" t="s">
        <v>8404</v>
      </c>
      <c r="B775">
        <v>113</v>
      </c>
      <c r="Q775" t="s">
        <v>8221</v>
      </c>
      <c r="R775">
        <v>2</v>
      </c>
    </row>
    <row r="776" spans="1:18" x14ac:dyDescent="0.3">
      <c r="A776" s="11" t="s">
        <v>8404</v>
      </c>
      <c r="B776">
        <v>34</v>
      </c>
      <c r="Q776" t="s">
        <v>8221</v>
      </c>
      <c r="R776">
        <v>26</v>
      </c>
    </row>
    <row r="777" spans="1:18" x14ac:dyDescent="0.3">
      <c r="A777" s="11" t="s">
        <v>8404</v>
      </c>
      <c r="B777">
        <v>42</v>
      </c>
      <c r="Q777" t="s">
        <v>8221</v>
      </c>
      <c r="R777">
        <v>23</v>
      </c>
    </row>
    <row r="778" spans="1:18" x14ac:dyDescent="0.3">
      <c r="A778" s="11" t="s">
        <v>8404</v>
      </c>
      <c r="B778">
        <v>42</v>
      </c>
      <c r="Q778" t="s">
        <v>8221</v>
      </c>
      <c r="R778">
        <v>0</v>
      </c>
    </row>
    <row r="779" spans="1:18" x14ac:dyDescent="0.3">
      <c r="A779" s="11" t="s">
        <v>8404</v>
      </c>
      <c r="B779">
        <v>49</v>
      </c>
      <c r="Q779" t="s">
        <v>8221</v>
      </c>
      <c r="R779">
        <v>140</v>
      </c>
    </row>
    <row r="780" spans="1:18" x14ac:dyDescent="0.3">
      <c r="A780" s="11" t="s">
        <v>8404</v>
      </c>
      <c r="B780">
        <v>56</v>
      </c>
      <c r="Q780" t="s">
        <v>8221</v>
      </c>
      <c r="R780">
        <v>0</v>
      </c>
    </row>
    <row r="781" spans="1:18" x14ac:dyDescent="0.3">
      <c r="A781" s="11" t="s">
        <v>8404</v>
      </c>
      <c r="B781">
        <v>25</v>
      </c>
      <c r="Q781" t="s">
        <v>8221</v>
      </c>
      <c r="R781">
        <v>6</v>
      </c>
    </row>
    <row r="782" spans="1:18" x14ac:dyDescent="0.3">
      <c r="A782" s="11" t="s">
        <v>8404</v>
      </c>
      <c r="B782">
        <v>52</v>
      </c>
      <c r="Q782" t="s">
        <v>8221</v>
      </c>
      <c r="R782">
        <v>100</v>
      </c>
    </row>
    <row r="783" spans="1:18" x14ac:dyDescent="0.3">
      <c r="A783" s="11" t="s">
        <v>8404</v>
      </c>
      <c r="B783">
        <v>34</v>
      </c>
      <c r="Q783" t="s">
        <v>8221</v>
      </c>
      <c r="R783">
        <v>0</v>
      </c>
    </row>
    <row r="784" spans="1:18" x14ac:dyDescent="0.3">
      <c r="A784" s="11" t="s">
        <v>8404</v>
      </c>
      <c r="B784">
        <v>67</v>
      </c>
      <c r="Q784" t="s">
        <v>8221</v>
      </c>
      <c r="R784">
        <v>4</v>
      </c>
    </row>
    <row r="785" spans="1:18" x14ac:dyDescent="0.3">
      <c r="A785" s="11" t="s">
        <v>8404</v>
      </c>
      <c r="B785">
        <v>70</v>
      </c>
      <c r="Q785" t="s">
        <v>8221</v>
      </c>
      <c r="R785">
        <v>8</v>
      </c>
    </row>
    <row r="786" spans="1:18" x14ac:dyDescent="0.3">
      <c r="A786" s="11" t="s">
        <v>8404</v>
      </c>
      <c r="B786">
        <v>89</v>
      </c>
      <c r="Q786" t="s">
        <v>8221</v>
      </c>
      <c r="R786">
        <v>0</v>
      </c>
    </row>
    <row r="787" spans="1:18" x14ac:dyDescent="0.3">
      <c r="A787" s="11" t="s">
        <v>8404</v>
      </c>
      <c r="B787">
        <v>107</v>
      </c>
      <c r="Q787" t="s">
        <v>8221</v>
      </c>
      <c r="R787">
        <v>16</v>
      </c>
    </row>
    <row r="788" spans="1:18" x14ac:dyDescent="0.3">
      <c r="A788" s="11" t="s">
        <v>8404</v>
      </c>
      <c r="B788">
        <v>159</v>
      </c>
      <c r="Q788" t="s">
        <v>8221</v>
      </c>
      <c r="R788">
        <v>2</v>
      </c>
    </row>
    <row r="789" spans="1:18" x14ac:dyDescent="0.3">
      <c r="A789" s="11" t="s">
        <v>8404</v>
      </c>
      <c r="B789">
        <v>181</v>
      </c>
      <c r="Q789" t="s">
        <v>8221</v>
      </c>
      <c r="R789">
        <v>48</v>
      </c>
    </row>
    <row r="790" spans="1:18" x14ac:dyDescent="0.3">
      <c r="A790" s="11" t="s">
        <v>8404</v>
      </c>
      <c r="B790">
        <v>131</v>
      </c>
      <c r="Q790" t="s">
        <v>8221</v>
      </c>
      <c r="R790">
        <v>2</v>
      </c>
    </row>
    <row r="791" spans="1:18" x14ac:dyDescent="0.3">
      <c r="A791" s="11" t="s">
        <v>8404</v>
      </c>
      <c r="B791">
        <v>125</v>
      </c>
      <c r="Q791" t="s">
        <v>8221</v>
      </c>
      <c r="R791">
        <v>2</v>
      </c>
    </row>
    <row r="792" spans="1:18" x14ac:dyDescent="0.3">
      <c r="A792" s="11" t="s">
        <v>8404</v>
      </c>
      <c r="B792">
        <v>61</v>
      </c>
      <c r="Q792" t="s">
        <v>8221</v>
      </c>
      <c r="R792">
        <v>1</v>
      </c>
    </row>
    <row r="793" spans="1:18" x14ac:dyDescent="0.3">
      <c r="A793" s="11" t="s">
        <v>8404</v>
      </c>
      <c r="B793">
        <v>90</v>
      </c>
      <c r="Q793" t="s">
        <v>8221</v>
      </c>
      <c r="R793">
        <v>17</v>
      </c>
    </row>
    <row r="794" spans="1:18" x14ac:dyDescent="0.3">
      <c r="A794" s="11" t="s">
        <v>8404</v>
      </c>
      <c r="B794">
        <v>35</v>
      </c>
      <c r="Q794" t="s">
        <v>8221</v>
      </c>
      <c r="R794">
        <v>0</v>
      </c>
    </row>
    <row r="795" spans="1:18" x14ac:dyDescent="0.3">
      <c r="A795" s="11" t="s">
        <v>8404</v>
      </c>
      <c r="B795">
        <v>90</v>
      </c>
      <c r="Q795" t="s">
        <v>8221</v>
      </c>
      <c r="R795">
        <v>11</v>
      </c>
    </row>
    <row r="796" spans="1:18" x14ac:dyDescent="0.3">
      <c r="A796" s="11" t="s">
        <v>8404</v>
      </c>
      <c r="B796">
        <v>4</v>
      </c>
      <c r="Q796" t="s">
        <v>8221</v>
      </c>
      <c r="R796">
        <v>95</v>
      </c>
    </row>
    <row r="797" spans="1:18" x14ac:dyDescent="0.3">
      <c r="A797" s="11" t="s">
        <v>8404</v>
      </c>
      <c r="B797">
        <v>120</v>
      </c>
      <c r="Q797" t="s">
        <v>8221</v>
      </c>
      <c r="R797">
        <v>13</v>
      </c>
    </row>
    <row r="798" spans="1:18" x14ac:dyDescent="0.3">
      <c r="A798" s="11" t="s">
        <v>8404</v>
      </c>
      <c r="B798">
        <v>14</v>
      </c>
      <c r="Q798" t="s">
        <v>8221</v>
      </c>
      <c r="R798">
        <v>2</v>
      </c>
    </row>
    <row r="799" spans="1:18" x14ac:dyDescent="0.3">
      <c r="A799" s="11" t="s">
        <v>8404</v>
      </c>
      <c r="B799">
        <v>27</v>
      </c>
      <c r="Q799" t="s">
        <v>8221</v>
      </c>
      <c r="R799">
        <v>2</v>
      </c>
    </row>
    <row r="800" spans="1:18" x14ac:dyDescent="0.3">
      <c r="A800" s="11" t="s">
        <v>8404</v>
      </c>
      <c r="B800">
        <v>49</v>
      </c>
      <c r="Q800" t="s">
        <v>8221</v>
      </c>
      <c r="R800">
        <v>3</v>
      </c>
    </row>
    <row r="801" spans="1:18" x14ac:dyDescent="0.3">
      <c r="A801" s="11" t="s">
        <v>8404</v>
      </c>
      <c r="B801">
        <v>102</v>
      </c>
      <c r="Q801" t="s">
        <v>8221</v>
      </c>
      <c r="R801">
        <v>0</v>
      </c>
    </row>
    <row r="802" spans="1:18" x14ac:dyDescent="0.3">
      <c r="A802" s="11" t="s">
        <v>8404</v>
      </c>
      <c r="B802">
        <v>3</v>
      </c>
      <c r="Q802" t="s">
        <v>8221</v>
      </c>
      <c r="R802">
        <v>0</v>
      </c>
    </row>
    <row r="803" spans="1:18" x14ac:dyDescent="0.3">
      <c r="A803" s="11" t="s">
        <v>8404</v>
      </c>
      <c r="B803">
        <v>25</v>
      </c>
      <c r="Q803" t="s">
        <v>8221</v>
      </c>
      <c r="R803">
        <v>0</v>
      </c>
    </row>
    <row r="804" spans="1:18" x14ac:dyDescent="0.3">
      <c r="A804" s="11" t="s">
        <v>8404</v>
      </c>
      <c r="B804">
        <v>118</v>
      </c>
      <c r="Q804" t="s">
        <v>8221</v>
      </c>
      <c r="R804">
        <v>2</v>
      </c>
    </row>
    <row r="805" spans="1:18" x14ac:dyDescent="0.3">
      <c r="A805" s="11" t="s">
        <v>8404</v>
      </c>
      <c r="B805">
        <v>57</v>
      </c>
      <c r="Q805" t="s">
        <v>8221</v>
      </c>
      <c r="R805">
        <v>24</v>
      </c>
    </row>
    <row r="806" spans="1:18" x14ac:dyDescent="0.3">
      <c r="A806" s="11" t="s">
        <v>8404</v>
      </c>
      <c r="B806">
        <v>11</v>
      </c>
      <c r="Q806" t="s">
        <v>8221</v>
      </c>
      <c r="R806">
        <v>25</v>
      </c>
    </row>
    <row r="807" spans="1:18" x14ac:dyDescent="0.3">
      <c r="A807" s="11" t="s">
        <v>8404</v>
      </c>
      <c r="B807">
        <v>33</v>
      </c>
      <c r="Q807" t="s">
        <v>8221</v>
      </c>
      <c r="R807">
        <v>3</v>
      </c>
    </row>
    <row r="808" spans="1:18" x14ac:dyDescent="0.3">
      <c r="A808" s="11" t="s">
        <v>8404</v>
      </c>
      <c r="B808">
        <v>40</v>
      </c>
      <c r="Q808" t="s">
        <v>8221</v>
      </c>
      <c r="R808">
        <v>41</v>
      </c>
    </row>
    <row r="809" spans="1:18" x14ac:dyDescent="0.3">
      <c r="A809" s="11" t="s">
        <v>8404</v>
      </c>
      <c r="B809">
        <v>50</v>
      </c>
      <c r="Q809" t="s">
        <v>8221</v>
      </c>
      <c r="R809">
        <v>2</v>
      </c>
    </row>
    <row r="810" spans="1:18" x14ac:dyDescent="0.3">
      <c r="A810" s="11" t="s">
        <v>8404</v>
      </c>
      <c r="B810">
        <v>38</v>
      </c>
      <c r="Q810" t="s">
        <v>8221</v>
      </c>
      <c r="R810">
        <v>4</v>
      </c>
    </row>
    <row r="811" spans="1:18" x14ac:dyDescent="0.3">
      <c r="A811" s="11" t="s">
        <v>8404</v>
      </c>
      <c r="B811">
        <v>96</v>
      </c>
      <c r="Q811" t="s">
        <v>8221</v>
      </c>
      <c r="R811">
        <v>99</v>
      </c>
    </row>
    <row r="812" spans="1:18" x14ac:dyDescent="0.3">
      <c r="A812" s="11" t="s">
        <v>8404</v>
      </c>
      <c r="B812">
        <v>48</v>
      </c>
      <c r="Q812" t="s">
        <v>8221</v>
      </c>
      <c r="R812">
        <v>4</v>
      </c>
    </row>
    <row r="813" spans="1:18" x14ac:dyDescent="0.3">
      <c r="A813" s="11" t="s">
        <v>8404</v>
      </c>
      <c r="B813">
        <v>33</v>
      </c>
      <c r="Q813" t="s">
        <v>8221</v>
      </c>
      <c r="R813">
        <v>4</v>
      </c>
    </row>
    <row r="814" spans="1:18" x14ac:dyDescent="0.3">
      <c r="A814" s="11" t="s">
        <v>8404</v>
      </c>
      <c r="B814">
        <v>226</v>
      </c>
      <c r="Q814" t="s">
        <v>8221</v>
      </c>
      <c r="R814">
        <v>38</v>
      </c>
    </row>
    <row r="815" spans="1:18" x14ac:dyDescent="0.3">
      <c r="A815" s="11" t="s">
        <v>8404</v>
      </c>
      <c r="B815">
        <v>14</v>
      </c>
      <c r="Q815" t="s">
        <v>8221</v>
      </c>
      <c r="R815">
        <v>285</v>
      </c>
    </row>
    <row r="816" spans="1:18" x14ac:dyDescent="0.3">
      <c r="A816" s="11" t="s">
        <v>8404</v>
      </c>
      <c r="B816">
        <v>20</v>
      </c>
      <c r="Q816" t="s">
        <v>8221</v>
      </c>
      <c r="R816">
        <v>1</v>
      </c>
    </row>
    <row r="817" spans="1:18" x14ac:dyDescent="0.3">
      <c r="A817" s="11" t="s">
        <v>8404</v>
      </c>
      <c r="B817">
        <v>25</v>
      </c>
      <c r="Q817" t="s">
        <v>8221</v>
      </c>
      <c r="R817">
        <v>42</v>
      </c>
    </row>
    <row r="818" spans="1:18" x14ac:dyDescent="0.3">
      <c r="A818" s="11" t="s">
        <v>8404</v>
      </c>
      <c r="B818">
        <v>90</v>
      </c>
      <c r="Q818" t="s">
        <v>8221</v>
      </c>
      <c r="R818">
        <v>26</v>
      </c>
    </row>
    <row r="819" spans="1:18" x14ac:dyDescent="0.3">
      <c r="A819" s="11" t="s">
        <v>8404</v>
      </c>
      <c r="B819">
        <v>11</v>
      </c>
      <c r="Q819" t="s">
        <v>8221</v>
      </c>
      <c r="R819">
        <v>2</v>
      </c>
    </row>
    <row r="820" spans="1:18" x14ac:dyDescent="0.3">
      <c r="A820" s="11" t="s">
        <v>8404</v>
      </c>
      <c r="B820">
        <v>55</v>
      </c>
      <c r="Q820" t="s">
        <v>8221</v>
      </c>
      <c r="R820">
        <v>4</v>
      </c>
    </row>
    <row r="821" spans="1:18" x14ac:dyDescent="0.3">
      <c r="A821" s="11" t="s">
        <v>8404</v>
      </c>
      <c r="B821">
        <v>30</v>
      </c>
      <c r="Q821" t="s">
        <v>8221</v>
      </c>
      <c r="R821">
        <v>6</v>
      </c>
    </row>
    <row r="822" spans="1:18" x14ac:dyDescent="0.3">
      <c r="A822" s="11" t="s">
        <v>8404</v>
      </c>
      <c r="B822">
        <v>28</v>
      </c>
      <c r="Q822" t="s">
        <v>8221</v>
      </c>
      <c r="R822">
        <v>70</v>
      </c>
    </row>
    <row r="823" spans="1:18" x14ac:dyDescent="0.3">
      <c r="A823" s="11" t="s">
        <v>8404</v>
      </c>
      <c r="B823">
        <v>45</v>
      </c>
      <c r="Q823" t="s">
        <v>8221</v>
      </c>
      <c r="R823">
        <v>9</v>
      </c>
    </row>
    <row r="824" spans="1:18" x14ac:dyDescent="0.3">
      <c r="A824" s="11" t="s">
        <v>8404</v>
      </c>
      <c r="B824">
        <v>13</v>
      </c>
      <c r="Q824" t="s">
        <v>8221</v>
      </c>
      <c r="R824">
        <v>8</v>
      </c>
    </row>
    <row r="825" spans="1:18" x14ac:dyDescent="0.3">
      <c r="A825" s="11" t="s">
        <v>8404</v>
      </c>
      <c r="B825">
        <v>40</v>
      </c>
      <c r="Q825" t="s">
        <v>8221</v>
      </c>
      <c r="R825">
        <v>105</v>
      </c>
    </row>
    <row r="826" spans="1:18" x14ac:dyDescent="0.3">
      <c r="A826" s="11" t="s">
        <v>8404</v>
      </c>
      <c r="B826">
        <v>21</v>
      </c>
      <c r="Q826" t="s">
        <v>8221</v>
      </c>
      <c r="R826">
        <v>12</v>
      </c>
    </row>
    <row r="827" spans="1:18" x14ac:dyDescent="0.3">
      <c r="A827" s="11" t="s">
        <v>8404</v>
      </c>
      <c r="B827">
        <v>134</v>
      </c>
      <c r="Q827" t="s">
        <v>8221</v>
      </c>
      <c r="R827">
        <v>0</v>
      </c>
    </row>
    <row r="828" spans="1:18" x14ac:dyDescent="0.3">
      <c r="A828" s="11" t="s">
        <v>8404</v>
      </c>
      <c r="B828">
        <v>20</v>
      </c>
      <c r="Q828" t="s">
        <v>8221</v>
      </c>
      <c r="R828">
        <v>16</v>
      </c>
    </row>
    <row r="829" spans="1:18" x14ac:dyDescent="0.3">
      <c r="A829" s="11" t="s">
        <v>8404</v>
      </c>
      <c r="B829">
        <v>19</v>
      </c>
      <c r="Q829" t="s">
        <v>8221</v>
      </c>
      <c r="R829">
        <v>7</v>
      </c>
    </row>
    <row r="830" spans="1:18" x14ac:dyDescent="0.3">
      <c r="A830" s="11" t="s">
        <v>8404</v>
      </c>
      <c r="B830">
        <v>209</v>
      </c>
      <c r="Q830" t="s">
        <v>8221</v>
      </c>
      <c r="R830">
        <v>4</v>
      </c>
    </row>
    <row r="831" spans="1:18" x14ac:dyDescent="0.3">
      <c r="A831" s="11" t="s">
        <v>8404</v>
      </c>
      <c r="B831">
        <v>38</v>
      </c>
      <c r="Q831" t="s">
        <v>8221</v>
      </c>
      <c r="R831">
        <v>1</v>
      </c>
    </row>
    <row r="832" spans="1:18" x14ac:dyDescent="0.3">
      <c r="A832" s="11" t="s">
        <v>8404</v>
      </c>
      <c r="B832">
        <v>24</v>
      </c>
      <c r="Q832" t="s">
        <v>8221</v>
      </c>
      <c r="R832">
        <v>28</v>
      </c>
    </row>
    <row r="833" spans="1:18" x14ac:dyDescent="0.3">
      <c r="A833" s="11" t="s">
        <v>8404</v>
      </c>
      <c r="B833">
        <v>8</v>
      </c>
      <c r="Q833" t="s">
        <v>8221</v>
      </c>
      <c r="R833">
        <v>1</v>
      </c>
    </row>
    <row r="834" spans="1:18" x14ac:dyDescent="0.3">
      <c r="A834" s="11" t="s">
        <v>8404</v>
      </c>
      <c r="B834">
        <v>179</v>
      </c>
      <c r="Q834" t="s">
        <v>8221</v>
      </c>
      <c r="R834">
        <v>1</v>
      </c>
    </row>
    <row r="835" spans="1:18" x14ac:dyDescent="0.3">
      <c r="A835" s="11" t="s">
        <v>8404</v>
      </c>
      <c r="B835">
        <v>26</v>
      </c>
      <c r="Q835" t="s">
        <v>8221</v>
      </c>
      <c r="R835">
        <v>5</v>
      </c>
    </row>
    <row r="836" spans="1:18" x14ac:dyDescent="0.3">
      <c r="A836" s="11" t="s">
        <v>8404</v>
      </c>
      <c r="B836">
        <v>131</v>
      </c>
      <c r="Q836" t="s">
        <v>8221</v>
      </c>
      <c r="R836">
        <v>3</v>
      </c>
    </row>
    <row r="837" spans="1:18" x14ac:dyDescent="0.3">
      <c r="A837" s="11" t="s">
        <v>8404</v>
      </c>
      <c r="B837">
        <v>14</v>
      </c>
      <c r="Q837" t="s">
        <v>8221</v>
      </c>
      <c r="R837">
        <v>2</v>
      </c>
    </row>
    <row r="838" spans="1:18" x14ac:dyDescent="0.3">
      <c r="A838" s="11" t="s">
        <v>8404</v>
      </c>
      <c r="B838">
        <v>174</v>
      </c>
      <c r="Q838" t="s">
        <v>8221</v>
      </c>
      <c r="R838">
        <v>0</v>
      </c>
    </row>
    <row r="839" spans="1:18" x14ac:dyDescent="0.3">
      <c r="A839" s="11" t="s">
        <v>8404</v>
      </c>
      <c r="B839">
        <v>191</v>
      </c>
      <c r="Q839" t="s">
        <v>8221</v>
      </c>
      <c r="R839">
        <v>0</v>
      </c>
    </row>
    <row r="840" spans="1:18" x14ac:dyDescent="0.3">
      <c r="A840" s="11" t="s">
        <v>8404</v>
      </c>
      <c r="B840">
        <v>38</v>
      </c>
      <c r="Q840" t="s">
        <v>8221</v>
      </c>
      <c r="R840">
        <v>3</v>
      </c>
    </row>
    <row r="841" spans="1:18" x14ac:dyDescent="0.3">
      <c r="A841" s="11" t="s">
        <v>8404</v>
      </c>
      <c r="B841">
        <v>22</v>
      </c>
      <c r="Q841" t="s">
        <v>8221</v>
      </c>
      <c r="R841">
        <v>0</v>
      </c>
    </row>
    <row r="842" spans="1:18" x14ac:dyDescent="0.3">
      <c r="A842" s="11" t="s">
        <v>8404</v>
      </c>
      <c r="B842">
        <v>149</v>
      </c>
      <c r="Q842" t="s">
        <v>8221</v>
      </c>
      <c r="R842">
        <v>0</v>
      </c>
    </row>
    <row r="843" spans="1:18" x14ac:dyDescent="0.3">
      <c r="A843" s="11" t="s">
        <v>8404</v>
      </c>
      <c r="B843">
        <v>56</v>
      </c>
      <c r="Q843" t="s">
        <v>8221</v>
      </c>
      <c r="R843">
        <v>3</v>
      </c>
    </row>
    <row r="844" spans="1:18" x14ac:dyDescent="0.3">
      <c r="A844" s="11" t="s">
        <v>8404</v>
      </c>
      <c r="B844">
        <v>19</v>
      </c>
      <c r="Q844" t="s">
        <v>8221</v>
      </c>
      <c r="R844">
        <v>7</v>
      </c>
    </row>
    <row r="845" spans="1:18" x14ac:dyDescent="0.3">
      <c r="A845" s="11" t="s">
        <v>8404</v>
      </c>
      <c r="B845">
        <v>70</v>
      </c>
      <c r="Q845" t="s">
        <v>8221</v>
      </c>
      <c r="R845">
        <v>25</v>
      </c>
    </row>
    <row r="846" spans="1:18" x14ac:dyDescent="0.3">
      <c r="A846" s="11" t="s">
        <v>8404</v>
      </c>
      <c r="B846">
        <v>81</v>
      </c>
      <c r="Q846" t="s">
        <v>8221</v>
      </c>
      <c r="R846">
        <v>10</v>
      </c>
    </row>
    <row r="847" spans="1:18" x14ac:dyDescent="0.3">
      <c r="A847" s="11" t="s">
        <v>8404</v>
      </c>
      <c r="B847">
        <v>32</v>
      </c>
      <c r="Q847" t="s">
        <v>8221</v>
      </c>
      <c r="R847">
        <v>3</v>
      </c>
    </row>
    <row r="848" spans="1:18" x14ac:dyDescent="0.3">
      <c r="A848" s="11" t="s">
        <v>8404</v>
      </c>
      <c r="B848">
        <v>26</v>
      </c>
      <c r="Q848" t="s">
        <v>8221</v>
      </c>
      <c r="R848">
        <v>5</v>
      </c>
    </row>
    <row r="849" spans="1:18" x14ac:dyDescent="0.3">
      <c r="A849" s="11" t="s">
        <v>8404</v>
      </c>
      <c r="B849">
        <v>105</v>
      </c>
      <c r="Q849" t="s">
        <v>8221</v>
      </c>
      <c r="R849">
        <v>5</v>
      </c>
    </row>
    <row r="850" spans="1:18" x14ac:dyDescent="0.3">
      <c r="A850" s="11" t="s">
        <v>8404</v>
      </c>
      <c r="B850">
        <v>29</v>
      </c>
      <c r="Q850" t="s">
        <v>8221</v>
      </c>
      <c r="R850">
        <v>27</v>
      </c>
    </row>
    <row r="851" spans="1:18" x14ac:dyDescent="0.3">
      <c r="A851" s="11" t="s">
        <v>8404</v>
      </c>
      <c r="B851">
        <v>8</v>
      </c>
      <c r="Q851" t="s">
        <v>8221</v>
      </c>
      <c r="R851">
        <v>2</v>
      </c>
    </row>
    <row r="852" spans="1:18" x14ac:dyDescent="0.3">
      <c r="A852" s="11" t="s">
        <v>8404</v>
      </c>
      <c r="B852">
        <v>89</v>
      </c>
      <c r="Q852" t="s">
        <v>8221</v>
      </c>
      <c r="R852">
        <v>236</v>
      </c>
    </row>
    <row r="853" spans="1:18" x14ac:dyDescent="0.3">
      <c r="A853" s="11" t="s">
        <v>8404</v>
      </c>
      <c r="B853">
        <v>44</v>
      </c>
      <c r="Q853" t="s">
        <v>8221</v>
      </c>
      <c r="R853">
        <v>1</v>
      </c>
    </row>
    <row r="854" spans="1:18" x14ac:dyDescent="0.3">
      <c r="A854" s="11" t="s">
        <v>8404</v>
      </c>
      <c r="B854">
        <v>246</v>
      </c>
      <c r="Q854" t="s">
        <v>8221</v>
      </c>
      <c r="R854">
        <v>12</v>
      </c>
    </row>
    <row r="855" spans="1:18" x14ac:dyDescent="0.3">
      <c r="A855" s="11" t="s">
        <v>8404</v>
      </c>
      <c r="B855">
        <v>120</v>
      </c>
      <c r="Q855" t="s">
        <v>8221</v>
      </c>
      <c r="R855">
        <v>4</v>
      </c>
    </row>
    <row r="856" spans="1:18" x14ac:dyDescent="0.3">
      <c r="A856" s="11" t="s">
        <v>8404</v>
      </c>
      <c r="B856">
        <v>26</v>
      </c>
      <c r="Q856" t="s">
        <v>8221</v>
      </c>
      <c r="R856">
        <v>3</v>
      </c>
    </row>
    <row r="857" spans="1:18" x14ac:dyDescent="0.3">
      <c r="A857" s="11" t="s">
        <v>8404</v>
      </c>
      <c r="B857">
        <v>45</v>
      </c>
      <c r="Q857" t="s">
        <v>8221</v>
      </c>
      <c r="R857">
        <v>99</v>
      </c>
    </row>
    <row r="858" spans="1:18" x14ac:dyDescent="0.3">
      <c r="A858" s="11" t="s">
        <v>8404</v>
      </c>
      <c r="B858">
        <v>20</v>
      </c>
      <c r="Q858" t="s">
        <v>8221</v>
      </c>
      <c r="R858">
        <v>3</v>
      </c>
    </row>
    <row r="859" spans="1:18" x14ac:dyDescent="0.3">
      <c r="A859" s="11" t="s">
        <v>8404</v>
      </c>
      <c r="B859">
        <v>47</v>
      </c>
      <c r="Q859" t="s">
        <v>8221</v>
      </c>
      <c r="R859">
        <v>3</v>
      </c>
    </row>
    <row r="860" spans="1:18" x14ac:dyDescent="0.3">
      <c r="A860" s="11" t="s">
        <v>8404</v>
      </c>
      <c r="B860">
        <v>13</v>
      </c>
      <c r="Q860" t="s">
        <v>8221</v>
      </c>
      <c r="R860">
        <v>22</v>
      </c>
    </row>
    <row r="861" spans="1:18" x14ac:dyDescent="0.3">
      <c r="A861" s="11" t="s">
        <v>8404</v>
      </c>
      <c r="B861">
        <v>183</v>
      </c>
      <c r="Q861" t="s">
        <v>8221</v>
      </c>
      <c r="R861">
        <v>4</v>
      </c>
    </row>
    <row r="862" spans="1:18" x14ac:dyDescent="0.3">
      <c r="A862" s="11" t="s">
        <v>8404</v>
      </c>
      <c r="B862">
        <v>21</v>
      </c>
      <c r="Q862" t="s">
        <v>8221</v>
      </c>
      <c r="R862">
        <v>534</v>
      </c>
    </row>
    <row r="863" spans="1:18" x14ac:dyDescent="0.3">
      <c r="A863" s="11" t="s">
        <v>8404</v>
      </c>
      <c r="B863">
        <v>42</v>
      </c>
      <c r="Q863" t="s">
        <v>8221</v>
      </c>
      <c r="R863">
        <v>12</v>
      </c>
    </row>
    <row r="864" spans="1:18" x14ac:dyDescent="0.3">
      <c r="A864" s="11" t="s">
        <v>8404</v>
      </c>
      <c r="B864">
        <v>54</v>
      </c>
      <c r="Q864" t="s">
        <v>8221</v>
      </c>
      <c r="R864">
        <v>56</v>
      </c>
    </row>
    <row r="865" spans="1:18" x14ac:dyDescent="0.3">
      <c r="A865" s="11" t="s">
        <v>8404</v>
      </c>
      <c r="B865">
        <v>38</v>
      </c>
      <c r="Q865" t="s">
        <v>8221</v>
      </c>
      <c r="R865">
        <v>11</v>
      </c>
    </row>
    <row r="866" spans="1:18" x14ac:dyDescent="0.3">
      <c r="A866" s="11" t="s">
        <v>8404</v>
      </c>
      <c r="B866">
        <v>64</v>
      </c>
      <c r="Q866" t="s">
        <v>8221</v>
      </c>
      <c r="R866">
        <v>0</v>
      </c>
    </row>
    <row r="867" spans="1:18" x14ac:dyDescent="0.3">
      <c r="A867" s="11" t="s">
        <v>8404</v>
      </c>
      <c r="B867">
        <v>13</v>
      </c>
      <c r="Q867" t="s">
        <v>8221</v>
      </c>
      <c r="R867">
        <v>12</v>
      </c>
    </row>
    <row r="868" spans="1:18" x14ac:dyDescent="0.3">
      <c r="A868" s="11" t="s">
        <v>8404</v>
      </c>
      <c r="B868">
        <v>33</v>
      </c>
      <c r="Q868" t="s">
        <v>8221</v>
      </c>
      <c r="R868">
        <v>5</v>
      </c>
    </row>
    <row r="869" spans="1:18" x14ac:dyDescent="0.3">
      <c r="A869" s="11" t="s">
        <v>8404</v>
      </c>
      <c r="B869">
        <v>52</v>
      </c>
      <c r="Q869" t="s">
        <v>8221</v>
      </c>
      <c r="R869">
        <v>24</v>
      </c>
    </row>
    <row r="870" spans="1:18" x14ac:dyDescent="0.3">
      <c r="A870" s="11" t="s">
        <v>8404</v>
      </c>
      <c r="B870">
        <v>107</v>
      </c>
      <c r="Q870" t="s">
        <v>8221</v>
      </c>
      <c r="R870">
        <v>89</v>
      </c>
    </row>
    <row r="871" spans="1:18" x14ac:dyDescent="0.3">
      <c r="A871" s="11" t="s">
        <v>8404</v>
      </c>
      <c r="B871">
        <v>11</v>
      </c>
      <c r="Q871" t="s">
        <v>8221</v>
      </c>
      <c r="R871">
        <v>1</v>
      </c>
    </row>
    <row r="872" spans="1:18" x14ac:dyDescent="0.3">
      <c r="A872" s="11" t="s">
        <v>8404</v>
      </c>
      <c r="B872">
        <v>34</v>
      </c>
      <c r="Q872" t="s">
        <v>8221</v>
      </c>
      <c r="R872">
        <v>55</v>
      </c>
    </row>
    <row r="873" spans="1:18" x14ac:dyDescent="0.3">
      <c r="A873" s="11" t="s">
        <v>8404</v>
      </c>
      <c r="B873">
        <v>75</v>
      </c>
      <c r="Q873" t="s">
        <v>8221</v>
      </c>
      <c r="R873">
        <v>2</v>
      </c>
    </row>
    <row r="874" spans="1:18" x14ac:dyDescent="0.3">
      <c r="A874" s="11" t="s">
        <v>8404</v>
      </c>
      <c r="B874">
        <v>26</v>
      </c>
      <c r="Q874" t="s">
        <v>8221</v>
      </c>
      <c r="R874">
        <v>0</v>
      </c>
    </row>
    <row r="875" spans="1:18" x14ac:dyDescent="0.3">
      <c r="A875" s="11" t="s">
        <v>8404</v>
      </c>
      <c r="B875">
        <v>50</v>
      </c>
      <c r="Q875" t="s">
        <v>8221</v>
      </c>
      <c r="R875">
        <v>4</v>
      </c>
    </row>
    <row r="876" spans="1:18" x14ac:dyDescent="0.3">
      <c r="A876" s="11" t="s">
        <v>8404</v>
      </c>
      <c r="B876">
        <v>80</v>
      </c>
      <c r="Q876" t="s">
        <v>8221</v>
      </c>
      <c r="R876">
        <v>6</v>
      </c>
    </row>
    <row r="877" spans="1:18" x14ac:dyDescent="0.3">
      <c r="A877" s="11" t="s">
        <v>8404</v>
      </c>
      <c r="B877">
        <v>110</v>
      </c>
      <c r="Q877" t="s">
        <v>8221</v>
      </c>
      <c r="R877">
        <v>4</v>
      </c>
    </row>
    <row r="878" spans="1:18" x14ac:dyDescent="0.3">
      <c r="A878" s="11" t="s">
        <v>8404</v>
      </c>
      <c r="B878">
        <v>77</v>
      </c>
      <c r="Q878" t="s">
        <v>8221</v>
      </c>
      <c r="R878">
        <v>4</v>
      </c>
    </row>
    <row r="879" spans="1:18" x14ac:dyDescent="0.3">
      <c r="A879" s="11" t="s">
        <v>8404</v>
      </c>
      <c r="B879">
        <v>50</v>
      </c>
      <c r="Q879" t="s">
        <v>8221</v>
      </c>
      <c r="R879">
        <v>2</v>
      </c>
    </row>
    <row r="880" spans="1:18" x14ac:dyDescent="0.3">
      <c r="A880" s="11" t="s">
        <v>8404</v>
      </c>
      <c r="B880">
        <v>145</v>
      </c>
      <c r="Q880" t="s">
        <v>8221</v>
      </c>
      <c r="R880">
        <v>5</v>
      </c>
    </row>
    <row r="881" spans="1:18" x14ac:dyDescent="0.3">
      <c r="A881" s="11" t="s">
        <v>8404</v>
      </c>
      <c r="B881">
        <v>29</v>
      </c>
      <c r="Q881" t="s">
        <v>8221</v>
      </c>
      <c r="R881">
        <v>83</v>
      </c>
    </row>
    <row r="882" spans="1:18" x14ac:dyDescent="0.3">
      <c r="A882" s="11" t="s">
        <v>8404</v>
      </c>
      <c r="B882">
        <v>114</v>
      </c>
      <c r="Q882" t="s">
        <v>8221</v>
      </c>
      <c r="R882">
        <v>57</v>
      </c>
    </row>
    <row r="883" spans="1:18" x14ac:dyDescent="0.3">
      <c r="A883" s="11" t="s">
        <v>8404</v>
      </c>
      <c r="B883">
        <v>96</v>
      </c>
      <c r="Q883" t="s">
        <v>8221</v>
      </c>
      <c r="R883">
        <v>311</v>
      </c>
    </row>
    <row r="884" spans="1:18" x14ac:dyDescent="0.3">
      <c r="A884" s="11" t="s">
        <v>8404</v>
      </c>
      <c r="B884">
        <v>31</v>
      </c>
      <c r="Q884" t="s">
        <v>8221</v>
      </c>
      <c r="R884">
        <v>2</v>
      </c>
    </row>
    <row r="885" spans="1:18" x14ac:dyDescent="0.3">
      <c r="A885" s="11" t="s">
        <v>8404</v>
      </c>
      <c r="B885">
        <v>4883</v>
      </c>
      <c r="Q885" t="s">
        <v>8221</v>
      </c>
      <c r="R885">
        <v>16</v>
      </c>
    </row>
    <row r="886" spans="1:18" x14ac:dyDescent="0.3">
      <c r="A886" s="11" t="s">
        <v>8404</v>
      </c>
      <c r="B886">
        <v>95</v>
      </c>
      <c r="Q886" t="s">
        <v>8221</v>
      </c>
      <c r="R886">
        <v>9</v>
      </c>
    </row>
    <row r="887" spans="1:18" x14ac:dyDescent="0.3">
      <c r="A887" s="11" t="s">
        <v>8404</v>
      </c>
      <c r="B887">
        <v>2478</v>
      </c>
      <c r="Q887" t="s">
        <v>8221</v>
      </c>
      <c r="R887">
        <v>1</v>
      </c>
    </row>
    <row r="888" spans="1:18" x14ac:dyDescent="0.3">
      <c r="A888" s="11" t="s">
        <v>8404</v>
      </c>
      <c r="B888">
        <v>1789</v>
      </c>
      <c r="Q888" t="s">
        <v>8221</v>
      </c>
      <c r="R888">
        <v>12</v>
      </c>
    </row>
    <row r="889" spans="1:18" x14ac:dyDescent="0.3">
      <c r="A889" s="11" t="s">
        <v>8404</v>
      </c>
      <c r="B889">
        <v>680</v>
      </c>
      <c r="Q889" t="s">
        <v>8221</v>
      </c>
      <c r="R889">
        <v>0</v>
      </c>
    </row>
    <row r="890" spans="1:18" x14ac:dyDescent="0.3">
      <c r="A890" s="11" t="s">
        <v>8404</v>
      </c>
      <c r="B890">
        <v>70</v>
      </c>
      <c r="Q890" t="s">
        <v>8221</v>
      </c>
      <c r="R890">
        <v>20</v>
      </c>
    </row>
    <row r="891" spans="1:18" x14ac:dyDescent="0.3">
      <c r="A891" s="11" t="s">
        <v>8404</v>
      </c>
      <c r="B891">
        <v>23</v>
      </c>
      <c r="Q891" t="s">
        <v>8221</v>
      </c>
      <c r="R891">
        <v>16</v>
      </c>
    </row>
    <row r="892" spans="1:18" x14ac:dyDescent="0.3">
      <c r="A892" s="11" t="s">
        <v>8404</v>
      </c>
      <c r="B892">
        <v>4245</v>
      </c>
      <c r="Q892" t="s">
        <v>8221</v>
      </c>
      <c r="R892">
        <v>33</v>
      </c>
    </row>
    <row r="893" spans="1:18" x14ac:dyDescent="0.3">
      <c r="A893" s="11" t="s">
        <v>8404</v>
      </c>
      <c r="B893">
        <v>943</v>
      </c>
      <c r="Q893" t="s">
        <v>8221</v>
      </c>
      <c r="R893">
        <v>2</v>
      </c>
    </row>
    <row r="894" spans="1:18" x14ac:dyDescent="0.3">
      <c r="A894" s="11" t="s">
        <v>8404</v>
      </c>
      <c r="B894">
        <v>1876</v>
      </c>
      <c r="Q894" t="s">
        <v>8221</v>
      </c>
      <c r="R894">
        <v>6</v>
      </c>
    </row>
    <row r="895" spans="1:18" x14ac:dyDescent="0.3">
      <c r="A895" s="11" t="s">
        <v>8404</v>
      </c>
      <c r="B895">
        <v>834</v>
      </c>
      <c r="Q895" t="s">
        <v>8221</v>
      </c>
      <c r="R895">
        <v>0</v>
      </c>
    </row>
    <row r="896" spans="1:18" x14ac:dyDescent="0.3">
      <c r="A896" s="11" t="s">
        <v>8404</v>
      </c>
      <c r="B896">
        <v>682</v>
      </c>
      <c r="Q896" t="s">
        <v>8221</v>
      </c>
      <c r="R896">
        <v>3</v>
      </c>
    </row>
    <row r="897" spans="1:18" x14ac:dyDescent="0.3">
      <c r="A897" s="11" t="s">
        <v>8404</v>
      </c>
      <c r="B897">
        <v>147</v>
      </c>
      <c r="Q897" t="s">
        <v>8221</v>
      </c>
      <c r="R897">
        <v>0</v>
      </c>
    </row>
    <row r="898" spans="1:18" x14ac:dyDescent="0.3">
      <c r="A898" s="11" t="s">
        <v>8404</v>
      </c>
      <c r="B898">
        <v>415</v>
      </c>
      <c r="Q898" t="s">
        <v>8221</v>
      </c>
      <c r="R898">
        <v>3</v>
      </c>
    </row>
    <row r="899" spans="1:18" x14ac:dyDescent="0.3">
      <c r="A899" s="11" t="s">
        <v>8404</v>
      </c>
      <c r="B899">
        <v>290</v>
      </c>
      <c r="Q899" t="s">
        <v>8221</v>
      </c>
      <c r="R899">
        <v>13</v>
      </c>
    </row>
    <row r="900" spans="1:18" x14ac:dyDescent="0.3">
      <c r="A900" s="11" t="s">
        <v>8404</v>
      </c>
      <c r="B900">
        <v>365</v>
      </c>
      <c r="Q900" t="s">
        <v>8221</v>
      </c>
      <c r="R900">
        <v>6</v>
      </c>
    </row>
    <row r="901" spans="1:18" x14ac:dyDescent="0.3">
      <c r="A901" s="11" t="s">
        <v>8404</v>
      </c>
      <c r="B901">
        <v>660</v>
      </c>
      <c r="Q901" t="s">
        <v>8221</v>
      </c>
      <c r="R901">
        <v>1</v>
      </c>
    </row>
    <row r="902" spans="1:18" x14ac:dyDescent="0.3">
      <c r="A902" s="11" t="s">
        <v>8404</v>
      </c>
      <c r="B902">
        <v>1356</v>
      </c>
      <c r="Q902" t="s">
        <v>8221</v>
      </c>
      <c r="R902">
        <v>0</v>
      </c>
    </row>
    <row r="903" spans="1:18" x14ac:dyDescent="0.3">
      <c r="A903" s="11" t="s">
        <v>8404</v>
      </c>
      <c r="B903">
        <v>424</v>
      </c>
      <c r="Q903" t="s">
        <v>8221</v>
      </c>
      <c r="R903">
        <v>5</v>
      </c>
    </row>
    <row r="904" spans="1:18" x14ac:dyDescent="0.3">
      <c r="A904" s="11" t="s">
        <v>8404</v>
      </c>
      <c r="B904">
        <v>33</v>
      </c>
      <c r="Q904" t="s">
        <v>8221</v>
      </c>
      <c r="R904">
        <v>0</v>
      </c>
    </row>
    <row r="905" spans="1:18" x14ac:dyDescent="0.3">
      <c r="A905" s="11" t="s">
        <v>8404</v>
      </c>
      <c r="B905">
        <v>1633</v>
      </c>
      <c r="Q905" t="s">
        <v>8221</v>
      </c>
      <c r="R905">
        <v>36</v>
      </c>
    </row>
    <row r="906" spans="1:18" x14ac:dyDescent="0.3">
      <c r="A906" s="11" t="s">
        <v>8404</v>
      </c>
      <c r="B906">
        <v>306</v>
      </c>
      <c r="Q906" t="s">
        <v>8221</v>
      </c>
      <c r="R906">
        <v>1</v>
      </c>
    </row>
    <row r="907" spans="1:18" x14ac:dyDescent="0.3">
      <c r="A907" s="11" t="s">
        <v>8404</v>
      </c>
      <c r="B907">
        <v>205</v>
      </c>
      <c r="Q907" t="s">
        <v>8221</v>
      </c>
      <c r="R907">
        <v>1</v>
      </c>
    </row>
    <row r="908" spans="1:18" x14ac:dyDescent="0.3">
      <c r="A908" s="11" t="s">
        <v>8404</v>
      </c>
      <c r="B908">
        <v>1281</v>
      </c>
      <c r="Q908" t="s">
        <v>8221</v>
      </c>
      <c r="R908">
        <v>1</v>
      </c>
    </row>
    <row r="909" spans="1:18" x14ac:dyDescent="0.3">
      <c r="A909" s="11" t="s">
        <v>8404</v>
      </c>
      <c r="B909">
        <v>103</v>
      </c>
      <c r="Q909" t="s">
        <v>8221</v>
      </c>
      <c r="R909">
        <v>9</v>
      </c>
    </row>
    <row r="910" spans="1:18" x14ac:dyDescent="0.3">
      <c r="A910" s="11" t="s">
        <v>8404</v>
      </c>
      <c r="B910">
        <v>1513</v>
      </c>
      <c r="Q910" t="s">
        <v>8221</v>
      </c>
      <c r="R910">
        <v>1</v>
      </c>
    </row>
    <row r="911" spans="1:18" x14ac:dyDescent="0.3">
      <c r="A911" s="11" t="s">
        <v>8404</v>
      </c>
      <c r="B911">
        <v>405</v>
      </c>
      <c r="Q911" t="s">
        <v>8221</v>
      </c>
      <c r="R911">
        <v>0</v>
      </c>
    </row>
    <row r="912" spans="1:18" x14ac:dyDescent="0.3">
      <c r="A912" s="11" t="s">
        <v>8404</v>
      </c>
      <c r="B912">
        <v>510</v>
      </c>
      <c r="Q912" t="s">
        <v>8221</v>
      </c>
      <c r="R912">
        <v>1</v>
      </c>
    </row>
    <row r="913" spans="1:18" x14ac:dyDescent="0.3">
      <c r="A913" s="11" t="s">
        <v>8404</v>
      </c>
      <c r="B913">
        <v>1887</v>
      </c>
      <c r="Q913" t="s">
        <v>8221</v>
      </c>
      <c r="R913">
        <v>1</v>
      </c>
    </row>
    <row r="914" spans="1:18" x14ac:dyDescent="0.3">
      <c r="A914" s="11" t="s">
        <v>8404</v>
      </c>
      <c r="B914">
        <v>701</v>
      </c>
      <c r="Q914" t="s">
        <v>8221</v>
      </c>
      <c r="R914">
        <v>4</v>
      </c>
    </row>
    <row r="915" spans="1:18" x14ac:dyDescent="0.3">
      <c r="A915" s="11" t="s">
        <v>8404</v>
      </c>
      <c r="B915">
        <v>3863</v>
      </c>
      <c r="Q915" t="s">
        <v>8221</v>
      </c>
      <c r="R915">
        <v>2</v>
      </c>
    </row>
    <row r="916" spans="1:18" x14ac:dyDescent="0.3">
      <c r="A916" s="11" t="s">
        <v>8404</v>
      </c>
      <c r="B916">
        <v>238</v>
      </c>
      <c r="Q916" t="s">
        <v>8221</v>
      </c>
      <c r="R916">
        <v>2</v>
      </c>
    </row>
    <row r="917" spans="1:18" x14ac:dyDescent="0.3">
      <c r="A917" s="11" t="s">
        <v>8404</v>
      </c>
      <c r="B917">
        <v>2051</v>
      </c>
      <c r="Q917" t="s">
        <v>8221</v>
      </c>
      <c r="R917">
        <v>2</v>
      </c>
    </row>
    <row r="918" spans="1:18" x14ac:dyDescent="0.3">
      <c r="A918" s="11" t="s">
        <v>8404</v>
      </c>
      <c r="B918">
        <v>402</v>
      </c>
      <c r="Q918" t="s">
        <v>8221</v>
      </c>
      <c r="R918">
        <v>0</v>
      </c>
    </row>
    <row r="919" spans="1:18" x14ac:dyDescent="0.3">
      <c r="A919" s="11" t="s">
        <v>8404</v>
      </c>
      <c r="B919">
        <v>253</v>
      </c>
      <c r="Q919" t="s">
        <v>8221</v>
      </c>
      <c r="R919">
        <v>2</v>
      </c>
    </row>
    <row r="920" spans="1:18" x14ac:dyDescent="0.3">
      <c r="A920" s="11" t="s">
        <v>8404</v>
      </c>
      <c r="B920">
        <v>473</v>
      </c>
      <c r="Q920" t="s">
        <v>8221</v>
      </c>
      <c r="R920">
        <v>4</v>
      </c>
    </row>
    <row r="921" spans="1:18" x14ac:dyDescent="0.3">
      <c r="A921" s="11" t="s">
        <v>8404</v>
      </c>
      <c r="B921">
        <v>821</v>
      </c>
      <c r="Q921" t="s">
        <v>8221</v>
      </c>
      <c r="R921">
        <v>2</v>
      </c>
    </row>
    <row r="922" spans="1:18" x14ac:dyDescent="0.3">
      <c r="A922" s="11" t="s">
        <v>8404</v>
      </c>
      <c r="B922">
        <v>388</v>
      </c>
      <c r="Q922" t="s">
        <v>8221</v>
      </c>
      <c r="R922">
        <v>0</v>
      </c>
    </row>
    <row r="923" spans="1:18" x14ac:dyDescent="0.3">
      <c r="A923" s="11" t="s">
        <v>8404</v>
      </c>
      <c r="B923">
        <v>813</v>
      </c>
      <c r="Q923" t="s">
        <v>8221</v>
      </c>
      <c r="R923">
        <v>1</v>
      </c>
    </row>
    <row r="924" spans="1:18" x14ac:dyDescent="0.3">
      <c r="A924" s="11" t="s">
        <v>8404</v>
      </c>
      <c r="B924">
        <v>1945</v>
      </c>
      <c r="Q924" t="s">
        <v>8221</v>
      </c>
      <c r="R924">
        <v>0</v>
      </c>
    </row>
    <row r="925" spans="1:18" x14ac:dyDescent="0.3">
      <c r="A925" s="11" t="s">
        <v>8404</v>
      </c>
      <c r="B925">
        <v>1637</v>
      </c>
      <c r="Q925" t="s">
        <v>8221</v>
      </c>
      <c r="R925">
        <v>2</v>
      </c>
    </row>
    <row r="926" spans="1:18" x14ac:dyDescent="0.3">
      <c r="A926" s="11" t="s">
        <v>8404</v>
      </c>
      <c r="B926">
        <v>1375</v>
      </c>
      <c r="Q926" t="s">
        <v>8221</v>
      </c>
      <c r="R926">
        <v>7</v>
      </c>
    </row>
    <row r="927" spans="1:18" x14ac:dyDescent="0.3">
      <c r="A927" s="11" t="s">
        <v>8404</v>
      </c>
      <c r="B927">
        <v>17</v>
      </c>
      <c r="Q927" t="s">
        <v>8221</v>
      </c>
      <c r="R927">
        <v>5</v>
      </c>
    </row>
    <row r="928" spans="1:18" x14ac:dyDescent="0.3">
      <c r="A928" s="11" t="s">
        <v>8404</v>
      </c>
      <c r="B928">
        <v>354</v>
      </c>
      <c r="Q928" t="s">
        <v>8221</v>
      </c>
      <c r="R928">
        <v>0</v>
      </c>
    </row>
    <row r="929" spans="1:18" x14ac:dyDescent="0.3">
      <c r="A929" s="11" t="s">
        <v>8404</v>
      </c>
      <c r="B929">
        <v>191</v>
      </c>
      <c r="Q929" t="s">
        <v>8221</v>
      </c>
      <c r="R929">
        <v>0</v>
      </c>
    </row>
    <row r="930" spans="1:18" x14ac:dyDescent="0.3">
      <c r="A930" s="11" t="s">
        <v>8404</v>
      </c>
      <c r="B930">
        <v>303</v>
      </c>
      <c r="Q930" t="s">
        <v>8221</v>
      </c>
      <c r="R930">
        <v>0</v>
      </c>
    </row>
    <row r="931" spans="1:18" x14ac:dyDescent="0.3">
      <c r="A931" s="11" t="s">
        <v>8404</v>
      </c>
      <c r="B931">
        <v>137</v>
      </c>
      <c r="Q931" t="s">
        <v>8221</v>
      </c>
      <c r="R931">
        <v>2</v>
      </c>
    </row>
    <row r="932" spans="1:18" x14ac:dyDescent="0.3">
      <c r="A932" s="11" t="s">
        <v>8404</v>
      </c>
      <c r="B932">
        <v>41</v>
      </c>
      <c r="Q932" t="s">
        <v>8221</v>
      </c>
      <c r="R932">
        <v>0</v>
      </c>
    </row>
    <row r="933" spans="1:18" x14ac:dyDescent="0.3">
      <c r="A933" s="11" t="s">
        <v>8404</v>
      </c>
      <c r="B933">
        <v>398</v>
      </c>
      <c r="Q933" t="s">
        <v>8221</v>
      </c>
      <c r="R933">
        <v>0</v>
      </c>
    </row>
    <row r="934" spans="1:18" x14ac:dyDescent="0.3">
      <c r="A934" s="11" t="s">
        <v>8404</v>
      </c>
      <c r="B934">
        <v>1737</v>
      </c>
      <c r="Q934" t="s">
        <v>8221</v>
      </c>
      <c r="R934">
        <v>28</v>
      </c>
    </row>
    <row r="935" spans="1:18" x14ac:dyDescent="0.3">
      <c r="A935" s="11" t="s">
        <v>8404</v>
      </c>
      <c r="B935">
        <v>971</v>
      </c>
      <c r="Q935" t="s">
        <v>8221</v>
      </c>
      <c r="R935">
        <v>2</v>
      </c>
    </row>
    <row r="936" spans="1:18" x14ac:dyDescent="0.3">
      <c r="A936" s="11" t="s">
        <v>8404</v>
      </c>
      <c r="B936">
        <v>183</v>
      </c>
      <c r="Q936" t="s">
        <v>8221</v>
      </c>
      <c r="R936">
        <v>0</v>
      </c>
    </row>
    <row r="937" spans="1:18" x14ac:dyDescent="0.3">
      <c r="A937" s="11" t="s">
        <v>8404</v>
      </c>
      <c r="B937">
        <v>4562</v>
      </c>
      <c r="Q937" t="s">
        <v>8221</v>
      </c>
      <c r="R937">
        <v>0</v>
      </c>
    </row>
    <row r="938" spans="1:18" x14ac:dyDescent="0.3">
      <c r="A938" s="11" t="s">
        <v>8404</v>
      </c>
      <c r="B938">
        <v>26457</v>
      </c>
      <c r="Q938" t="s">
        <v>8221</v>
      </c>
      <c r="R938">
        <v>0</v>
      </c>
    </row>
    <row r="939" spans="1:18" x14ac:dyDescent="0.3">
      <c r="A939" s="11" t="s">
        <v>8404</v>
      </c>
      <c r="B939">
        <v>162</v>
      </c>
      <c r="Q939" t="s">
        <v>8221</v>
      </c>
      <c r="R939">
        <v>4</v>
      </c>
    </row>
    <row r="940" spans="1:18" x14ac:dyDescent="0.3">
      <c r="A940" s="11" t="s">
        <v>8404</v>
      </c>
      <c r="B940">
        <v>479</v>
      </c>
      <c r="Q940" t="s">
        <v>8221</v>
      </c>
      <c r="R940">
        <v>12</v>
      </c>
    </row>
    <row r="941" spans="1:18" x14ac:dyDescent="0.3">
      <c r="A941" s="11" t="s">
        <v>8404</v>
      </c>
      <c r="B941">
        <v>426</v>
      </c>
      <c r="Q941" t="s">
        <v>8221</v>
      </c>
      <c r="R941">
        <v>0</v>
      </c>
    </row>
    <row r="942" spans="1:18" x14ac:dyDescent="0.3">
      <c r="A942" s="11" t="s">
        <v>8404</v>
      </c>
      <c r="B942">
        <v>450</v>
      </c>
      <c r="Q942" t="s">
        <v>8221</v>
      </c>
      <c r="R942">
        <v>33</v>
      </c>
    </row>
    <row r="943" spans="1:18" x14ac:dyDescent="0.3">
      <c r="A943" s="11" t="s">
        <v>8404</v>
      </c>
      <c r="B943">
        <v>1780</v>
      </c>
      <c r="Q943" t="s">
        <v>8221</v>
      </c>
      <c r="R943">
        <v>0</v>
      </c>
    </row>
    <row r="944" spans="1:18" x14ac:dyDescent="0.3">
      <c r="A944" s="11" t="s">
        <v>8404</v>
      </c>
      <c r="B944">
        <v>122</v>
      </c>
      <c r="Q944" t="s">
        <v>8221</v>
      </c>
      <c r="R944">
        <v>4</v>
      </c>
    </row>
    <row r="945" spans="1:18" x14ac:dyDescent="0.3">
      <c r="A945" s="11" t="s">
        <v>8404</v>
      </c>
      <c r="B945">
        <v>95</v>
      </c>
      <c r="Q945" t="s">
        <v>8221</v>
      </c>
      <c r="R945">
        <v>0</v>
      </c>
    </row>
    <row r="946" spans="1:18" x14ac:dyDescent="0.3">
      <c r="A946" s="11" t="s">
        <v>8404</v>
      </c>
      <c r="B946">
        <v>325</v>
      </c>
      <c r="Q946" t="s">
        <v>8221</v>
      </c>
      <c r="R946">
        <v>11</v>
      </c>
    </row>
    <row r="947" spans="1:18" x14ac:dyDescent="0.3">
      <c r="A947" s="11" t="s">
        <v>8404</v>
      </c>
      <c r="B947">
        <v>353</v>
      </c>
      <c r="Q947" t="s">
        <v>8221</v>
      </c>
      <c r="R947">
        <v>1</v>
      </c>
    </row>
    <row r="948" spans="1:18" x14ac:dyDescent="0.3">
      <c r="A948" s="11" t="s">
        <v>8404</v>
      </c>
      <c r="B948">
        <v>105</v>
      </c>
      <c r="Q948" t="s">
        <v>8221</v>
      </c>
      <c r="R948">
        <v>5</v>
      </c>
    </row>
    <row r="949" spans="1:18" x14ac:dyDescent="0.3">
      <c r="A949" s="11" t="s">
        <v>8404</v>
      </c>
      <c r="B949">
        <v>729</v>
      </c>
      <c r="Q949" t="s">
        <v>8221</v>
      </c>
      <c r="R949">
        <v>0</v>
      </c>
    </row>
    <row r="950" spans="1:18" x14ac:dyDescent="0.3">
      <c r="A950" s="11" t="s">
        <v>8404</v>
      </c>
      <c r="B950">
        <v>454</v>
      </c>
      <c r="Q950" t="s">
        <v>8221</v>
      </c>
      <c r="R950">
        <v>1</v>
      </c>
    </row>
    <row r="951" spans="1:18" x14ac:dyDescent="0.3">
      <c r="A951" s="11" t="s">
        <v>8404</v>
      </c>
      <c r="B951">
        <v>539</v>
      </c>
      <c r="Q951" t="s">
        <v>8221</v>
      </c>
      <c r="R951">
        <v>1</v>
      </c>
    </row>
    <row r="952" spans="1:18" x14ac:dyDescent="0.3">
      <c r="A952" s="11" t="s">
        <v>8404</v>
      </c>
      <c r="B952">
        <v>79</v>
      </c>
      <c r="Q952" t="s">
        <v>8221</v>
      </c>
      <c r="R952">
        <v>6</v>
      </c>
    </row>
    <row r="953" spans="1:18" x14ac:dyDescent="0.3">
      <c r="A953" s="11" t="s">
        <v>8404</v>
      </c>
      <c r="B953">
        <v>94</v>
      </c>
      <c r="Q953" t="s">
        <v>8221</v>
      </c>
      <c r="R953">
        <v>8</v>
      </c>
    </row>
    <row r="954" spans="1:18" x14ac:dyDescent="0.3">
      <c r="A954" s="11" t="s">
        <v>8404</v>
      </c>
      <c r="B954">
        <v>625</v>
      </c>
      <c r="Q954" t="s">
        <v>8221</v>
      </c>
      <c r="R954">
        <v>1</v>
      </c>
    </row>
    <row r="955" spans="1:18" x14ac:dyDescent="0.3">
      <c r="A955" s="11" t="s">
        <v>8404</v>
      </c>
      <c r="B955">
        <v>508</v>
      </c>
      <c r="Q955" t="s">
        <v>8221</v>
      </c>
      <c r="R955">
        <v>0</v>
      </c>
    </row>
    <row r="956" spans="1:18" x14ac:dyDescent="0.3">
      <c r="A956" s="11" t="s">
        <v>8404</v>
      </c>
      <c r="B956">
        <v>531</v>
      </c>
      <c r="Q956" t="s">
        <v>8221</v>
      </c>
      <c r="R956">
        <v>2</v>
      </c>
    </row>
    <row r="957" spans="1:18" x14ac:dyDescent="0.3">
      <c r="A957" s="11" t="s">
        <v>8404</v>
      </c>
      <c r="B957">
        <v>158</v>
      </c>
      <c r="Q957" t="s">
        <v>8221</v>
      </c>
      <c r="R957">
        <v>1</v>
      </c>
    </row>
    <row r="958" spans="1:18" x14ac:dyDescent="0.3">
      <c r="A958" s="11" t="s">
        <v>8404</v>
      </c>
      <c r="B958">
        <v>508</v>
      </c>
      <c r="Q958" t="s">
        <v>8221</v>
      </c>
      <c r="R958">
        <v>0</v>
      </c>
    </row>
    <row r="959" spans="1:18" x14ac:dyDescent="0.3">
      <c r="A959" s="11" t="s">
        <v>8404</v>
      </c>
      <c r="B959">
        <v>644</v>
      </c>
      <c r="Q959" t="s">
        <v>8221</v>
      </c>
      <c r="R959">
        <v>1</v>
      </c>
    </row>
    <row r="960" spans="1:18" x14ac:dyDescent="0.3">
      <c r="A960" s="11" t="s">
        <v>8404</v>
      </c>
      <c r="B960">
        <v>848</v>
      </c>
      <c r="Q960" t="s">
        <v>8221</v>
      </c>
      <c r="R960">
        <v>19</v>
      </c>
    </row>
    <row r="961" spans="1:18" x14ac:dyDescent="0.3">
      <c r="A961" s="11" t="s">
        <v>8404</v>
      </c>
      <c r="B961">
        <v>429</v>
      </c>
      <c r="Q961" t="s">
        <v>8221</v>
      </c>
      <c r="R961">
        <v>27</v>
      </c>
    </row>
    <row r="962" spans="1:18" x14ac:dyDescent="0.3">
      <c r="A962" s="11" t="s">
        <v>8404</v>
      </c>
      <c r="B962">
        <v>204</v>
      </c>
      <c r="Q962" t="s">
        <v>8221</v>
      </c>
      <c r="R962">
        <v>7</v>
      </c>
    </row>
    <row r="963" spans="1:18" x14ac:dyDescent="0.3">
      <c r="A963" s="11" t="s">
        <v>8404</v>
      </c>
      <c r="B963">
        <v>379</v>
      </c>
      <c r="Q963" t="s">
        <v>8221</v>
      </c>
      <c r="R963">
        <v>14</v>
      </c>
    </row>
    <row r="964" spans="1:18" x14ac:dyDescent="0.3">
      <c r="A964" s="11" t="s">
        <v>8404</v>
      </c>
      <c r="B964">
        <v>271</v>
      </c>
      <c r="Q964" t="s">
        <v>8221</v>
      </c>
      <c r="R964">
        <v>5</v>
      </c>
    </row>
    <row r="965" spans="1:18" x14ac:dyDescent="0.3">
      <c r="A965" s="11" t="s">
        <v>8404</v>
      </c>
      <c r="B965">
        <v>120</v>
      </c>
      <c r="Q965" t="s">
        <v>8221</v>
      </c>
      <c r="R965">
        <v>30</v>
      </c>
    </row>
    <row r="966" spans="1:18" x14ac:dyDescent="0.3">
      <c r="A966" s="11" t="s">
        <v>8404</v>
      </c>
      <c r="B966">
        <v>140</v>
      </c>
      <c r="Q966" t="s">
        <v>8221</v>
      </c>
      <c r="R966">
        <v>1</v>
      </c>
    </row>
    <row r="967" spans="1:18" x14ac:dyDescent="0.3">
      <c r="A967" s="11" t="s">
        <v>8404</v>
      </c>
      <c r="B967">
        <v>193</v>
      </c>
      <c r="Q967" t="s">
        <v>8221</v>
      </c>
      <c r="R967">
        <v>0</v>
      </c>
    </row>
    <row r="968" spans="1:18" x14ac:dyDescent="0.3">
      <c r="A968" s="11" t="s">
        <v>8404</v>
      </c>
      <c r="B968">
        <v>180</v>
      </c>
      <c r="Q968" t="s">
        <v>8221</v>
      </c>
      <c r="R968">
        <v>60</v>
      </c>
    </row>
    <row r="969" spans="1:18" x14ac:dyDescent="0.3">
      <c r="A969" s="11" t="s">
        <v>8404</v>
      </c>
      <c r="B969">
        <v>263</v>
      </c>
      <c r="Q969" t="s">
        <v>8221</v>
      </c>
      <c r="R969">
        <v>84</v>
      </c>
    </row>
    <row r="970" spans="1:18" x14ac:dyDescent="0.3">
      <c r="A970" s="11" t="s">
        <v>8404</v>
      </c>
      <c r="B970">
        <v>217</v>
      </c>
      <c r="Q970" t="s">
        <v>8221</v>
      </c>
      <c r="R970">
        <v>47</v>
      </c>
    </row>
    <row r="971" spans="1:18" x14ac:dyDescent="0.3">
      <c r="A971" s="11" t="s">
        <v>8404</v>
      </c>
      <c r="B971">
        <v>443</v>
      </c>
      <c r="Q971" t="s">
        <v>8221</v>
      </c>
      <c r="R971">
        <v>66</v>
      </c>
    </row>
    <row r="972" spans="1:18" x14ac:dyDescent="0.3">
      <c r="A972" s="11" t="s">
        <v>8404</v>
      </c>
      <c r="B972">
        <v>1373</v>
      </c>
      <c r="Q972" t="s">
        <v>8221</v>
      </c>
      <c r="R972">
        <v>171</v>
      </c>
    </row>
    <row r="973" spans="1:18" x14ac:dyDescent="0.3">
      <c r="A973" s="11" t="s">
        <v>8404</v>
      </c>
      <c r="B973">
        <v>742</v>
      </c>
      <c r="Q973" t="s">
        <v>8221</v>
      </c>
      <c r="R973">
        <v>29</v>
      </c>
    </row>
    <row r="974" spans="1:18" x14ac:dyDescent="0.3">
      <c r="A974" s="11" t="s">
        <v>8404</v>
      </c>
      <c r="B974">
        <v>170</v>
      </c>
      <c r="Q974" t="s">
        <v>8221</v>
      </c>
      <c r="R974">
        <v>9</v>
      </c>
    </row>
    <row r="975" spans="1:18" x14ac:dyDescent="0.3">
      <c r="A975" s="11" t="s">
        <v>8404</v>
      </c>
      <c r="B975">
        <v>242</v>
      </c>
      <c r="Q975" t="s">
        <v>8221</v>
      </c>
      <c r="R975">
        <v>27</v>
      </c>
    </row>
    <row r="976" spans="1:18" x14ac:dyDescent="0.3">
      <c r="A976" s="11" t="s">
        <v>8404</v>
      </c>
      <c r="B976">
        <v>541</v>
      </c>
      <c r="Q976" t="s">
        <v>8221</v>
      </c>
      <c r="R976">
        <v>2</v>
      </c>
    </row>
    <row r="977" spans="1:18" x14ac:dyDescent="0.3">
      <c r="A977" s="11" t="s">
        <v>8404</v>
      </c>
      <c r="B977">
        <v>121</v>
      </c>
      <c r="Q977" t="s">
        <v>8221</v>
      </c>
      <c r="R977">
        <v>3</v>
      </c>
    </row>
    <row r="978" spans="1:18" x14ac:dyDescent="0.3">
      <c r="A978" s="11" t="s">
        <v>8404</v>
      </c>
      <c r="B978">
        <v>621</v>
      </c>
      <c r="Q978" t="s">
        <v>8221</v>
      </c>
      <c r="R978">
        <v>4</v>
      </c>
    </row>
    <row r="979" spans="1:18" x14ac:dyDescent="0.3">
      <c r="A979" s="11" t="s">
        <v>8404</v>
      </c>
      <c r="B979">
        <v>101</v>
      </c>
      <c r="Q979" t="s">
        <v>8221</v>
      </c>
      <c r="R979">
        <v>2</v>
      </c>
    </row>
    <row r="980" spans="1:18" x14ac:dyDescent="0.3">
      <c r="A980" s="11" t="s">
        <v>8404</v>
      </c>
      <c r="B980">
        <v>554</v>
      </c>
      <c r="Q980" t="s">
        <v>8221</v>
      </c>
      <c r="R980">
        <v>20</v>
      </c>
    </row>
    <row r="981" spans="1:18" x14ac:dyDescent="0.3">
      <c r="A981" s="11" t="s">
        <v>8404</v>
      </c>
      <c r="B981">
        <v>666</v>
      </c>
      <c r="Q981" t="s">
        <v>8221</v>
      </c>
      <c r="R981">
        <v>3</v>
      </c>
    </row>
    <row r="982" spans="1:18" x14ac:dyDescent="0.3">
      <c r="A982" s="11" t="s">
        <v>8404</v>
      </c>
      <c r="B982">
        <v>410</v>
      </c>
      <c r="Q982" t="s">
        <v>8221</v>
      </c>
      <c r="R982">
        <v>4</v>
      </c>
    </row>
    <row r="983" spans="1:18" x14ac:dyDescent="0.3">
      <c r="A983" s="11" t="s">
        <v>8404</v>
      </c>
      <c r="B983">
        <v>375</v>
      </c>
      <c r="Q983" t="s">
        <v>8221</v>
      </c>
      <c r="R983">
        <v>1</v>
      </c>
    </row>
    <row r="984" spans="1:18" x14ac:dyDescent="0.3">
      <c r="A984" s="11" t="s">
        <v>8404</v>
      </c>
      <c r="B984">
        <v>1364</v>
      </c>
      <c r="Q984" t="s">
        <v>8221</v>
      </c>
      <c r="R984">
        <v>0</v>
      </c>
    </row>
    <row r="985" spans="1:18" x14ac:dyDescent="0.3">
      <c r="A985" s="11" t="s">
        <v>8404</v>
      </c>
      <c r="B985">
        <v>35</v>
      </c>
      <c r="Q985" t="s">
        <v>8221</v>
      </c>
      <c r="R985">
        <v>0</v>
      </c>
    </row>
    <row r="986" spans="1:18" x14ac:dyDescent="0.3">
      <c r="A986" s="11" t="s">
        <v>8404</v>
      </c>
      <c r="B986">
        <v>203</v>
      </c>
      <c r="Q986" t="s">
        <v>8221</v>
      </c>
      <c r="R986">
        <v>14</v>
      </c>
    </row>
    <row r="987" spans="1:18" x14ac:dyDescent="0.3">
      <c r="A987" s="11" t="s">
        <v>8404</v>
      </c>
      <c r="B987">
        <v>49</v>
      </c>
      <c r="Q987" t="s">
        <v>8221</v>
      </c>
      <c r="R987">
        <v>1</v>
      </c>
    </row>
    <row r="988" spans="1:18" x14ac:dyDescent="0.3">
      <c r="A988" s="11" t="s">
        <v>8404</v>
      </c>
      <c r="B988">
        <v>5812</v>
      </c>
      <c r="Q988" t="s">
        <v>8221</v>
      </c>
      <c r="R988">
        <v>118</v>
      </c>
    </row>
    <row r="989" spans="1:18" x14ac:dyDescent="0.3">
      <c r="A989" s="11" t="s">
        <v>8404</v>
      </c>
      <c r="B989">
        <v>1556</v>
      </c>
      <c r="Q989" t="s">
        <v>8221</v>
      </c>
      <c r="R989">
        <v>2</v>
      </c>
    </row>
    <row r="990" spans="1:18" x14ac:dyDescent="0.3">
      <c r="A990" s="11" t="s">
        <v>8404</v>
      </c>
      <c r="B990">
        <v>65</v>
      </c>
      <c r="Q990" t="s">
        <v>8221</v>
      </c>
      <c r="R990">
        <v>1</v>
      </c>
    </row>
    <row r="991" spans="1:18" x14ac:dyDescent="0.3">
      <c r="A991" s="11" t="s">
        <v>8404</v>
      </c>
      <c r="B991">
        <v>10</v>
      </c>
      <c r="Q991" t="s">
        <v>8221</v>
      </c>
      <c r="R991">
        <v>3</v>
      </c>
    </row>
    <row r="992" spans="1:18" x14ac:dyDescent="0.3">
      <c r="A992" s="11" t="s">
        <v>8404</v>
      </c>
      <c r="B992">
        <v>76</v>
      </c>
      <c r="Q992" t="s">
        <v>8221</v>
      </c>
      <c r="R992">
        <v>1</v>
      </c>
    </row>
    <row r="993" spans="1:18" x14ac:dyDescent="0.3">
      <c r="A993" s="11" t="s">
        <v>8404</v>
      </c>
      <c r="B993">
        <v>263</v>
      </c>
      <c r="Q993" t="s">
        <v>8221</v>
      </c>
      <c r="R993">
        <v>3</v>
      </c>
    </row>
    <row r="994" spans="1:18" x14ac:dyDescent="0.3">
      <c r="A994" s="11" t="s">
        <v>8404</v>
      </c>
      <c r="B994">
        <v>1530</v>
      </c>
      <c r="Q994" t="s">
        <v>8221</v>
      </c>
      <c r="R994">
        <v>38</v>
      </c>
    </row>
    <row r="995" spans="1:18" x14ac:dyDescent="0.3">
      <c r="A995" s="11" t="s">
        <v>8404</v>
      </c>
      <c r="B995">
        <v>278</v>
      </c>
      <c r="Q995" t="s">
        <v>8221</v>
      </c>
      <c r="R995">
        <v>52</v>
      </c>
    </row>
    <row r="996" spans="1:18" x14ac:dyDescent="0.3">
      <c r="A996" s="11" t="s">
        <v>8404</v>
      </c>
      <c r="B996">
        <v>350</v>
      </c>
      <c r="Q996" t="s">
        <v>8221</v>
      </c>
      <c r="R996">
        <v>2</v>
      </c>
    </row>
    <row r="997" spans="1:18" x14ac:dyDescent="0.3">
      <c r="A997" s="11" t="s">
        <v>8404</v>
      </c>
      <c r="B997">
        <v>470</v>
      </c>
      <c r="Q997" t="s">
        <v>8221</v>
      </c>
      <c r="R997">
        <v>0</v>
      </c>
    </row>
    <row r="998" spans="1:18" x14ac:dyDescent="0.3">
      <c r="A998" s="11" t="s">
        <v>8404</v>
      </c>
      <c r="B998">
        <v>3</v>
      </c>
      <c r="Q998" t="s">
        <v>8221</v>
      </c>
      <c r="R998">
        <v>4</v>
      </c>
    </row>
    <row r="999" spans="1:18" x14ac:dyDescent="0.3">
      <c r="A999" s="11" t="s">
        <v>8404</v>
      </c>
      <c r="B999">
        <v>8200</v>
      </c>
      <c r="Q999" t="s">
        <v>8221</v>
      </c>
      <c r="R999">
        <v>4</v>
      </c>
    </row>
    <row r="1000" spans="1:18" x14ac:dyDescent="0.3">
      <c r="A1000" s="11" t="s">
        <v>8404</v>
      </c>
      <c r="B1000">
        <v>8359</v>
      </c>
      <c r="Q1000" t="s">
        <v>8221</v>
      </c>
      <c r="R1000">
        <v>18</v>
      </c>
    </row>
    <row r="1001" spans="1:18" x14ac:dyDescent="0.3">
      <c r="A1001" s="11" t="s">
        <v>8404</v>
      </c>
      <c r="B1001">
        <v>188</v>
      </c>
      <c r="Q1001" t="s">
        <v>8221</v>
      </c>
      <c r="R1001">
        <v>0</v>
      </c>
    </row>
    <row r="1002" spans="1:18" x14ac:dyDescent="0.3">
      <c r="A1002" s="11" t="s">
        <v>8404</v>
      </c>
      <c r="B1002">
        <v>48</v>
      </c>
      <c r="Q1002" t="s">
        <v>8221</v>
      </c>
      <c r="R1002">
        <v>22</v>
      </c>
    </row>
    <row r="1003" spans="1:18" x14ac:dyDescent="0.3">
      <c r="A1003" s="11" t="s">
        <v>8404</v>
      </c>
      <c r="B1003">
        <v>607</v>
      </c>
      <c r="Q1003" t="s">
        <v>8221</v>
      </c>
      <c r="R1003">
        <v>49</v>
      </c>
    </row>
    <row r="1004" spans="1:18" x14ac:dyDescent="0.3">
      <c r="A1004" s="11" t="s">
        <v>8404</v>
      </c>
      <c r="B1004">
        <v>50</v>
      </c>
      <c r="Q1004" t="s">
        <v>8221</v>
      </c>
      <c r="R1004">
        <v>19</v>
      </c>
    </row>
    <row r="1005" spans="1:18" x14ac:dyDescent="0.3">
      <c r="A1005" s="11" t="s">
        <v>8404</v>
      </c>
      <c r="B1005">
        <v>55</v>
      </c>
      <c r="Q1005" t="s">
        <v>8221</v>
      </c>
      <c r="R1005">
        <v>4</v>
      </c>
    </row>
    <row r="1006" spans="1:18" x14ac:dyDescent="0.3">
      <c r="A1006" s="11" t="s">
        <v>8404</v>
      </c>
      <c r="B1006">
        <v>38</v>
      </c>
      <c r="Q1006" t="s">
        <v>8221</v>
      </c>
      <c r="R1006">
        <v>4</v>
      </c>
    </row>
    <row r="1007" spans="1:18" x14ac:dyDescent="0.3">
      <c r="A1007" s="11" t="s">
        <v>8404</v>
      </c>
      <c r="B1007">
        <v>25</v>
      </c>
      <c r="Q1007" t="s">
        <v>8221</v>
      </c>
      <c r="R1007">
        <v>2</v>
      </c>
    </row>
    <row r="1008" spans="1:18" x14ac:dyDescent="0.3">
      <c r="A1008" s="11" t="s">
        <v>8404</v>
      </c>
      <c r="B1008">
        <v>46</v>
      </c>
      <c r="Q1008" t="s">
        <v>8221</v>
      </c>
      <c r="R1008">
        <v>0</v>
      </c>
    </row>
    <row r="1009" spans="1:18" x14ac:dyDescent="0.3">
      <c r="A1009" s="11" t="s">
        <v>8404</v>
      </c>
      <c r="B1009">
        <v>83</v>
      </c>
      <c r="Q1009" t="s">
        <v>8221</v>
      </c>
      <c r="R1009">
        <v>0</v>
      </c>
    </row>
    <row r="1010" spans="1:18" x14ac:dyDescent="0.3">
      <c r="A1010" s="11" t="s">
        <v>8404</v>
      </c>
      <c r="B1010">
        <v>35</v>
      </c>
      <c r="Q1010" t="s">
        <v>8221</v>
      </c>
      <c r="R1010">
        <v>14</v>
      </c>
    </row>
    <row r="1011" spans="1:18" x14ac:dyDescent="0.3">
      <c r="A1011" s="11" t="s">
        <v>8404</v>
      </c>
      <c r="B1011">
        <v>25</v>
      </c>
      <c r="Q1011" t="s">
        <v>8221</v>
      </c>
      <c r="R1011">
        <v>8</v>
      </c>
    </row>
    <row r="1012" spans="1:18" x14ac:dyDescent="0.3">
      <c r="A1012" s="11" t="s">
        <v>8404</v>
      </c>
      <c r="B1012">
        <v>75</v>
      </c>
      <c r="Q1012" t="s">
        <v>8221</v>
      </c>
      <c r="R1012">
        <v>0</v>
      </c>
    </row>
    <row r="1013" spans="1:18" x14ac:dyDescent="0.3">
      <c r="A1013" s="11" t="s">
        <v>8404</v>
      </c>
      <c r="B1013">
        <v>62</v>
      </c>
      <c r="Q1013" t="s">
        <v>8221</v>
      </c>
      <c r="R1013">
        <v>15</v>
      </c>
    </row>
    <row r="1014" spans="1:18" x14ac:dyDescent="0.3">
      <c r="A1014" s="11" t="s">
        <v>8404</v>
      </c>
      <c r="B1014">
        <v>160</v>
      </c>
      <c r="Q1014" t="s">
        <v>8221</v>
      </c>
      <c r="R1014">
        <v>33</v>
      </c>
    </row>
    <row r="1015" spans="1:18" x14ac:dyDescent="0.3">
      <c r="A1015" s="11" t="s">
        <v>8404</v>
      </c>
      <c r="B1015">
        <v>246</v>
      </c>
      <c r="Q1015" t="s">
        <v>8221</v>
      </c>
      <c r="R1015">
        <v>2</v>
      </c>
    </row>
    <row r="1016" spans="1:18" x14ac:dyDescent="0.3">
      <c r="A1016" s="11" t="s">
        <v>8404</v>
      </c>
      <c r="B1016">
        <v>55</v>
      </c>
      <c r="Q1016" t="s">
        <v>8221</v>
      </c>
      <c r="R1016">
        <v>6</v>
      </c>
    </row>
    <row r="1017" spans="1:18" x14ac:dyDescent="0.3">
      <c r="A1017" s="11" t="s">
        <v>8404</v>
      </c>
      <c r="B1017">
        <v>23</v>
      </c>
      <c r="Q1017" t="s">
        <v>8221</v>
      </c>
      <c r="R1017">
        <v>2</v>
      </c>
    </row>
    <row r="1018" spans="1:18" x14ac:dyDescent="0.3">
      <c r="A1018" s="11" t="s">
        <v>8404</v>
      </c>
      <c r="B1018">
        <v>72</v>
      </c>
      <c r="Q1018" t="s">
        <v>8221</v>
      </c>
      <c r="R1018">
        <v>0</v>
      </c>
    </row>
    <row r="1019" spans="1:18" x14ac:dyDescent="0.3">
      <c r="A1019" s="11" t="s">
        <v>8404</v>
      </c>
      <c r="B1019">
        <v>22</v>
      </c>
      <c r="Q1019" t="s">
        <v>8221</v>
      </c>
      <c r="R1019">
        <v>4</v>
      </c>
    </row>
    <row r="1020" spans="1:18" x14ac:dyDescent="0.3">
      <c r="A1020" s="11" t="s">
        <v>8404</v>
      </c>
      <c r="B1020">
        <v>14</v>
      </c>
      <c r="Q1020" t="s">
        <v>8221</v>
      </c>
      <c r="R1020">
        <v>1</v>
      </c>
    </row>
    <row r="1021" spans="1:18" x14ac:dyDescent="0.3">
      <c r="A1021" s="11" t="s">
        <v>8404</v>
      </c>
      <c r="B1021">
        <v>38</v>
      </c>
      <c r="Q1021" t="s">
        <v>8221</v>
      </c>
      <c r="R1021">
        <v>3</v>
      </c>
    </row>
    <row r="1022" spans="1:18" x14ac:dyDescent="0.3">
      <c r="A1022" s="11" t="s">
        <v>8404</v>
      </c>
      <c r="B1022">
        <v>32</v>
      </c>
      <c r="Q1022" t="s">
        <v>8221</v>
      </c>
      <c r="R1022">
        <v>4</v>
      </c>
    </row>
    <row r="1023" spans="1:18" x14ac:dyDescent="0.3">
      <c r="A1023" s="11" t="s">
        <v>8404</v>
      </c>
      <c r="B1023">
        <v>63</v>
      </c>
      <c r="Q1023" t="s">
        <v>8221</v>
      </c>
      <c r="R1023">
        <v>0</v>
      </c>
    </row>
    <row r="1024" spans="1:18" x14ac:dyDescent="0.3">
      <c r="A1024" s="11" t="s">
        <v>8404</v>
      </c>
      <c r="B1024">
        <v>27</v>
      </c>
      <c r="Q1024" t="s">
        <v>8221</v>
      </c>
      <c r="R1024">
        <v>4</v>
      </c>
    </row>
    <row r="1025" spans="1:18" x14ac:dyDescent="0.3">
      <c r="A1025" s="11" t="s">
        <v>8404</v>
      </c>
      <c r="B1025">
        <v>44</v>
      </c>
      <c r="Q1025" t="s">
        <v>8221</v>
      </c>
      <c r="R1025">
        <v>3</v>
      </c>
    </row>
    <row r="1026" spans="1:18" x14ac:dyDescent="0.3">
      <c r="A1026" s="11" t="s">
        <v>8404</v>
      </c>
      <c r="B1026">
        <v>38</v>
      </c>
      <c r="Q1026" t="s">
        <v>8221</v>
      </c>
      <c r="R1026">
        <v>34</v>
      </c>
    </row>
    <row r="1027" spans="1:18" x14ac:dyDescent="0.3">
      <c r="A1027" s="11" t="s">
        <v>8404</v>
      </c>
      <c r="B1027">
        <v>115</v>
      </c>
      <c r="Q1027" t="s">
        <v>8221</v>
      </c>
      <c r="R1027">
        <v>2</v>
      </c>
    </row>
    <row r="1028" spans="1:18" x14ac:dyDescent="0.3">
      <c r="A1028" s="11" t="s">
        <v>8404</v>
      </c>
      <c r="B1028">
        <v>37</v>
      </c>
      <c r="Q1028" t="s">
        <v>8221</v>
      </c>
      <c r="R1028">
        <v>33</v>
      </c>
    </row>
    <row r="1029" spans="1:18" x14ac:dyDescent="0.3">
      <c r="A1029" s="11" t="s">
        <v>8404</v>
      </c>
      <c r="B1029">
        <v>99</v>
      </c>
      <c r="Q1029" t="s">
        <v>8221</v>
      </c>
      <c r="R1029">
        <v>0</v>
      </c>
    </row>
    <row r="1030" spans="1:18" x14ac:dyDescent="0.3">
      <c r="A1030" s="11" t="s">
        <v>8404</v>
      </c>
      <c r="B1030">
        <v>44</v>
      </c>
      <c r="Q1030" t="s">
        <v>8221</v>
      </c>
      <c r="R1030">
        <v>0</v>
      </c>
    </row>
    <row r="1031" spans="1:18" x14ac:dyDescent="0.3">
      <c r="A1031" s="11" t="s">
        <v>8404</v>
      </c>
      <c r="B1031">
        <v>58</v>
      </c>
      <c r="Q1031" t="s">
        <v>8221</v>
      </c>
      <c r="R1031">
        <v>1</v>
      </c>
    </row>
    <row r="1032" spans="1:18" x14ac:dyDescent="0.3">
      <c r="A1032" s="11" t="s">
        <v>8404</v>
      </c>
      <c r="B1032">
        <v>191</v>
      </c>
      <c r="Q1032" t="s">
        <v>8221</v>
      </c>
      <c r="R1032">
        <v>13</v>
      </c>
    </row>
    <row r="1033" spans="1:18" x14ac:dyDescent="0.3">
      <c r="A1033" s="11" t="s">
        <v>8404</v>
      </c>
      <c r="B1033">
        <v>40</v>
      </c>
      <c r="Q1033" t="s">
        <v>8221</v>
      </c>
      <c r="R1033">
        <v>2</v>
      </c>
    </row>
    <row r="1034" spans="1:18" x14ac:dyDescent="0.3">
      <c r="A1034" s="11" t="s">
        <v>8404</v>
      </c>
      <c r="B1034">
        <v>38</v>
      </c>
      <c r="Q1034" t="s">
        <v>8221</v>
      </c>
      <c r="R1034">
        <v>36</v>
      </c>
    </row>
    <row r="1035" spans="1:18" x14ac:dyDescent="0.3">
      <c r="A1035" s="11" t="s">
        <v>8404</v>
      </c>
      <c r="B1035">
        <v>39</v>
      </c>
      <c r="Q1035" t="s">
        <v>8221</v>
      </c>
      <c r="R1035">
        <v>1</v>
      </c>
    </row>
    <row r="1036" spans="1:18" x14ac:dyDescent="0.3">
      <c r="A1036" s="11" t="s">
        <v>8404</v>
      </c>
      <c r="B1036">
        <v>11</v>
      </c>
      <c r="Q1036" t="s">
        <v>8221</v>
      </c>
      <c r="R1036">
        <v>15</v>
      </c>
    </row>
    <row r="1037" spans="1:18" x14ac:dyDescent="0.3">
      <c r="A1037" s="11" t="s">
        <v>8404</v>
      </c>
      <c r="B1037">
        <v>107</v>
      </c>
      <c r="Q1037" t="s">
        <v>8221</v>
      </c>
      <c r="R1037">
        <v>1</v>
      </c>
    </row>
    <row r="1038" spans="1:18" x14ac:dyDescent="0.3">
      <c r="A1038" s="11" t="s">
        <v>8404</v>
      </c>
      <c r="B1038">
        <v>147</v>
      </c>
      <c r="Q1038" t="s">
        <v>8221</v>
      </c>
      <c r="R1038">
        <v>0</v>
      </c>
    </row>
    <row r="1039" spans="1:18" x14ac:dyDescent="0.3">
      <c r="A1039" s="11" t="s">
        <v>8404</v>
      </c>
      <c r="B1039">
        <v>36</v>
      </c>
      <c r="Q1039" t="s">
        <v>8221</v>
      </c>
      <c r="R1039">
        <v>1</v>
      </c>
    </row>
    <row r="1040" spans="1:18" x14ac:dyDescent="0.3">
      <c r="A1040" s="11" t="s">
        <v>8404</v>
      </c>
      <c r="B1040">
        <v>92</v>
      </c>
      <c r="Q1040" t="s">
        <v>8221</v>
      </c>
      <c r="R1040">
        <v>0</v>
      </c>
    </row>
    <row r="1041" spans="1:18" x14ac:dyDescent="0.3">
      <c r="A1041" s="11" t="s">
        <v>8404</v>
      </c>
      <c r="B1041">
        <v>35</v>
      </c>
      <c r="Q1041" t="s">
        <v>8221</v>
      </c>
      <c r="R1041">
        <v>0</v>
      </c>
    </row>
    <row r="1042" spans="1:18" x14ac:dyDescent="0.3">
      <c r="A1042" s="11" t="s">
        <v>8404</v>
      </c>
      <c r="B1042">
        <v>17</v>
      </c>
      <c r="Q1042" t="s">
        <v>8221</v>
      </c>
      <c r="R1042">
        <v>1</v>
      </c>
    </row>
    <row r="1043" spans="1:18" x14ac:dyDescent="0.3">
      <c r="A1043" s="11" t="s">
        <v>8404</v>
      </c>
      <c r="B1043">
        <v>22</v>
      </c>
      <c r="Q1043" t="s">
        <v>8221</v>
      </c>
      <c r="R1043">
        <v>39</v>
      </c>
    </row>
    <row r="1044" spans="1:18" x14ac:dyDescent="0.3">
      <c r="A1044" s="11" t="s">
        <v>8404</v>
      </c>
      <c r="B1044">
        <v>69</v>
      </c>
      <c r="Q1044" t="s">
        <v>8221</v>
      </c>
      <c r="R1044">
        <v>0</v>
      </c>
    </row>
    <row r="1045" spans="1:18" x14ac:dyDescent="0.3">
      <c r="A1045" s="11" t="s">
        <v>8404</v>
      </c>
      <c r="B1045">
        <v>13</v>
      </c>
      <c r="Q1045" t="s">
        <v>8221</v>
      </c>
      <c r="R1045">
        <v>0</v>
      </c>
    </row>
    <row r="1046" spans="1:18" x14ac:dyDescent="0.3">
      <c r="A1046" s="11" t="s">
        <v>8404</v>
      </c>
      <c r="B1046">
        <v>58</v>
      </c>
      <c r="Q1046" t="s">
        <v>8221</v>
      </c>
      <c r="R1046">
        <v>3</v>
      </c>
    </row>
    <row r="1047" spans="1:18" x14ac:dyDescent="0.3">
      <c r="A1047" s="11" t="s">
        <v>8404</v>
      </c>
      <c r="B1047">
        <v>44</v>
      </c>
      <c r="Q1047" t="s">
        <v>8221</v>
      </c>
      <c r="R1047">
        <v>1</v>
      </c>
    </row>
    <row r="1048" spans="1:18" x14ac:dyDescent="0.3">
      <c r="A1048" s="11" t="s">
        <v>8404</v>
      </c>
      <c r="B1048">
        <v>83</v>
      </c>
      <c r="Q1048" t="s">
        <v>8221</v>
      </c>
      <c r="R1048">
        <v>13</v>
      </c>
    </row>
    <row r="1049" spans="1:18" x14ac:dyDescent="0.3">
      <c r="A1049" s="11" t="s">
        <v>8404</v>
      </c>
      <c r="B1049">
        <v>117</v>
      </c>
      <c r="Q1049" t="s">
        <v>8221</v>
      </c>
      <c r="R1049">
        <v>0</v>
      </c>
    </row>
    <row r="1050" spans="1:18" x14ac:dyDescent="0.3">
      <c r="A1050" s="11" t="s">
        <v>8404</v>
      </c>
      <c r="B1050">
        <v>32</v>
      </c>
      <c r="Q1050" t="s">
        <v>8221</v>
      </c>
      <c r="R1050">
        <v>6</v>
      </c>
    </row>
    <row r="1051" spans="1:18" x14ac:dyDescent="0.3">
      <c r="A1051" s="11" t="s">
        <v>8404</v>
      </c>
      <c r="B1051">
        <v>8</v>
      </c>
      <c r="Q1051" t="s">
        <v>8221</v>
      </c>
      <c r="R1051">
        <v>0</v>
      </c>
    </row>
    <row r="1052" spans="1:18" x14ac:dyDescent="0.3">
      <c r="A1052" s="11" t="s">
        <v>8404</v>
      </c>
      <c r="B1052">
        <v>340</v>
      </c>
      <c r="Q1052" t="s">
        <v>8221</v>
      </c>
      <c r="R1052">
        <v>14</v>
      </c>
    </row>
    <row r="1053" spans="1:18" x14ac:dyDescent="0.3">
      <c r="A1053" s="11" t="s">
        <v>8404</v>
      </c>
      <c r="B1053">
        <v>7</v>
      </c>
      <c r="Q1053" t="s">
        <v>8221</v>
      </c>
      <c r="R1053">
        <v>5</v>
      </c>
    </row>
    <row r="1054" spans="1:18" x14ac:dyDescent="0.3">
      <c r="A1054" s="11" t="s">
        <v>8404</v>
      </c>
      <c r="B1054">
        <v>19</v>
      </c>
      <c r="Q1054" t="s">
        <v>8221</v>
      </c>
      <c r="R1054">
        <v>6</v>
      </c>
    </row>
    <row r="1055" spans="1:18" x14ac:dyDescent="0.3">
      <c r="A1055" s="11" t="s">
        <v>8404</v>
      </c>
      <c r="B1055">
        <v>47</v>
      </c>
      <c r="Q1055" t="s">
        <v>8221</v>
      </c>
      <c r="R1055">
        <v>15</v>
      </c>
    </row>
    <row r="1056" spans="1:18" x14ac:dyDescent="0.3">
      <c r="A1056" s="11" t="s">
        <v>8404</v>
      </c>
      <c r="B1056">
        <v>13</v>
      </c>
      <c r="Q1056" t="s">
        <v>8221</v>
      </c>
      <c r="R1056">
        <v>0</v>
      </c>
    </row>
    <row r="1057" spans="1:18" x14ac:dyDescent="0.3">
      <c r="A1057" s="11" t="s">
        <v>8404</v>
      </c>
      <c r="B1057">
        <v>90</v>
      </c>
      <c r="Q1057" t="s">
        <v>8221</v>
      </c>
      <c r="R1057">
        <v>1</v>
      </c>
    </row>
    <row r="1058" spans="1:18" x14ac:dyDescent="0.3">
      <c r="A1058" s="11" t="s">
        <v>8404</v>
      </c>
      <c r="B1058">
        <v>63</v>
      </c>
      <c r="Q1058" t="s">
        <v>8221</v>
      </c>
      <c r="R1058">
        <v>9</v>
      </c>
    </row>
    <row r="1059" spans="1:18" x14ac:dyDescent="0.3">
      <c r="A1059" s="11" t="s">
        <v>8404</v>
      </c>
      <c r="B1059">
        <v>26</v>
      </c>
      <c r="Q1059" t="s">
        <v>8221</v>
      </c>
      <c r="R1059">
        <v>3</v>
      </c>
    </row>
    <row r="1060" spans="1:18" x14ac:dyDescent="0.3">
      <c r="A1060" s="11" t="s">
        <v>8404</v>
      </c>
      <c r="B1060">
        <v>71</v>
      </c>
      <c r="Q1060" t="s">
        <v>8221</v>
      </c>
      <c r="R1060">
        <v>3</v>
      </c>
    </row>
    <row r="1061" spans="1:18" x14ac:dyDescent="0.3">
      <c r="A1061" s="11" t="s">
        <v>8404</v>
      </c>
      <c r="B1061">
        <v>38</v>
      </c>
      <c r="Q1061" t="s">
        <v>8221</v>
      </c>
      <c r="R1061">
        <v>1</v>
      </c>
    </row>
    <row r="1062" spans="1:18" x14ac:dyDescent="0.3">
      <c r="A1062" s="11" t="s">
        <v>8404</v>
      </c>
      <c r="B1062">
        <v>859</v>
      </c>
      <c r="Q1062" t="s">
        <v>8221</v>
      </c>
      <c r="R1062">
        <v>3</v>
      </c>
    </row>
    <row r="1063" spans="1:18" x14ac:dyDescent="0.3">
      <c r="A1063" s="11" t="s">
        <v>8404</v>
      </c>
      <c r="B1063">
        <v>21</v>
      </c>
      <c r="Q1063" t="s">
        <v>8221</v>
      </c>
      <c r="R1063">
        <v>0</v>
      </c>
    </row>
    <row r="1064" spans="1:18" x14ac:dyDescent="0.3">
      <c r="A1064" s="11" t="s">
        <v>8404</v>
      </c>
      <c r="B1064">
        <v>78</v>
      </c>
      <c r="Q1064" t="s">
        <v>8221</v>
      </c>
      <c r="R1064">
        <v>2</v>
      </c>
    </row>
    <row r="1065" spans="1:18" x14ac:dyDescent="0.3">
      <c r="A1065" s="11" t="s">
        <v>8404</v>
      </c>
      <c r="B1065">
        <v>53</v>
      </c>
      <c r="Q1065" t="s">
        <v>8221</v>
      </c>
      <c r="R1065">
        <v>10</v>
      </c>
    </row>
    <row r="1066" spans="1:18" x14ac:dyDescent="0.3">
      <c r="A1066" s="11" t="s">
        <v>8404</v>
      </c>
      <c r="B1066">
        <v>356</v>
      </c>
      <c r="Q1066" t="s">
        <v>8221</v>
      </c>
      <c r="R1066">
        <v>60</v>
      </c>
    </row>
    <row r="1067" spans="1:18" x14ac:dyDescent="0.3">
      <c r="A1067" s="11" t="s">
        <v>8404</v>
      </c>
      <c r="B1067">
        <v>279</v>
      </c>
      <c r="Q1067" t="s">
        <v>8221</v>
      </c>
      <c r="R1067">
        <v>5</v>
      </c>
    </row>
    <row r="1068" spans="1:18" x14ac:dyDescent="0.3">
      <c r="A1068" s="11" t="s">
        <v>8404</v>
      </c>
      <c r="B1068">
        <v>266</v>
      </c>
      <c r="Q1068" t="s">
        <v>8221</v>
      </c>
      <c r="R1068">
        <v>9</v>
      </c>
    </row>
    <row r="1069" spans="1:18" x14ac:dyDescent="0.3">
      <c r="A1069" s="11" t="s">
        <v>8404</v>
      </c>
      <c r="B1069">
        <v>623</v>
      </c>
      <c r="Q1069" t="s">
        <v>8221</v>
      </c>
      <c r="R1069">
        <v>13</v>
      </c>
    </row>
    <row r="1070" spans="1:18" x14ac:dyDescent="0.3">
      <c r="A1070" s="11" t="s">
        <v>8404</v>
      </c>
      <c r="B1070">
        <v>392</v>
      </c>
      <c r="Q1070" t="s">
        <v>8221</v>
      </c>
      <c r="R1070">
        <v>0</v>
      </c>
    </row>
    <row r="1071" spans="1:18" x14ac:dyDescent="0.3">
      <c r="A1071" s="11" t="s">
        <v>8404</v>
      </c>
      <c r="B1071">
        <v>3562</v>
      </c>
      <c r="Q1071" t="s">
        <v>8221</v>
      </c>
      <c r="R1071">
        <v>8</v>
      </c>
    </row>
    <row r="1072" spans="1:18" x14ac:dyDescent="0.3">
      <c r="A1072" s="11" t="s">
        <v>8404</v>
      </c>
      <c r="B1072">
        <v>514</v>
      </c>
      <c r="Q1072" t="s">
        <v>8221</v>
      </c>
      <c r="R1072">
        <v>3</v>
      </c>
    </row>
    <row r="1073" spans="1:18" x14ac:dyDescent="0.3">
      <c r="A1073" s="11" t="s">
        <v>8404</v>
      </c>
      <c r="B1073">
        <v>88</v>
      </c>
      <c r="Q1073" t="s">
        <v>8221</v>
      </c>
      <c r="R1073">
        <v>3</v>
      </c>
    </row>
    <row r="1074" spans="1:18" x14ac:dyDescent="0.3">
      <c r="A1074" s="11" t="s">
        <v>8404</v>
      </c>
      <c r="B1074">
        <v>537</v>
      </c>
      <c r="Q1074" t="s">
        <v>8221</v>
      </c>
      <c r="R1074">
        <v>0</v>
      </c>
    </row>
    <row r="1075" spans="1:18" x14ac:dyDescent="0.3">
      <c r="A1075" s="11" t="s">
        <v>8404</v>
      </c>
      <c r="B1075">
        <v>25</v>
      </c>
      <c r="Q1075" t="s">
        <v>8221</v>
      </c>
      <c r="R1075">
        <v>6</v>
      </c>
    </row>
    <row r="1076" spans="1:18" x14ac:dyDescent="0.3">
      <c r="A1076" s="11" t="s">
        <v>8404</v>
      </c>
      <c r="B1076">
        <v>3238</v>
      </c>
      <c r="Q1076" t="s">
        <v>8221</v>
      </c>
      <c r="R1076">
        <v>4</v>
      </c>
    </row>
    <row r="1077" spans="1:18" x14ac:dyDescent="0.3">
      <c r="A1077" s="11" t="s">
        <v>8404</v>
      </c>
      <c r="B1077">
        <v>897</v>
      </c>
      <c r="Q1077" t="s">
        <v>8221</v>
      </c>
      <c r="R1077">
        <v>1</v>
      </c>
    </row>
    <row r="1078" spans="1:18" x14ac:dyDescent="0.3">
      <c r="A1078" s="11" t="s">
        <v>8404</v>
      </c>
      <c r="B1078">
        <v>878</v>
      </c>
      <c r="Q1078" t="s">
        <v>8221</v>
      </c>
      <c r="R1078">
        <v>29</v>
      </c>
    </row>
    <row r="1079" spans="1:18" x14ac:dyDescent="0.3">
      <c r="A1079" s="11" t="s">
        <v>8404</v>
      </c>
      <c r="B1079">
        <v>115</v>
      </c>
      <c r="Q1079" t="s">
        <v>8221</v>
      </c>
      <c r="R1079">
        <v>0</v>
      </c>
    </row>
    <row r="1080" spans="1:18" x14ac:dyDescent="0.3">
      <c r="A1080" s="11" t="s">
        <v>8404</v>
      </c>
      <c r="B1080">
        <v>234</v>
      </c>
      <c r="Q1080" t="s">
        <v>8221</v>
      </c>
      <c r="R1080">
        <v>4</v>
      </c>
    </row>
    <row r="1081" spans="1:18" x14ac:dyDescent="0.3">
      <c r="A1081" s="11" t="s">
        <v>8404</v>
      </c>
      <c r="B1081">
        <v>4330</v>
      </c>
      <c r="Q1081" t="s">
        <v>8221</v>
      </c>
      <c r="R1081">
        <v>5</v>
      </c>
    </row>
    <row r="1082" spans="1:18" x14ac:dyDescent="0.3">
      <c r="A1082" s="11" t="s">
        <v>8404</v>
      </c>
      <c r="B1082">
        <v>651</v>
      </c>
      <c r="Q1082" t="s">
        <v>8221</v>
      </c>
      <c r="R1082">
        <v>4</v>
      </c>
    </row>
    <row r="1083" spans="1:18" x14ac:dyDescent="0.3">
      <c r="A1083" s="11" t="s">
        <v>8404</v>
      </c>
      <c r="B1083">
        <v>251</v>
      </c>
      <c r="Q1083" t="s">
        <v>8221</v>
      </c>
      <c r="R1083">
        <v>5</v>
      </c>
    </row>
    <row r="1084" spans="1:18" x14ac:dyDescent="0.3">
      <c r="A1084" s="11" t="s">
        <v>8404</v>
      </c>
      <c r="B1084">
        <v>263</v>
      </c>
      <c r="Q1084" t="s">
        <v>8221</v>
      </c>
      <c r="R1084">
        <v>1</v>
      </c>
    </row>
    <row r="1085" spans="1:18" x14ac:dyDescent="0.3">
      <c r="A1085" s="11" t="s">
        <v>8404</v>
      </c>
      <c r="B1085">
        <v>28</v>
      </c>
      <c r="Q1085" t="s">
        <v>8221</v>
      </c>
      <c r="R1085">
        <v>1</v>
      </c>
    </row>
    <row r="1086" spans="1:18" x14ac:dyDescent="0.3">
      <c r="A1086" s="11" t="s">
        <v>8404</v>
      </c>
      <c r="B1086">
        <v>721</v>
      </c>
      <c r="Q1086" t="s">
        <v>8221</v>
      </c>
      <c r="R1086">
        <v>0</v>
      </c>
    </row>
    <row r="1087" spans="1:18" x14ac:dyDescent="0.3">
      <c r="A1087" s="11" t="s">
        <v>8404</v>
      </c>
      <c r="B1087">
        <v>50</v>
      </c>
      <c r="Q1087" t="s">
        <v>8221</v>
      </c>
      <c r="R1087">
        <v>14</v>
      </c>
    </row>
    <row r="1088" spans="1:18" x14ac:dyDescent="0.3">
      <c r="A1088" s="11" t="s">
        <v>8404</v>
      </c>
      <c r="B1088">
        <v>73</v>
      </c>
      <c r="Q1088" t="s">
        <v>8221</v>
      </c>
      <c r="R1088">
        <v>3</v>
      </c>
    </row>
    <row r="1089" spans="1:18" x14ac:dyDescent="0.3">
      <c r="A1089" s="11" t="s">
        <v>8404</v>
      </c>
      <c r="B1089">
        <v>27</v>
      </c>
      <c r="Q1089" t="s">
        <v>8221</v>
      </c>
      <c r="R1089">
        <v>10</v>
      </c>
    </row>
    <row r="1090" spans="1:18" x14ac:dyDescent="0.3">
      <c r="A1090" s="11" t="s">
        <v>8404</v>
      </c>
      <c r="B1090">
        <v>34</v>
      </c>
      <c r="Q1090" t="s">
        <v>8221</v>
      </c>
      <c r="R1090">
        <v>17</v>
      </c>
    </row>
    <row r="1091" spans="1:18" x14ac:dyDescent="0.3">
      <c r="A1091" s="11" t="s">
        <v>8404</v>
      </c>
      <c r="B1091">
        <v>7</v>
      </c>
      <c r="Q1091" t="s">
        <v>8221</v>
      </c>
      <c r="R1091">
        <v>2</v>
      </c>
    </row>
    <row r="1092" spans="1:18" x14ac:dyDescent="0.3">
      <c r="A1092" s="11" t="s">
        <v>8404</v>
      </c>
      <c r="B1092">
        <v>24</v>
      </c>
      <c r="Q1092" t="s">
        <v>8221</v>
      </c>
      <c r="R1092">
        <v>0</v>
      </c>
    </row>
    <row r="1093" spans="1:18" x14ac:dyDescent="0.3">
      <c r="A1093" s="11" t="s">
        <v>8404</v>
      </c>
      <c r="B1093">
        <v>15</v>
      </c>
      <c r="Q1093" t="s">
        <v>8221</v>
      </c>
      <c r="R1093">
        <v>4</v>
      </c>
    </row>
    <row r="1094" spans="1:18" x14ac:dyDescent="0.3">
      <c r="A1094" s="11" t="s">
        <v>8404</v>
      </c>
      <c r="B1094">
        <v>72</v>
      </c>
      <c r="Q1094" t="s">
        <v>8221</v>
      </c>
      <c r="R1094">
        <v>12</v>
      </c>
    </row>
    <row r="1095" spans="1:18" x14ac:dyDescent="0.3">
      <c r="A1095" s="11" t="s">
        <v>8404</v>
      </c>
      <c r="B1095">
        <v>120</v>
      </c>
      <c r="Q1095" t="s">
        <v>8221</v>
      </c>
      <c r="R1095">
        <v>3</v>
      </c>
    </row>
    <row r="1096" spans="1:18" x14ac:dyDescent="0.3">
      <c r="A1096" s="11" t="s">
        <v>8404</v>
      </c>
      <c r="B1096">
        <v>123</v>
      </c>
      <c r="Q1096" t="s">
        <v>8221</v>
      </c>
      <c r="R1096">
        <v>12</v>
      </c>
    </row>
    <row r="1097" spans="1:18" x14ac:dyDescent="0.3">
      <c r="A1097" s="11" t="s">
        <v>8404</v>
      </c>
      <c r="B1097">
        <v>1</v>
      </c>
      <c r="Q1097" t="s">
        <v>8221</v>
      </c>
      <c r="R1097">
        <v>0</v>
      </c>
    </row>
    <row r="1098" spans="1:18" x14ac:dyDescent="0.3">
      <c r="A1098" s="11" t="s">
        <v>8404</v>
      </c>
      <c r="B1098">
        <v>24</v>
      </c>
      <c r="Q1098" t="s">
        <v>8221</v>
      </c>
      <c r="R1098">
        <v>7</v>
      </c>
    </row>
    <row r="1099" spans="1:18" x14ac:dyDescent="0.3">
      <c r="A1099" s="11" t="s">
        <v>8404</v>
      </c>
      <c r="B1099">
        <v>33</v>
      </c>
      <c r="Q1099" t="s">
        <v>8221</v>
      </c>
      <c r="R1099">
        <v>2</v>
      </c>
    </row>
    <row r="1100" spans="1:18" x14ac:dyDescent="0.3">
      <c r="A1100" s="11" t="s">
        <v>8404</v>
      </c>
      <c r="B1100">
        <v>14</v>
      </c>
      <c r="Q1100" t="s">
        <v>8221</v>
      </c>
      <c r="R1100">
        <v>1</v>
      </c>
    </row>
    <row r="1101" spans="1:18" x14ac:dyDescent="0.3">
      <c r="A1101" s="11" t="s">
        <v>8404</v>
      </c>
      <c r="B1101">
        <v>9</v>
      </c>
      <c r="Q1101" t="s">
        <v>8221</v>
      </c>
      <c r="R1101">
        <v>4</v>
      </c>
    </row>
    <row r="1102" spans="1:18" x14ac:dyDescent="0.3">
      <c r="A1102" s="11" t="s">
        <v>8404</v>
      </c>
      <c r="B1102">
        <v>76</v>
      </c>
      <c r="Q1102" t="s">
        <v>8221</v>
      </c>
      <c r="R1102">
        <v>4</v>
      </c>
    </row>
    <row r="1103" spans="1:18" x14ac:dyDescent="0.3">
      <c r="A1103" s="11" t="s">
        <v>8404</v>
      </c>
      <c r="B1103">
        <v>19</v>
      </c>
      <c r="Q1103" t="s">
        <v>8221</v>
      </c>
      <c r="R1103">
        <v>17</v>
      </c>
    </row>
    <row r="1104" spans="1:18" x14ac:dyDescent="0.3">
      <c r="A1104" s="11" t="s">
        <v>8404</v>
      </c>
      <c r="B1104">
        <v>69</v>
      </c>
      <c r="Q1104" t="s">
        <v>8221</v>
      </c>
      <c r="R1104">
        <v>7</v>
      </c>
    </row>
    <row r="1105" spans="1:18" x14ac:dyDescent="0.3">
      <c r="A1105" s="11" t="s">
        <v>8404</v>
      </c>
      <c r="B1105">
        <v>218</v>
      </c>
      <c r="Q1105" t="s">
        <v>8221</v>
      </c>
      <c r="R1105">
        <v>2</v>
      </c>
    </row>
    <row r="1106" spans="1:18" x14ac:dyDescent="0.3">
      <c r="A1106" s="11" t="s">
        <v>8404</v>
      </c>
      <c r="B1106">
        <v>30</v>
      </c>
      <c r="Q1106" t="s">
        <v>8221</v>
      </c>
      <c r="R1106">
        <v>5</v>
      </c>
    </row>
    <row r="1107" spans="1:18" x14ac:dyDescent="0.3">
      <c r="A1107" s="11" t="s">
        <v>8404</v>
      </c>
      <c r="B1107">
        <v>100</v>
      </c>
      <c r="Q1107" t="s">
        <v>8221</v>
      </c>
      <c r="R1107">
        <v>1</v>
      </c>
    </row>
    <row r="1108" spans="1:18" x14ac:dyDescent="0.3">
      <c r="A1108" s="11" t="s">
        <v>8404</v>
      </c>
      <c r="B1108">
        <v>296</v>
      </c>
      <c r="Q1108" t="s">
        <v>8221</v>
      </c>
      <c r="R1108">
        <v>1</v>
      </c>
    </row>
    <row r="1109" spans="1:18" x14ac:dyDescent="0.3">
      <c r="A1109" s="11" t="s">
        <v>8404</v>
      </c>
      <c r="B1109">
        <v>1204</v>
      </c>
      <c r="Q1109" t="s">
        <v>8221</v>
      </c>
      <c r="R1109">
        <v>14</v>
      </c>
    </row>
    <row r="1110" spans="1:18" x14ac:dyDescent="0.3">
      <c r="A1110" s="11" t="s">
        <v>8404</v>
      </c>
      <c r="B1110">
        <v>321</v>
      </c>
      <c r="Q1110" t="s">
        <v>8221</v>
      </c>
      <c r="R1110">
        <v>26</v>
      </c>
    </row>
    <row r="1111" spans="1:18" x14ac:dyDescent="0.3">
      <c r="A1111" s="11" t="s">
        <v>8404</v>
      </c>
      <c r="B1111">
        <v>301</v>
      </c>
      <c r="Q1111" t="s">
        <v>8221</v>
      </c>
      <c r="R1111">
        <v>2</v>
      </c>
    </row>
    <row r="1112" spans="1:18" x14ac:dyDescent="0.3">
      <c r="A1112" s="11" t="s">
        <v>8404</v>
      </c>
      <c r="B1112">
        <v>144</v>
      </c>
      <c r="Q1112" t="s">
        <v>8221</v>
      </c>
      <c r="R1112">
        <v>1</v>
      </c>
    </row>
    <row r="1113" spans="1:18" x14ac:dyDescent="0.3">
      <c r="A1113" s="11" t="s">
        <v>8404</v>
      </c>
      <c r="B1113">
        <v>539</v>
      </c>
      <c r="Q1113" t="s">
        <v>8221</v>
      </c>
      <c r="R1113">
        <v>3</v>
      </c>
    </row>
    <row r="1114" spans="1:18" x14ac:dyDescent="0.3">
      <c r="A1114" s="11" t="s">
        <v>8404</v>
      </c>
      <c r="B1114">
        <v>498</v>
      </c>
      <c r="Q1114" t="s">
        <v>8221</v>
      </c>
      <c r="R1114">
        <v>7</v>
      </c>
    </row>
    <row r="1115" spans="1:18" x14ac:dyDescent="0.3">
      <c r="A1115" s="11" t="s">
        <v>8404</v>
      </c>
      <c r="B1115">
        <v>1113</v>
      </c>
      <c r="Q1115" t="s">
        <v>8221</v>
      </c>
      <c r="R1115">
        <v>9</v>
      </c>
    </row>
    <row r="1116" spans="1:18" x14ac:dyDescent="0.3">
      <c r="A1116" s="11" t="s">
        <v>8404</v>
      </c>
      <c r="B1116">
        <v>988</v>
      </c>
      <c r="Q1116" t="s">
        <v>8221</v>
      </c>
      <c r="R1116">
        <v>20</v>
      </c>
    </row>
    <row r="1117" spans="1:18" x14ac:dyDescent="0.3">
      <c r="A1117" s="11" t="s">
        <v>8404</v>
      </c>
      <c r="B1117">
        <v>391</v>
      </c>
      <c r="Q1117" t="s">
        <v>8221</v>
      </c>
      <c r="R1117">
        <v>6</v>
      </c>
    </row>
    <row r="1118" spans="1:18" x14ac:dyDescent="0.3">
      <c r="A1118" s="11" t="s">
        <v>8404</v>
      </c>
      <c r="B1118">
        <v>28</v>
      </c>
      <c r="Q1118" t="s">
        <v>8221</v>
      </c>
      <c r="R1118">
        <v>13</v>
      </c>
    </row>
    <row r="1119" spans="1:18" x14ac:dyDescent="0.3">
      <c r="A1119" s="11" t="s">
        <v>8404</v>
      </c>
      <c r="B1119">
        <v>147</v>
      </c>
      <c r="Q1119" t="s">
        <v>8221</v>
      </c>
      <c r="R1119">
        <v>1</v>
      </c>
    </row>
    <row r="1120" spans="1:18" x14ac:dyDescent="0.3">
      <c r="A1120" s="11" t="s">
        <v>8404</v>
      </c>
      <c r="B1120">
        <v>680</v>
      </c>
      <c r="Q1120" t="s">
        <v>8221</v>
      </c>
      <c r="R1120">
        <v>202</v>
      </c>
    </row>
    <row r="1121" spans="1:18" x14ac:dyDescent="0.3">
      <c r="A1121" s="11" t="s">
        <v>8404</v>
      </c>
      <c r="B1121">
        <v>983</v>
      </c>
      <c r="Q1121" t="s">
        <v>8221</v>
      </c>
      <c r="R1121">
        <v>0</v>
      </c>
    </row>
    <row r="1122" spans="1:18" x14ac:dyDescent="0.3">
      <c r="A1122" s="11" t="s">
        <v>8404</v>
      </c>
      <c r="B1122">
        <v>79</v>
      </c>
      <c r="Q1122" t="s">
        <v>8221</v>
      </c>
      <c r="R1122">
        <v>1</v>
      </c>
    </row>
    <row r="1123" spans="1:18" x14ac:dyDescent="0.3">
      <c r="A1123" s="11" t="s">
        <v>8404</v>
      </c>
      <c r="B1123">
        <v>426</v>
      </c>
      <c r="Q1123" t="s">
        <v>8221</v>
      </c>
      <c r="R1123">
        <v>0</v>
      </c>
    </row>
    <row r="1124" spans="1:18" x14ac:dyDescent="0.3">
      <c r="A1124" s="11" t="s">
        <v>8404</v>
      </c>
      <c r="B1124">
        <v>96</v>
      </c>
      <c r="Q1124" t="s">
        <v>8221</v>
      </c>
      <c r="R1124">
        <v>2</v>
      </c>
    </row>
    <row r="1125" spans="1:18" x14ac:dyDescent="0.3">
      <c r="A1125" s="11" t="s">
        <v>8404</v>
      </c>
      <c r="B1125">
        <v>163</v>
      </c>
      <c r="Q1125" t="s">
        <v>8221</v>
      </c>
      <c r="R1125">
        <v>13</v>
      </c>
    </row>
    <row r="1126" spans="1:18" x14ac:dyDescent="0.3">
      <c r="A1126" s="11" t="s">
        <v>8404</v>
      </c>
      <c r="B1126">
        <v>2525</v>
      </c>
      <c r="Q1126" t="s">
        <v>8221</v>
      </c>
      <c r="R1126">
        <v>9</v>
      </c>
    </row>
    <row r="1127" spans="1:18" x14ac:dyDescent="0.3">
      <c r="A1127" s="11" t="s">
        <v>8404</v>
      </c>
      <c r="B1127">
        <v>2035</v>
      </c>
      <c r="Q1127" t="s">
        <v>8221</v>
      </c>
      <c r="R1127">
        <v>2</v>
      </c>
    </row>
    <row r="1128" spans="1:18" x14ac:dyDescent="0.3">
      <c r="A1128" s="11" t="s">
        <v>8404</v>
      </c>
      <c r="B1128">
        <v>290</v>
      </c>
      <c r="Q1128" t="s">
        <v>8221</v>
      </c>
      <c r="R1128">
        <v>0</v>
      </c>
    </row>
    <row r="1129" spans="1:18" x14ac:dyDescent="0.3">
      <c r="A1129" s="11" t="s">
        <v>8404</v>
      </c>
      <c r="B1129">
        <v>1980</v>
      </c>
      <c r="Q1129" t="s">
        <v>8221</v>
      </c>
      <c r="R1129">
        <v>35</v>
      </c>
    </row>
    <row r="1130" spans="1:18" x14ac:dyDescent="0.3">
      <c r="A1130" s="11" t="s">
        <v>8404</v>
      </c>
      <c r="B1130">
        <v>57</v>
      </c>
      <c r="Q1130" t="s">
        <v>8221</v>
      </c>
      <c r="R1130">
        <v>2</v>
      </c>
    </row>
    <row r="1131" spans="1:18" x14ac:dyDescent="0.3">
      <c r="A1131" s="11" t="s">
        <v>8404</v>
      </c>
      <c r="B1131">
        <v>380</v>
      </c>
      <c r="Q1131" t="s">
        <v>8221</v>
      </c>
      <c r="R1131">
        <v>3</v>
      </c>
    </row>
    <row r="1132" spans="1:18" x14ac:dyDescent="0.3">
      <c r="A1132" s="11" t="s">
        <v>8404</v>
      </c>
      <c r="B1132">
        <v>128</v>
      </c>
      <c r="Q1132" t="s">
        <v>8221</v>
      </c>
      <c r="R1132">
        <v>0</v>
      </c>
    </row>
    <row r="1133" spans="1:18" x14ac:dyDescent="0.3">
      <c r="A1133" s="11" t="s">
        <v>8404</v>
      </c>
      <c r="B1133">
        <v>180</v>
      </c>
      <c r="Q1133" t="s">
        <v>8221</v>
      </c>
      <c r="R1133">
        <v>1</v>
      </c>
    </row>
    <row r="1134" spans="1:18" x14ac:dyDescent="0.3">
      <c r="A1134" s="11" t="s">
        <v>8404</v>
      </c>
      <c r="B1134">
        <v>571</v>
      </c>
      <c r="Q1134" t="s">
        <v>8221</v>
      </c>
      <c r="R1134">
        <v>0</v>
      </c>
    </row>
    <row r="1135" spans="1:18" x14ac:dyDescent="0.3">
      <c r="A1135" s="11" t="s">
        <v>8404</v>
      </c>
      <c r="B1135">
        <v>480</v>
      </c>
      <c r="Q1135" t="s">
        <v>8221</v>
      </c>
      <c r="R1135">
        <v>0</v>
      </c>
    </row>
    <row r="1136" spans="1:18" x14ac:dyDescent="0.3">
      <c r="A1136" s="11" t="s">
        <v>8404</v>
      </c>
      <c r="B1136">
        <v>249</v>
      </c>
      <c r="Q1136" t="s">
        <v>8221</v>
      </c>
      <c r="R1136">
        <v>3</v>
      </c>
    </row>
    <row r="1137" spans="1:18" x14ac:dyDescent="0.3">
      <c r="A1137" s="11" t="s">
        <v>8404</v>
      </c>
      <c r="B1137">
        <v>84</v>
      </c>
      <c r="Q1137" t="s">
        <v>8221</v>
      </c>
      <c r="R1137">
        <v>11</v>
      </c>
    </row>
    <row r="1138" spans="1:18" x14ac:dyDescent="0.3">
      <c r="A1138" s="11" t="s">
        <v>8404</v>
      </c>
      <c r="B1138">
        <v>197</v>
      </c>
      <c r="Q1138" t="s">
        <v>8221</v>
      </c>
      <c r="R1138">
        <v>6</v>
      </c>
    </row>
    <row r="1139" spans="1:18" x14ac:dyDescent="0.3">
      <c r="A1139" s="11" t="s">
        <v>8404</v>
      </c>
      <c r="B1139">
        <v>271</v>
      </c>
      <c r="Q1139" t="s">
        <v>8221</v>
      </c>
      <c r="R1139">
        <v>0</v>
      </c>
    </row>
    <row r="1140" spans="1:18" x14ac:dyDescent="0.3">
      <c r="A1140" s="11" t="s">
        <v>8404</v>
      </c>
      <c r="B1140">
        <v>50</v>
      </c>
      <c r="Q1140" t="s">
        <v>8221</v>
      </c>
      <c r="R1140">
        <v>67</v>
      </c>
    </row>
    <row r="1141" spans="1:18" x14ac:dyDescent="0.3">
      <c r="A1141" s="11" t="s">
        <v>8404</v>
      </c>
      <c r="B1141">
        <v>169</v>
      </c>
      <c r="Q1141" t="s">
        <v>8221</v>
      </c>
      <c r="R1141">
        <v>23</v>
      </c>
    </row>
    <row r="1142" spans="1:18" x14ac:dyDescent="0.3">
      <c r="A1142" s="11" t="s">
        <v>8404</v>
      </c>
      <c r="B1142">
        <v>205</v>
      </c>
      <c r="Q1142" t="s">
        <v>8221</v>
      </c>
      <c r="R1142">
        <v>72</v>
      </c>
    </row>
    <row r="1143" spans="1:18" x14ac:dyDescent="0.3">
      <c r="A1143" s="11" t="s">
        <v>8404</v>
      </c>
      <c r="B1143">
        <v>206</v>
      </c>
      <c r="Q1143" t="s">
        <v>8221</v>
      </c>
      <c r="R1143">
        <v>2</v>
      </c>
    </row>
    <row r="1144" spans="1:18" x14ac:dyDescent="0.3">
      <c r="A1144" s="11" t="s">
        <v>8404</v>
      </c>
      <c r="B1144">
        <v>84</v>
      </c>
      <c r="Q1144" t="s">
        <v>8221</v>
      </c>
      <c r="R1144">
        <v>15</v>
      </c>
    </row>
    <row r="1145" spans="1:18" x14ac:dyDescent="0.3">
      <c r="A1145" s="11" t="s">
        <v>8404</v>
      </c>
      <c r="B1145">
        <v>210</v>
      </c>
      <c r="Q1145" t="s">
        <v>8221</v>
      </c>
      <c r="R1145">
        <v>1</v>
      </c>
    </row>
    <row r="1146" spans="1:18" x14ac:dyDescent="0.3">
      <c r="A1146" s="11" t="s">
        <v>8404</v>
      </c>
      <c r="B1146">
        <v>181</v>
      </c>
      <c r="Q1146" t="s">
        <v>8221</v>
      </c>
      <c r="R1146">
        <v>2</v>
      </c>
    </row>
    <row r="1147" spans="1:18" x14ac:dyDescent="0.3">
      <c r="A1147" s="11" t="s">
        <v>8404</v>
      </c>
      <c r="B1147">
        <v>60</v>
      </c>
      <c r="Q1147" t="s">
        <v>8221</v>
      </c>
      <c r="R1147">
        <v>7</v>
      </c>
    </row>
    <row r="1148" spans="1:18" x14ac:dyDescent="0.3">
      <c r="A1148" s="11" t="s">
        <v>8404</v>
      </c>
      <c r="B1148">
        <v>445</v>
      </c>
      <c r="Q1148" t="s">
        <v>8221</v>
      </c>
      <c r="R1148">
        <v>16</v>
      </c>
    </row>
    <row r="1149" spans="1:18" x14ac:dyDescent="0.3">
      <c r="A1149" s="11" t="s">
        <v>8404</v>
      </c>
      <c r="B1149">
        <v>17</v>
      </c>
      <c r="Q1149" t="s">
        <v>8221</v>
      </c>
      <c r="R1149">
        <v>117</v>
      </c>
    </row>
    <row r="1150" spans="1:18" x14ac:dyDescent="0.3">
      <c r="A1150" s="11" t="s">
        <v>8404</v>
      </c>
      <c r="B1150">
        <v>194</v>
      </c>
      <c r="Q1150" t="s">
        <v>8221</v>
      </c>
      <c r="R1150">
        <v>2</v>
      </c>
    </row>
    <row r="1151" spans="1:18" x14ac:dyDescent="0.3">
      <c r="A1151" s="11" t="s">
        <v>8404</v>
      </c>
      <c r="B1151">
        <v>404</v>
      </c>
      <c r="Q1151" t="s">
        <v>8221</v>
      </c>
      <c r="R1151">
        <v>7</v>
      </c>
    </row>
    <row r="1152" spans="1:18" x14ac:dyDescent="0.3">
      <c r="A1152" s="11" t="s">
        <v>8404</v>
      </c>
      <c r="B1152">
        <v>194</v>
      </c>
      <c r="Q1152" t="s">
        <v>8221</v>
      </c>
      <c r="R1152">
        <v>3</v>
      </c>
    </row>
    <row r="1153" spans="1:18" x14ac:dyDescent="0.3">
      <c r="A1153" s="11" t="s">
        <v>8404</v>
      </c>
      <c r="B1153">
        <v>902</v>
      </c>
      <c r="Q1153" t="s">
        <v>8221</v>
      </c>
      <c r="R1153">
        <v>20</v>
      </c>
    </row>
    <row r="1154" spans="1:18" x14ac:dyDescent="0.3">
      <c r="A1154" s="11" t="s">
        <v>8404</v>
      </c>
      <c r="B1154">
        <v>1670</v>
      </c>
      <c r="Q1154" t="s">
        <v>8221</v>
      </c>
      <c r="R1154">
        <v>50</v>
      </c>
    </row>
    <row r="1155" spans="1:18" x14ac:dyDescent="0.3">
      <c r="A1155" s="11" t="s">
        <v>8404</v>
      </c>
      <c r="B1155">
        <v>1328</v>
      </c>
      <c r="Q1155" t="s">
        <v>8221</v>
      </c>
      <c r="R1155">
        <v>2</v>
      </c>
    </row>
    <row r="1156" spans="1:18" x14ac:dyDescent="0.3">
      <c r="A1156" s="11" t="s">
        <v>8404</v>
      </c>
      <c r="B1156">
        <v>944</v>
      </c>
      <c r="Q1156" t="s">
        <v>8221</v>
      </c>
      <c r="R1156">
        <v>3</v>
      </c>
    </row>
    <row r="1157" spans="1:18" x14ac:dyDescent="0.3">
      <c r="A1157" s="11" t="s">
        <v>8404</v>
      </c>
      <c r="B1157">
        <v>147</v>
      </c>
      <c r="Q1157" t="s">
        <v>8221</v>
      </c>
      <c r="R1157">
        <v>27</v>
      </c>
    </row>
    <row r="1158" spans="1:18" x14ac:dyDescent="0.3">
      <c r="A1158" s="11" t="s">
        <v>8404</v>
      </c>
      <c r="B1158">
        <v>99</v>
      </c>
      <c r="Q1158" t="s">
        <v>8221</v>
      </c>
      <c r="R1158">
        <v>7</v>
      </c>
    </row>
    <row r="1159" spans="1:18" x14ac:dyDescent="0.3">
      <c r="A1159" s="11" t="s">
        <v>8404</v>
      </c>
      <c r="B1159">
        <v>79</v>
      </c>
      <c r="Q1159" t="s">
        <v>8221</v>
      </c>
      <c r="R1159">
        <v>5</v>
      </c>
    </row>
    <row r="1160" spans="1:18" x14ac:dyDescent="0.3">
      <c r="A1160" s="11" t="s">
        <v>8404</v>
      </c>
      <c r="B1160">
        <v>75</v>
      </c>
      <c r="Q1160" t="s">
        <v>8221</v>
      </c>
      <c r="R1160">
        <v>0</v>
      </c>
    </row>
    <row r="1161" spans="1:18" x14ac:dyDescent="0.3">
      <c r="A1161" s="11" t="s">
        <v>8404</v>
      </c>
      <c r="B1161">
        <v>207</v>
      </c>
      <c r="Q1161" t="s">
        <v>8221</v>
      </c>
      <c r="R1161">
        <v>3</v>
      </c>
    </row>
    <row r="1162" spans="1:18" x14ac:dyDescent="0.3">
      <c r="A1162" s="11" t="s">
        <v>8404</v>
      </c>
      <c r="B1162">
        <v>102</v>
      </c>
      <c r="Q1162" t="s">
        <v>8221</v>
      </c>
      <c r="R1162">
        <v>6</v>
      </c>
    </row>
    <row r="1163" spans="1:18" x14ac:dyDescent="0.3">
      <c r="A1163" s="11" t="s">
        <v>8404</v>
      </c>
      <c r="B1163">
        <v>32</v>
      </c>
      <c r="Q1163" t="s">
        <v>8221</v>
      </c>
      <c r="R1163">
        <v>9</v>
      </c>
    </row>
    <row r="1164" spans="1:18" x14ac:dyDescent="0.3">
      <c r="A1164" s="11" t="s">
        <v>8404</v>
      </c>
      <c r="B1164">
        <v>480</v>
      </c>
      <c r="Q1164" t="s">
        <v>8221</v>
      </c>
      <c r="R1164">
        <v>3</v>
      </c>
    </row>
    <row r="1165" spans="1:18" x14ac:dyDescent="0.3">
      <c r="A1165" s="11" t="s">
        <v>8404</v>
      </c>
      <c r="B1165">
        <v>11</v>
      </c>
      <c r="Q1165" t="s">
        <v>8221</v>
      </c>
      <c r="R1165">
        <v>2</v>
      </c>
    </row>
    <row r="1166" spans="1:18" x14ac:dyDescent="0.3">
      <c r="A1166" s="11" t="s">
        <v>8404</v>
      </c>
      <c r="B1166">
        <v>12</v>
      </c>
      <c r="Q1166" t="s">
        <v>8221</v>
      </c>
      <c r="R1166">
        <v>3</v>
      </c>
    </row>
    <row r="1167" spans="1:18" x14ac:dyDescent="0.3">
      <c r="A1167" s="11" t="s">
        <v>8404</v>
      </c>
      <c r="B1167">
        <v>48</v>
      </c>
      <c r="Q1167" t="s">
        <v>8221</v>
      </c>
      <c r="R1167">
        <v>45</v>
      </c>
    </row>
    <row r="1168" spans="1:18" x14ac:dyDescent="0.3">
      <c r="A1168" s="11" t="s">
        <v>8404</v>
      </c>
      <c r="B1168">
        <v>59</v>
      </c>
      <c r="Q1168" t="s">
        <v>8221</v>
      </c>
      <c r="R1168">
        <v>9</v>
      </c>
    </row>
    <row r="1169" spans="1:18" x14ac:dyDescent="0.3">
      <c r="A1169" s="11" t="s">
        <v>8404</v>
      </c>
      <c r="B1169">
        <v>79</v>
      </c>
      <c r="Q1169" t="s">
        <v>8221</v>
      </c>
      <c r="R1169">
        <v>9</v>
      </c>
    </row>
    <row r="1170" spans="1:18" x14ac:dyDescent="0.3">
      <c r="A1170" s="11" t="s">
        <v>8404</v>
      </c>
      <c r="B1170">
        <v>14</v>
      </c>
      <c r="Q1170" t="s">
        <v>8221</v>
      </c>
      <c r="R1170">
        <v>21</v>
      </c>
    </row>
    <row r="1171" spans="1:18" x14ac:dyDescent="0.3">
      <c r="A1171" s="11" t="s">
        <v>8404</v>
      </c>
      <c r="B1171">
        <v>106</v>
      </c>
      <c r="Q1171" t="s">
        <v>8221</v>
      </c>
      <c r="R1171">
        <v>17</v>
      </c>
    </row>
    <row r="1172" spans="1:18" x14ac:dyDescent="0.3">
      <c r="A1172" s="11" t="s">
        <v>8404</v>
      </c>
      <c r="B1172">
        <v>25</v>
      </c>
      <c r="Q1172" t="s">
        <v>8221</v>
      </c>
      <c r="R1172">
        <v>1</v>
      </c>
    </row>
    <row r="1173" spans="1:18" x14ac:dyDescent="0.3">
      <c r="A1173" s="11" t="s">
        <v>8404</v>
      </c>
      <c r="B1173">
        <v>25</v>
      </c>
      <c r="Q1173" t="s">
        <v>8221</v>
      </c>
      <c r="R1173">
        <v>1</v>
      </c>
    </row>
    <row r="1174" spans="1:18" x14ac:dyDescent="0.3">
      <c r="A1174" s="11" t="s">
        <v>8404</v>
      </c>
      <c r="B1174">
        <v>29</v>
      </c>
      <c r="Q1174" t="s">
        <v>8221</v>
      </c>
      <c r="R1174">
        <v>14</v>
      </c>
    </row>
    <row r="1175" spans="1:18" x14ac:dyDescent="0.3">
      <c r="A1175" s="11" t="s">
        <v>8404</v>
      </c>
      <c r="B1175">
        <v>43</v>
      </c>
      <c r="Q1175" t="s">
        <v>8221</v>
      </c>
      <c r="R1175">
        <v>42</v>
      </c>
    </row>
    <row r="1176" spans="1:18" x14ac:dyDescent="0.3">
      <c r="A1176" s="11" t="s">
        <v>8404</v>
      </c>
      <c r="B1176">
        <v>46</v>
      </c>
      <c r="Q1176" t="s">
        <v>8221</v>
      </c>
      <c r="R1176">
        <v>27</v>
      </c>
    </row>
    <row r="1177" spans="1:18" x14ac:dyDescent="0.3">
      <c r="A1177" s="11" t="s">
        <v>8404</v>
      </c>
      <c r="B1177">
        <v>27</v>
      </c>
      <c r="Q1177" t="s">
        <v>8221</v>
      </c>
      <c r="R1177">
        <v>5</v>
      </c>
    </row>
    <row r="1178" spans="1:18" x14ac:dyDescent="0.3">
      <c r="A1178" s="11" t="s">
        <v>8404</v>
      </c>
      <c r="B1178">
        <v>112</v>
      </c>
      <c r="Q1178" t="s">
        <v>8221</v>
      </c>
      <c r="R1178">
        <v>13</v>
      </c>
    </row>
    <row r="1179" spans="1:18" x14ac:dyDescent="0.3">
      <c r="A1179" s="11" t="s">
        <v>8404</v>
      </c>
      <c r="B1179">
        <v>34</v>
      </c>
      <c r="Q1179" t="s">
        <v>8221</v>
      </c>
      <c r="R1179">
        <v>12</v>
      </c>
    </row>
    <row r="1180" spans="1:18" x14ac:dyDescent="0.3">
      <c r="A1180" s="11" t="s">
        <v>8404</v>
      </c>
      <c r="B1180">
        <v>145</v>
      </c>
      <c r="Q1180" t="s">
        <v>8221</v>
      </c>
      <c r="R1180">
        <v>90</v>
      </c>
    </row>
    <row r="1181" spans="1:18" x14ac:dyDescent="0.3">
      <c r="A1181" s="11" t="s">
        <v>8404</v>
      </c>
      <c r="B1181">
        <v>19</v>
      </c>
      <c r="Q1181" t="s">
        <v>8221</v>
      </c>
      <c r="R1181">
        <v>2</v>
      </c>
    </row>
    <row r="1182" spans="1:18" x14ac:dyDescent="0.3">
      <c r="A1182" s="11" t="s">
        <v>8404</v>
      </c>
      <c r="B1182">
        <v>288</v>
      </c>
      <c r="Q1182" t="s">
        <v>8221</v>
      </c>
      <c r="R1182">
        <v>5</v>
      </c>
    </row>
    <row r="1183" spans="1:18" x14ac:dyDescent="0.3">
      <c r="A1183" s="11" t="s">
        <v>8404</v>
      </c>
      <c r="B1183">
        <v>14</v>
      </c>
      <c r="Q1183" t="s">
        <v>8221</v>
      </c>
      <c r="R1183">
        <v>31</v>
      </c>
    </row>
    <row r="1184" spans="1:18" x14ac:dyDescent="0.3">
      <c r="A1184" s="11" t="s">
        <v>8404</v>
      </c>
      <c r="B1184">
        <v>7</v>
      </c>
      <c r="Q1184" t="s">
        <v>8221</v>
      </c>
      <c r="R1184">
        <v>4</v>
      </c>
    </row>
    <row r="1185" spans="1:18" x14ac:dyDescent="0.3">
      <c r="A1185" s="11" t="s">
        <v>8404</v>
      </c>
      <c r="B1185">
        <v>211</v>
      </c>
      <c r="Q1185" t="s">
        <v>8221</v>
      </c>
      <c r="R1185">
        <v>29</v>
      </c>
    </row>
    <row r="1186" spans="1:18" x14ac:dyDescent="0.3">
      <c r="A1186" s="11" t="s">
        <v>8404</v>
      </c>
      <c r="B1186">
        <v>85</v>
      </c>
      <c r="Q1186" t="s">
        <v>8221</v>
      </c>
      <c r="R1186">
        <v>2</v>
      </c>
    </row>
    <row r="1187" spans="1:18" x14ac:dyDescent="0.3">
      <c r="A1187" s="11" t="s">
        <v>8404</v>
      </c>
      <c r="B1187">
        <v>103</v>
      </c>
      <c r="Q1187" t="s">
        <v>8221</v>
      </c>
      <c r="R1187">
        <v>114</v>
      </c>
    </row>
    <row r="1188" spans="1:18" x14ac:dyDescent="0.3">
      <c r="A1188" s="11" t="s">
        <v>8404</v>
      </c>
      <c r="B1188">
        <v>113</v>
      </c>
      <c r="Q1188" t="s">
        <v>8221</v>
      </c>
      <c r="R1188">
        <v>1</v>
      </c>
    </row>
    <row r="1189" spans="1:18" x14ac:dyDescent="0.3">
      <c r="A1189" s="11" t="s">
        <v>8404</v>
      </c>
      <c r="B1189">
        <v>167</v>
      </c>
      <c r="Q1189" t="s">
        <v>8221</v>
      </c>
      <c r="R1189">
        <v>76</v>
      </c>
    </row>
    <row r="1190" spans="1:18" x14ac:dyDescent="0.3">
      <c r="A1190" s="11" t="s">
        <v>8404</v>
      </c>
      <c r="B1190">
        <v>73</v>
      </c>
      <c r="Q1190" t="s">
        <v>8221</v>
      </c>
      <c r="R1190">
        <v>9</v>
      </c>
    </row>
    <row r="1191" spans="1:18" x14ac:dyDescent="0.3">
      <c r="A1191" s="11" t="s">
        <v>8404</v>
      </c>
      <c r="B1191">
        <v>75</v>
      </c>
      <c r="Q1191" t="s">
        <v>8221</v>
      </c>
      <c r="R1191">
        <v>37</v>
      </c>
    </row>
    <row r="1192" spans="1:18" x14ac:dyDescent="0.3">
      <c r="A1192" s="11" t="s">
        <v>8404</v>
      </c>
      <c r="B1192">
        <v>614</v>
      </c>
      <c r="Q1192" t="s">
        <v>8221</v>
      </c>
      <c r="R1192">
        <v>0</v>
      </c>
    </row>
    <row r="1193" spans="1:18" x14ac:dyDescent="0.3">
      <c r="A1193" s="11" t="s">
        <v>8404</v>
      </c>
      <c r="B1193">
        <v>107</v>
      </c>
      <c r="Q1193" t="s">
        <v>8221</v>
      </c>
      <c r="R1193">
        <v>1</v>
      </c>
    </row>
    <row r="1194" spans="1:18" x14ac:dyDescent="0.3">
      <c r="A1194" s="11" t="s">
        <v>8404</v>
      </c>
      <c r="B1194">
        <v>1224</v>
      </c>
      <c r="Q1194" t="s">
        <v>8221</v>
      </c>
      <c r="R1194">
        <v>10</v>
      </c>
    </row>
    <row r="1195" spans="1:18" x14ac:dyDescent="0.3">
      <c r="A1195" s="11" t="s">
        <v>8404</v>
      </c>
      <c r="B1195">
        <v>104</v>
      </c>
      <c r="Q1195" t="s">
        <v>8221</v>
      </c>
      <c r="R1195">
        <v>1</v>
      </c>
    </row>
    <row r="1196" spans="1:18" x14ac:dyDescent="0.3">
      <c r="A1196" s="11" t="s">
        <v>8404</v>
      </c>
      <c r="B1196">
        <v>79</v>
      </c>
      <c r="Q1196" t="s">
        <v>8221</v>
      </c>
      <c r="R1196">
        <v>2</v>
      </c>
    </row>
    <row r="1197" spans="1:18" x14ac:dyDescent="0.3">
      <c r="A1197" s="11" t="s">
        <v>8404</v>
      </c>
      <c r="B1197">
        <v>157</v>
      </c>
      <c r="Q1197" t="s">
        <v>8221</v>
      </c>
      <c r="R1197">
        <v>1</v>
      </c>
    </row>
    <row r="1198" spans="1:18" x14ac:dyDescent="0.3">
      <c r="A1198" s="11" t="s">
        <v>8404</v>
      </c>
      <c r="B1198">
        <v>50</v>
      </c>
      <c r="Q1198" t="s">
        <v>8221</v>
      </c>
      <c r="R1198">
        <v>10</v>
      </c>
    </row>
    <row r="1199" spans="1:18" x14ac:dyDescent="0.3">
      <c r="A1199" s="11" t="s">
        <v>8404</v>
      </c>
      <c r="B1199">
        <v>64</v>
      </c>
      <c r="Q1199" t="s">
        <v>8221</v>
      </c>
      <c r="R1199">
        <v>9</v>
      </c>
    </row>
    <row r="1200" spans="1:18" x14ac:dyDescent="0.3">
      <c r="A1200" s="11" t="s">
        <v>8404</v>
      </c>
      <c r="B1200">
        <v>200</v>
      </c>
      <c r="Q1200" t="s">
        <v>8221</v>
      </c>
      <c r="R1200">
        <v>19</v>
      </c>
    </row>
    <row r="1201" spans="1:18" x14ac:dyDescent="0.3">
      <c r="A1201" s="11" t="s">
        <v>8404</v>
      </c>
      <c r="B1201">
        <v>22</v>
      </c>
      <c r="Q1201" t="s">
        <v>8221</v>
      </c>
      <c r="R1201">
        <v>0</v>
      </c>
    </row>
    <row r="1202" spans="1:18" x14ac:dyDescent="0.3">
      <c r="A1202" s="11" t="s">
        <v>8404</v>
      </c>
      <c r="B1202">
        <v>163</v>
      </c>
      <c r="Q1202" t="s">
        <v>8221</v>
      </c>
      <c r="R1202">
        <v>4</v>
      </c>
    </row>
    <row r="1203" spans="1:18" x14ac:dyDescent="0.3">
      <c r="A1203" s="11" t="s">
        <v>8404</v>
      </c>
      <c r="B1203">
        <v>77</v>
      </c>
      <c r="Q1203" t="s">
        <v>8221</v>
      </c>
      <c r="R1203">
        <v>8</v>
      </c>
    </row>
    <row r="1204" spans="1:18" x14ac:dyDescent="0.3">
      <c r="A1204" s="11" t="s">
        <v>8404</v>
      </c>
      <c r="B1204">
        <v>89</v>
      </c>
      <c r="Q1204" t="s">
        <v>8221</v>
      </c>
      <c r="R1204">
        <v>24</v>
      </c>
    </row>
    <row r="1205" spans="1:18" x14ac:dyDescent="0.3">
      <c r="A1205" s="11" t="s">
        <v>8404</v>
      </c>
      <c r="B1205">
        <v>3355</v>
      </c>
      <c r="Q1205" t="s">
        <v>8221</v>
      </c>
      <c r="R1205">
        <v>0</v>
      </c>
    </row>
    <row r="1206" spans="1:18" x14ac:dyDescent="0.3">
      <c r="A1206" s="11" t="s">
        <v>8404</v>
      </c>
      <c r="B1206">
        <v>537</v>
      </c>
      <c r="Q1206" t="s">
        <v>8221</v>
      </c>
      <c r="R1206">
        <v>39</v>
      </c>
    </row>
    <row r="1207" spans="1:18" x14ac:dyDescent="0.3">
      <c r="A1207" s="11" t="s">
        <v>8404</v>
      </c>
      <c r="B1207">
        <v>125</v>
      </c>
      <c r="Q1207" t="s">
        <v>8221</v>
      </c>
      <c r="R1207">
        <v>6</v>
      </c>
    </row>
    <row r="1208" spans="1:18" x14ac:dyDescent="0.3">
      <c r="A1208" s="11" t="s">
        <v>8404</v>
      </c>
      <c r="B1208">
        <v>163</v>
      </c>
      <c r="Q1208" t="s">
        <v>8221</v>
      </c>
      <c r="R1208">
        <v>4</v>
      </c>
    </row>
    <row r="1209" spans="1:18" x14ac:dyDescent="0.3">
      <c r="A1209" s="11" t="s">
        <v>8404</v>
      </c>
      <c r="B1209">
        <v>283</v>
      </c>
      <c r="Q1209" t="s">
        <v>8221</v>
      </c>
      <c r="R1209">
        <v>3</v>
      </c>
    </row>
    <row r="1210" spans="1:18" x14ac:dyDescent="0.3">
      <c r="A1210" s="11" t="s">
        <v>8404</v>
      </c>
      <c r="B1210">
        <v>352</v>
      </c>
      <c r="Q1210" t="s">
        <v>8221</v>
      </c>
      <c r="R1210">
        <v>53</v>
      </c>
    </row>
    <row r="1211" spans="1:18" x14ac:dyDescent="0.3">
      <c r="A1211" s="11" t="s">
        <v>8404</v>
      </c>
      <c r="B1211">
        <v>94</v>
      </c>
      <c r="Q1211" t="s">
        <v>8221</v>
      </c>
      <c r="R1211">
        <v>1</v>
      </c>
    </row>
    <row r="1212" spans="1:18" x14ac:dyDescent="0.3">
      <c r="A1212" s="11" t="s">
        <v>8404</v>
      </c>
      <c r="B1212">
        <v>67</v>
      </c>
      <c r="Q1212" t="s">
        <v>8221</v>
      </c>
      <c r="R1212">
        <v>2</v>
      </c>
    </row>
    <row r="1213" spans="1:18" x14ac:dyDescent="0.3">
      <c r="A1213" s="11" t="s">
        <v>8404</v>
      </c>
      <c r="B1213">
        <v>221</v>
      </c>
      <c r="Q1213" t="s">
        <v>8221</v>
      </c>
      <c r="R1213">
        <v>25</v>
      </c>
    </row>
    <row r="1214" spans="1:18" x14ac:dyDescent="0.3">
      <c r="A1214" s="11" t="s">
        <v>8404</v>
      </c>
      <c r="B1214">
        <v>2165</v>
      </c>
      <c r="Q1214" t="s">
        <v>8221</v>
      </c>
      <c r="R1214">
        <v>6</v>
      </c>
    </row>
    <row r="1215" spans="1:18" x14ac:dyDescent="0.3">
      <c r="A1215" s="11" t="s">
        <v>8404</v>
      </c>
      <c r="B1215">
        <v>179</v>
      </c>
      <c r="Q1215" t="s">
        <v>8221</v>
      </c>
      <c r="R1215">
        <v>0</v>
      </c>
    </row>
    <row r="1216" spans="1:18" x14ac:dyDescent="0.3">
      <c r="A1216" s="11" t="s">
        <v>8404</v>
      </c>
      <c r="B1216">
        <v>123</v>
      </c>
      <c r="Q1216" t="s">
        <v>8221</v>
      </c>
      <c r="R1216">
        <v>12</v>
      </c>
    </row>
    <row r="1217" spans="1:18" x14ac:dyDescent="0.3">
      <c r="A1217" s="11" t="s">
        <v>8404</v>
      </c>
      <c r="B1217">
        <v>1104</v>
      </c>
      <c r="Q1217" t="s">
        <v>8221</v>
      </c>
      <c r="R1217">
        <v>0</v>
      </c>
    </row>
    <row r="1218" spans="1:18" x14ac:dyDescent="0.3">
      <c r="A1218" s="11" t="s">
        <v>8404</v>
      </c>
      <c r="B1218">
        <v>403</v>
      </c>
      <c r="Q1218" t="s">
        <v>8221</v>
      </c>
      <c r="R1218">
        <v>36</v>
      </c>
    </row>
    <row r="1219" spans="1:18" x14ac:dyDescent="0.3">
      <c r="A1219" s="11" t="s">
        <v>8404</v>
      </c>
      <c r="B1219">
        <v>109</v>
      </c>
      <c r="Q1219" t="s">
        <v>8221</v>
      </c>
      <c r="R1219">
        <v>0</v>
      </c>
    </row>
    <row r="1220" spans="1:18" x14ac:dyDescent="0.3">
      <c r="A1220" s="11" t="s">
        <v>8404</v>
      </c>
      <c r="B1220">
        <v>372</v>
      </c>
      <c r="Q1220" t="s">
        <v>8221</v>
      </c>
      <c r="R1220">
        <v>2</v>
      </c>
    </row>
    <row r="1221" spans="1:18" x14ac:dyDescent="0.3">
      <c r="A1221" s="11" t="s">
        <v>8404</v>
      </c>
      <c r="B1221">
        <v>311</v>
      </c>
      <c r="Q1221" t="s">
        <v>8221</v>
      </c>
      <c r="R1221">
        <v>1</v>
      </c>
    </row>
    <row r="1222" spans="1:18" x14ac:dyDescent="0.3">
      <c r="A1222" s="11" t="s">
        <v>8404</v>
      </c>
      <c r="B1222">
        <v>61</v>
      </c>
      <c r="Q1222" t="s">
        <v>8221</v>
      </c>
      <c r="R1222">
        <v>59</v>
      </c>
    </row>
    <row r="1223" spans="1:18" x14ac:dyDescent="0.3">
      <c r="A1223" s="11" t="s">
        <v>8404</v>
      </c>
      <c r="B1223">
        <v>115</v>
      </c>
      <c r="Q1223" t="s">
        <v>8221</v>
      </c>
      <c r="R1223">
        <v>1</v>
      </c>
    </row>
    <row r="1224" spans="1:18" x14ac:dyDescent="0.3">
      <c r="A1224" s="11" t="s">
        <v>8404</v>
      </c>
      <c r="B1224">
        <v>111</v>
      </c>
      <c r="Q1224" t="s">
        <v>8221</v>
      </c>
      <c r="R1224">
        <v>31</v>
      </c>
    </row>
    <row r="1225" spans="1:18" x14ac:dyDescent="0.3">
      <c r="A1225" s="11" t="s">
        <v>8404</v>
      </c>
      <c r="B1225">
        <v>337</v>
      </c>
      <c r="Q1225" t="s">
        <v>8221</v>
      </c>
      <c r="R1225">
        <v>18</v>
      </c>
    </row>
    <row r="1226" spans="1:18" x14ac:dyDescent="0.3">
      <c r="A1226" s="11" t="s">
        <v>8404</v>
      </c>
      <c r="B1226">
        <v>9</v>
      </c>
      <c r="Q1226" t="s">
        <v>8221</v>
      </c>
      <c r="R1226">
        <v>10</v>
      </c>
    </row>
    <row r="1227" spans="1:18" x14ac:dyDescent="0.3">
      <c r="A1227" s="11" t="s">
        <v>8404</v>
      </c>
      <c r="B1227">
        <v>120</v>
      </c>
      <c r="Q1227" t="s">
        <v>8221</v>
      </c>
      <c r="R1227">
        <v>0</v>
      </c>
    </row>
    <row r="1228" spans="1:18" x14ac:dyDescent="0.3">
      <c r="A1228" s="11" t="s">
        <v>8404</v>
      </c>
      <c r="B1228">
        <v>102</v>
      </c>
      <c r="Q1228" t="s">
        <v>8221</v>
      </c>
      <c r="R1228">
        <v>14</v>
      </c>
    </row>
    <row r="1229" spans="1:18" x14ac:dyDescent="0.3">
      <c r="A1229" s="11" t="s">
        <v>8404</v>
      </c>
      <c r="B1229">
        <v>186</v>
      </c>
      <c r="Q1229" t="s">
        <v>8221</v>
      </c>
      <c r="R1229">
        <v>2</v>
      </c>
    </row>
    <row r="1230" spans="1:18" x14ac:dyDescent="0.3">
      <c r="A1230" s="11" t="s">
        <v>8404</v>
      </c>
      <c r="B1230">
        <v>15</v>
      </c>
      <c r="Q1230" t="s">
        <v>8221</v>
      </c>
      <c r="R1230">
        <v>1</v>
      </c>
    </row>
    <row r="1231" spans="1:18" x14ac:dyDescent="0.3">
      <c r="A1231" s="11" t="s">
        <v>8404</v>
      </c>
      <c r="B1231">
        <v>67</v>
      </c>
      <c r="Q1231" t="s">
        <v>8221</v>
      </c>
      <c r="R1231">
        <v>3</v>
      </c>
    </row>
    <row r="1232" spans="1:18" x14ac:dyDescent="0.3">
      <c r="A1232" s="11" t="s">
        <v>8404</v>
      </c>
      <c r="B1232">
        <v>130</v>
      </c>
      <c r="Q1232" t="s">
        <v>8221</v>
      </c>
      <c r="R1232">
        <v>0</v>
      </c>
    </row>
    <row r="1233" spans="1:18" x14ac:dyDescent="0.3">
      <c r="A1233" s="11" t="s">
        <v>8404</v>
      </c>
      <c r="B1233">
        <v>16</v>
      </c>
      <c r="Q1233" t="s">
        <v>8221</v>
      </c>
      <c r="R1233">
        <v>2</v>
      </c>
    </row>
    <row r="1234" spans="1:18" x14ac:dyDescent="0.3">
      <c r="A1234" s="11" t="s">
        <v>8404</v>
      </c>
      <c r="B1234">
        <v>67</v>
      </c>
      <c r="Q1234" t="s">
        <v>8221</v>
      </c>
      <c r="R1234">
        <v>0</v>
      </c>
    </row>
    <row r="1235" spans="1:18" x14ac:dyDescent="0.3">
      <c r="A1235" s="11" t="s">
        <v>8404</v>
      </c>
      <c r="B1235">
        <v>124</v>
      </c>
      <c r="Q1235" t="s">
        <v>8221</v>
      </c>
      <c r="R1235">
        <v>12</v>
      </c>
    </row>
    <row r="1236" spans="1:18" x14ac:dyDescent="0.3">
      <c r="A1236" s="11" t="s">
        <v>8404</v>
      </c>
      <c r="B1236">
        <v>80</v>
      </c>
      <c r="Q1236" t="s">
        <v>8221</v>
      </c>
      <c r="R1236">
        <v>1</v>
      </c>
    </row>
    <row r="1237" spans="1:18" x14ac:dyDescent="0.3">
      <c r="A1237" s="11" t="s">
        <v>8404</v>
      </c>
      <c r="B1237">
        <v>282</v>
      </c>
      <c r="Q1237" t="s">
        <v>8221</v>
      </c>
      <c r="R1237">
        <v>8</v>
      </c>
    </row>
    <row r="1238" spans="1:18" x14ac:dyDescent="0.3">
      <c r="A1238" s="11" t="s">
        <v>8404</v>
      </c>
      <c r="B1238">
        <v>68</v>
      </c>
      <c r="Q1238" t="s">
        <v>8221</v>
      </c>
      <c r="R1238">
        <v>2</v>
      </c>
    </row>
    <row r="1239" spans="1:18" x14ac:dyDescent="0.3">
      <c r="A1239" s="11" t="s">
        <v>8404</v>
      </c>
      <c r="B1239">
        <v>86</v>
      </c>
      <c r="Q1239" t="s">
        <v>8221</v>
      </c>
      <c r="R1239">
        <v>31</v>
      </c>
    </row>
    <row r="1240" spans="1:18" x14ac:dyDescent="0.3">
      <c r="A1240" s="11" t="s">
        <v>8404</v>
      </c>
      <c r="B1240">
        <v>115</v>
      </c>
      <c r="Q1240" t="s">
        <v>8221</v>
      </c>
      <c r="R1240">
        <v>5</v>
      </c>
    </row>
    <row r="1241" spans="1:18" x14ac:dyDescent="0.3">
      <c r="A1241" s="11" t="s">
        <v>8404</v>
      </c>
      <c r="B1241">
        <v>75</v>
      </c>
      <c r="Q1241" t="s">
        <v>8221</v>
      </c>
      <c r="R1241">
        <v>1</v>
      </c>
    </row>
    <row r="1242" spans="1:18" x14ac:dyDescent="0.3">
      <c r="A1242" s="11" t="s">
        <v>8404</v>
      </c>
      <c r="B1242">
        <v>43</v>
      </c>
      <c r="Q1242" t="s">
        <v>8221</v>
      </c>
      <c r="R1242">
        <v>12</v>
      </c>
    </row>
    <row r="1243" spans="1:18" x14ac:dyDescent="0.3">
      <c r="A1243" s="11" t="s">
        <v>8404</v>
      </c>
      <c r="B1243">
        <v>48</v>
      </c>
      <c r="Q1243" t="s">
        <v>8221</v>
      </c>
      <c r="R1243">
        <v>4</v>
      </c>
    </row>
    <row r="1244" spans="1:18" x14ac:dyDescent="0.3">
      <c r="A1244" s="11" t="s">
        <v>8404</v>
      </c>
      <c r="B1244">
        <v>52</v>
      </c>
      <c r="Q1244" t="s">
        <v>8221</v>
      </c>
      <c r="R1244">
        <v>0</v>
      </c>
    </row>
    <row r="1245" spans="1:18" x14ac:dyDescent="0.3">
      <c r="A1245" s="11" t="s">
        <v>8404</v>
      </c>
      <c r="B1245">
        <v>43</v>
      </c>
      <c r="Q1245" t="s">
        <v>8221</v>
      </c>
      <c r="R1245">
        <v>7</v>
      </c>
    </row>
    <row r="1246" spans="1:18" x14ac:dyDescent="0.3">
      <c r="A1246" s="11" t="s">
        <v>8404</v>
      </c>
      <c r="B1246">
        <v>58</v>
      </c>
      <c r="Q1246" t="s">
        <v>8221</v>
      </c>
      <c r="R1246">
        <v>2</v>
      </c>
    </row>
    <row r="1247" spans="1:18" x14ac:dyDescent="0.3">
      <c r="A1247" s="11" t="s">
        <v>8404</v>
      </c>
      <c r="B1247">
        <v>47</v>
      </c>
      <c r="Q1247" t="s">
        <v>8221</v>
      </c>
      <c r="R1247">
        <v>1</v>
      </c>
    </row>
    <row r="1248" spans="1:18" x14ac:dyDescent="0.3">
      <c r="A1248" s="11" t="s">
        <v>8404</v>
      </c>
      <c r="B1248">
        <v>36</v>
      </c>
      <c r="Q1248" t="s">
        <v>8221</v>
      </c>
      <c r="R1248">
        <v>4</v>
      </c>
    </row>
    <row r="1249" spans="1:18" x14ac:dyDescent="0.3">
      <c r="A1249" s="11" t="s">
        <v>8404</v>
      </c>
      <c r="B1249">
        <v>17</v>
      </c>
      <c r="Q1249" t="s">
        <v>8221</v>
      </c>
      <c r="R1249">
        <v>6</v>
      </c>
    </row>
    <row r="1250" spans="1:18" x14ac:dyDescent="0.3">
      <c r="A1250" s="11" t="s">
        <v>8404</v>
      </c>
      <c r="B1250">
        <v>104</v>
      </c>
      <c r="Q1250" t="s">
        <v>8221</v>
      </c>
      <c r="R1250">
        <v>8</v>
      </c>
    </row>
    <row r="1251" spans="1:18" x14ac:dyDescent="0.3">
      <c r="A1251" s="11" t="s">
        <v>8404</v>
      </c>
      <c r="B1251">
        <v>47</v>
      </c>
      <c r="Q1251" t="s">
        <v>8221</v>
      </c>
      <c r="R1251">
        <v>14</v>
      </c>
    </row>
    <row r="1252" spans="1:18" x14ac:dyDescent="0.3">
      <c r="A1252" s="11" t="s">
        <v>8404</v>
      </c>
      <c r="B1252">
        <v>38</v>
      </c>
      <c r="Q1252" t="s">
        <v>8221</v>
      </c>
      <c r="R1252">
        <v>0</v>
      </c>
    </row>
    <row r="1253" spans="1:18" x14ac:dyDescent="0.3">
      <c r="A1253" s="11" t="s">
        <v>8404</v>
      </c>
      <c r="B1253">
        <v>81</v>
      </c>
      <c r="Q1253" t="s">
        <v>8221</v>
      </c>
      <c r="R1253">
        <v>4</v>
      </c>
    </row>
    <row r="1254" spans="1:18" x14ac:dyDescent="0.3">
      <c r="A1254" s="11" t="s">
        <v>8404</v>
      </c>
      <c r="B1254">
        <v>55</v>
      </c>
      <c r="Q1254" t="s">
        <v>8221</v>
      </c>
      <c r="R1254">
        <v>0</v>
      </c>
    </row>
    <row r="1255" spans="1:18" x14ac:dyDescent="0.3">
      <c r="A1255" s="11" t="s">
        <v>8404</v>
      </c>
      <c r="B1255">
        <v>41</v>
      </c>
      <c r="Q1255" t="s">
        <v>8221</v>
      </c>
      <c r="R1255">
        <v>0</v>
      </c>
    </row>
    <row r="1256" spans="1:18" x14ac:dyDescent="0.3">
      <c r="A1256" s="11" t="s">
        <v>8404</v>
      </c>
      <c r="B1256">
        <v>79</v>
      </c>
      <c r="Q1256" t="s">
        <v>8221</v>
      </c>
      <c r="R1256">
        <v>1</v>
      </c>
    </row>
    <row r="1257" spans="1:18" x14ac:dyDescent="0.3">
      <c r="A1257" s="11" t="s">
        <v>8404</v>
      </c>
      <c r="B1257">
        <v>16</v>
      </c>
      <c r="Q1257" t="s">
        <v>8221</v>
      </c>
      <c r="R1257">
        <v>1</v>
      </c>
    </row>
    <row r="1258" spans="1:18" x14ac:dyDescent="0.3">
      <c r="A1258" s="11" t="s">
        <v>8404</v>
      </c>
      <c r="B1258">
        <v>8</v>
      </c>
      <c r="Q1258" t="s">
        <v>8221</v>
      </c>
      <c r="R1258">
        <v>1</v>
      </c>
    </row>
    <row r="1259" spans="1:18" x14ac:dyDescent="0.3">
      <c r="A1259" s="11" t="s">
        <v>8404</v>
      </c>
      <c r="B1259">
        <v>95</v>
      </c>
      <c r="Q1259" t="s">
        <v>8221</v>
      </c>
      <c r="R1259">
        <v>1</v>
      </c>
    </row>
    <row r="1260" spans="1:18" x14ac:dyDescent="0.3">
      <c r="A1260" s="11" t="s">
        <v>8404</v>
      </c>
      <c r="B1260">
        <v>25</v>
      </c>
      <c r="Q1260" t="s">
        <v>8221</v>
      </c>
      <c r="R1260">
        <v>4</v>
      </c>
    </row>
    <row r="1261" spans="1:18" x14ac:dyDescent="0.3">
      <c r="A1261" s="11" t="s">
        <v>8404</v>
      </c>
      <c r="B1261">
        <v>19</v>
      </c>
      <c r="Q1261" t="s">
        <v>8221</v>
      </c>
      <c r="R1261">
        <v>0</v>
      </c>
    </row>
    <row r="1262" spans="1:18" x14ac:dyDescent="0.3">
      <c r="A1262" s="11" t="s">
        <v>8404</v>
      </c>
      <c r="B1262">
        <v>90</v>
      </c>
      <c r="Q1262" t="s">
        <v>8221</v>
      </c>
      <c r="R1262">
        <v>0</v>
      </c>
    </row>
    <row r="1263" spans="1:18" x14ac:dyDescent="0.3">
      <c r="A1263" s="11" t="s">
        <v>8404</v>
      </c>
      <c r="B1263">
        <v>41</v>
      </c>
      <c r="Q1263" t="s">
        <v>8221</v>
      </c>
      <c r="R1263">
        <v>2</v>
      </c>
    </row>
    <row r="1264" spans="1:18" x14ac:dyDescent="0.3">
      <c r="A1264" s="11" t="s">
        <v>8404</v>
      </c>
      <c r="B1264">
        <v>30</v>
      </c>
      <c r="Q1264" t="s">
        <v>8221</v>
      </c>
      <c r="R1264">
        <v>24</v>
      </c>
    </row>
    <row r="1265" spans="1:18" x14ac:dyDescent="0.3">
      <c r="A1265" s="11" t="s">
        <v>8404</v>
      </c>
      <c r="B1265">
        <v>38</v>
      </c>
      <c r="Q1265" t="s">
        <v>8221</v>
      </c>
      <c r="R1265">
        <v>1</v>
      </c>
    </row>
    <row r="1266" spans="1:18" x14ac:dyDescent="0.3">
      <c r="A1266" s="11" t="s">
        <v>8404</v>
      </c>
      <c r="B1266">
        <v>65</v>
      </c>
      <c r="Q1266" t="s">
        <v>8221</v>
      </c>
      <c r="R1266">
        <v>2</v>
      </c>
    </row>
    <row r="1267" spans="1:18" x14ac:dyDescent="0.3">
      <c r="A1267" s="11" t="s">
        <v>8404</v>
      </c>
      <c r="B1267">
        <v>75</v>
      </c>
      <c r="Q1267" t="s">
        <v>8221</v>
      </c>
      <c r="R1267">
        <v>1</v>
      </c>
    </row>
    <row r="1268" spans="1:18" x14ac:dyDescent="0.3">
      <c r="A1268" s="11" t="s">
        <v>8404</v>
      </c>
      <c r="B1268">
        <v>16</v>
      </c>
      <c r="Q1268" t="s">
        <v>8221</v>
      </c>
      <c r="R1268">
        <v>37</v>
      </c>
    </row>
    <row r="1269" spans="1:18" x14ac:dyDescent="0.3">
      <c r="A1269" s="11" t="s">
        <v>8404</v>
      </c>
      <c r="B1269">
        <v>10</v>
      </c>
      <c r="Q1269" t="s">
        <v>8221</v>
      </c>
      <c r="R1269">
        <v>5</v>
      </c>
    </row>
    <row r="1270" spans="1:18" x14ac:dyDescent="0.3">
      <c r="A1270" s="11" t="s">
        <v>8404</v>
      </c>
      <c r="B1270">
        <v>27</v>
      </c>
      <c r="Q1270" t="s">
        <v>8221</v>
      </c>
      <c r="R1270">
        <v>4</v>
      </c>
    </row>
    <row r="1271" spans="1:18" x14ac:dyDescent="0.3">
      <c r="A1271" s="11" t="s">
        <v>8404</v>
      </c>
      <c r="B1271">
        <v>259</v>
      </c>
      <c r="Q1271" t="s">
        <v>8221</v>
      </c>
      <c r="R1271">
        <v>16</v>
      </c>
    </row>
    <row r="1272" spans="1:18" x14ac:dyDescent="0.3">
      <c r="A1272" s="11" t="s">
        <v>8404</v>
      </c>
      <c r="B1272">
        <v>39</v>
      </c>
      <c r="Q1272" t="s">
        <v>8221</v>
      </c>
      <c r="R1272">
        <v>9</v>
      </c>
    </row>
    <row r="1273" spans="1:18" x14ac:dyDescent="0.3">
      <c r="A1273" s="11" t="s">
        <v>8404</v>
      </c>
      <c r="B1273">
        <v>42</v>
      </c>
      <c r="Q1273" t="s">
        <v>8221</v>
      </c>
      <c r="R1273">
        <v>0</v>
      </c>
    </row>
    <row r="1274" spans="1:18" x14ac:dyDescent="0.3">
      <c r="A1274" s="11" t="s">
        <v>8404</v>
      </c>
      <c r="B1274">
        <v>10</v>
      </c>
      <c r="Q1274" t="s">
        <v>8221</v>
      </c>
      <c r="R1274">
        <v>40</v>
      </c>
    </row>
    <row r="1275" spans="1:18" x14ac:dyDescent="0.3">
      <c r="A1275" s="11" t="s">
        <v>8404</v>
      </c>
      <c r="B1275">
        <v>56</v>
      </c>
      <c r="Q1275" t="s">
        <v>8221</v>
      </c>
      <c r="R1275">
        <v>0</v>
      </c>
    </row>
    <row r="1276" spans="1:18" x14ac:dyDescent="0.3">
      <c r="A1276" s="11" t="s">
        <v>8404</v>
      </c>
      <c r="B1276">
        <v>20</v>
      </c>
      <c r="Q1276" t="s">
        <v>8221</v>
      </c>
      <c r="R1276">
        <v>2</v>
      </c>
    </row>
    <row r="1277" spans="1:18" x14ac:dyDescent="0.3">
      <c r="A1277" s="11" t="s">
        <v>8404</v>
      </c>
      <c r="B1277">
        <v>170</v>
      </c>
      <c r="Q1277" t="s">
        <v>8221</v>
      </c>
      <c r="R1277">
        <v>1</v>
      </c>
    </row>
    <row r="1278" spans="1:18" x14ac:dyDescent="0.3">
      <c r="A1278" s="11" t="s">
        <v>8404</v>
      </c>
      <c r="B1278">
        <v>29</v>
      </c>
      <c r="Q1278" t="s">
        <v>8221</v>
      </c>
      <c r="R1278">
        <v>9</v>
      </c>
    </row>
    <row r="1279" spans="1:18" x14ac:dyDescent="0.3">
      <c r="A1279" s="11" t="s">
        <v>8404</v>
      </c>
      <c r="B1279">
        <v>132</v>
      </c>
      <c r="Q1279" t="s">
        <v>8221</v>
      </c>
      <c r="R1279">
        <v>34</v>
      </c>
    </row>
    <row r="1280" spans="1:18" x14ac:dyDescent="0.3">
      <c r="A1280" s="11" t="s">
        <v>8404</v>
      </c>
      <c r="B1280">
        <v>27</v>
      </c>
      <c r="Q1280" t="s">
        <v>8221</v>
      </c>
      <c r="R1280">
        <v>23</v>
      </c>
    </row>
    <row r="1281" spans="1:18" x14ac:dyDescent="0.3">
      <c r="A1281" s="11" t="s">
        <v>8404</v>
      </c>
      <c r="B1281">
        <v>26</v>
      </c>
      <c r="Q1281" t="s">
        <v>8221</v>
      </c>
      <c r="R1281">
        <v>19</v>
      </c>
    </row>
    <row r="1282" spans="1:18" x14ac:dyDescent="0.3">
      <c r="A1282" s="11" t="s">
        <v>8404</v>
      </c>
      <c r="B1282">
        <v>43</v>
      </c>
      <c r="Q1282" t="s">
        <v>8221</v>
      </c>
      <c r="R1282">
        <v>50</v>
      </c>
    </row>
    <row r="1283" spans="1:18" x14ac:dyDescent="0.3">
      <c r="A1283" s="11" t="s">
        <v>8404</v>
      </c>
      <c r="B1283">
        <v>80</v>
      </c>
      <c r="Q1283" t="s">
        <v>8221</v>
      </c>
      <c r="R1283">
        <v>12</v>
      </c>
    </row>
    <row r="1284" spans="1:18" x14ac:dyDescent="0.3">
      <c r="A1284" s="11" t="s">
        <v>8404</v>
      </c>
      <c r="B1284">
        <v>33</v>
      </c>
      <c r="Q1284" t="s">
        <v>8221</v>
      </c>
      <c r="R1284">
        <v>8</v>
      </c>
    </row>
    <row r="1285" spans="1:18" x14ac:dyDescent="0.3">
      <c r="A1285" s="11" t="s">
        <v>8404</v>
      </c>
      <c r="B1285">
        <v>71</v>
      </c>
      <c r="Q1285" t="s">
        <v>8221</v>
      </c>
      <c r="R1285">
        <v>9</v>
      </c>
    </row>
    <row r="1286" spans="1:18" x14ac:dyDescent="0.3">
      <c r="A1286" s="11" t="s">
        <v>8404</v>
      </c>
      <c r="B1286">
        <v>81</v>
      </c>
      <c r="Q1286" t="s">
        <v>8221</v>
      </c>
      <c r="R1286">
        <v>43</v>
      </c>
    </row>
    <row r="1287" spans="1:18" x14ac:dyDescent="0.3">
      <c r="A1287" s="11" t="s">
        <v>8404</v>
      </c>
      <c r="B1287">
        <v>76</v>
      </c>
      <c r="Q1287" t="s">
        <v>8221</v>
      </c>
      <c r="R1287">
        <v>28</v>
      </c>
    </row>
    <row r="1288" spans="1:18" x14ac:dyDescent="0.3">
      <c r="A1288" s="11" t="s">
        <v>8404</v>
      </c>
      <c r="B1288">
        <v>48</v>
      </c>
      <c r="Q1288" t="s">
        <v>8221</v>
      </c>
      <c r="R1288">
        <v>4</v>
      </c>
    </row>
    <row r="1289" spans="1:18" x14ac:dyDescent="0.3">
      <c r="A1289" s="11" t="s">
        <v>8404</v>
      </c>
      <c r="B1289">
        <v>61</v>
      </c>
      <c r="Q1289" t="s">
        <v>8221</v>
      </c>
      <c r="R1289">
        <v>24</v>
      </c>
    </row>
    <row r="1290" spans="1:18" x14ac:dyDescent="0.3">
      <c r="A1290" s="11" t="s">
        <v>8404</v>
      </c>
      <c r="B1290">
        <v>60</v>
      </c>
      <c r="Q1290" t="s">
        <v>8221</v>
      </c>
      <c r="R1290">
        <v>2</v>
      </c>
    </row>
    <row r="1291" spans="1:18" x14ac:dyDescent="0.3">
      <c r="A1291" s="11" t="s">
        <v>8404</v>
      </c>
      <c r="B1291">
        <v>136</v>
      </c>
      <c r="Q1291" t="s">
        <v>8221</v>
      </c>
      <c r="R1291">
        <v>2</v>
      </c>
    </row>
    <row r="1292" spans="1:18" x14ac:dyDescent="0.3">
      <c r="A1292" s="11" t="s">
        <v>8404</v>
      </c>
      <c r="B1292">
        <v>14</v>
      </c>
      <c r="Q1292" t="s">
        <v>8221</v>
      </c>
      <c r="R1292">
        <v>20</v>
      </c>
    </row>
    <row r="1293" spans="1:18" x14ac:dyDescent="0.3">
      <c r="A1293" s="11" t="s">
        <v>8404</v>
      </c>
      <c r="B1293">
        <v>78</v>
      </c>
      <c r="Q1293" t="s">
        <v>8221</v>
      </c>
      <c r="R1293">
        <v>1</v>
      </c>
    </row>
    <row r="1294" spans="1:18" x14ac:dyDescent="0.3">
      <c r="A1294" s="11" t="s">
        <v>8404</v>
      </c>
      <c r="B1294">
        <v>4</v>
      </c>
      <c r="Q1294" t="s">
        <v>8221</v>
      </c>
      <c r="R1294">
        <v>1</v>
      </c>
    </row>
    <row r="1295" spans="1:18" x14ac:dyDescent="0.3">
      <c r="A1295" s="11" t="s">
        <v>8404</v>
      </c>
      <c r="B1295">
        <v>11</v>
      </c>
      <c r="Q1295" t="s">
        <v>8221</v>
      </c>
      <c r="R1295">
        <v>4</v>
      </c>
    </row>
    <row r="1296" spans="1:18" x14ac:dyDescent="0.3">
      <c r="A1296" s="11" t="s">
        <v>8404</v>
      </c>
      <c r="B1296">
        <v>185</v>
      </c>
      <c r="Q1296" t="s">
        <v>8221</v>
      </c>
      <c r="R1296">
        <v>1</v>
      </c>
    </row>
    <row r="1297" spans="1:18" x14ac:dyDescent="0.3">
      <c r="A1297" s="11" t="s">
        <v>8404</v>
      </c>
      <c r="B1297">
        <v>59</v>
      </c>
      <c r="Q1297" t="s">
        <v>8221</v>
      </c>
      <c r="R1297">
        <v>1</v>
      </c>
    </row>
    <row r="1298" spans="1:18" x14ac:dyDescent="0.3">
      <c r="A1298" s="11" t="s">
        <v>8404</v>
      </c>
      <c r="B1298">
        <v>27</v>
      </c>
      <c r="Q1298" t="s">
        <v>8221</v>
      </c>
      <c r="R1298">
        <v>13</v>
      </c>
    </row>
    <row r="1299" spans="1:18" x14ac:dyDescent="0.3">
      <c r="A1299" s="11" t="s">
        <v>8404</v>
      </c>
      <c r="B1299">
        <v>63</v>
      </c>
      <c r="Q1299" t="s">
        <v>8221</v>
      </c>
      <c r="R1299">
        <v>1</v>
      </c>
    </row>
    <row r="1300" spans="1:18" x14ac:dyDescent="0.3">
      <c r="A1300" s="11" t="s">
        <v>8404</v>
      </c>
      <c r="B1300">
        <v>13</v>
      </c>
      <c r="Q1300" t="s">
        <v>8221</v>
      </c>
      <c r="R1300">
        <v>1</v>
      </c>
    </row>
    <row r="1301" spans="1:18" x14ac:dyDescent="0.3">
      <c r="A1301" s="11" t="s">
        <v>8404</v>
      </c>
      <c r="B1301">
        <v>13</v>
      </c>
      <c r="Q1301" t="s">
        <v>8221</v>
      </c>
      <c r="R1301">
        <v>0</v>
      </c>
    </row>
    <row r="1302" spans="1:18" x14ac:dyDescent="0.3">
      <c r="A1302" s="11" t="s">
        <v>8404</v>
      </c>
      <c r="B1302">
        <v>57</v>
      </c>
      <c r="Q1302" t="s">
        <v>8221</v>
      </c>
      <c r="R1302">
        <v>3</v>
      </c>
    </row>
    <row r="1303" spans="1:18" x14ac:dyDescent="0.3">
      <c r="A1303" s="11" t="s">
        <v>8404</v>
      </c>
      <c r="B1303">
        <v>61</v>
      </c>
      <c r="Q1303" t="s">
        <v>8221</v>
      </c>
      <c r="R1303">
        <v>14</v>
      </c>
    </row>
    <row r="1304" spans="1:18" x14ac:dyDescent="0.3">
      <c r="A1304" s="11" t="s">
        <v>8404</v>
      </c>
      <c r="B1304">
        <v>65</v>
      </c>
      <c r="Q1304" t="s">
        <v>8221</v>
      </c>
      <c r="R1304">
        <v>2</v>
      </c>
    </row>
    <row r="1305" spans="1:18" x14ac:dyDescent="0.3">
      <c r="A1305" s="11" t="s">
        <v>8404</v>
      </c>
      <c r="B1305">
        <v>134</v>
      </c>
      <c r="Q1305" t="s">
        <v>8221</v>
      </c>
      <c r="R1305">
        <v>5</v>
      </c>
    </row>
    <row r="1306" spans="1:18" x14ac:dyDescent="0.3">
      <c r="A1306" s="11" t="s">
        <v>8404</v>
      </c>
      <c r="B1306">
        <v>37</v>
      </c>
      <c r="Q1306" t="s">
        <v>8221</v>
      </c>
      <c r="R1306">
        <v>14</v>
      </c>
    </row>
    <row r="1307" spans="1:18" x14ac:dyDescent="0.3">
      <c r="A1307" s="11" t="s">
        <v>8404</v>
      </c>
      <c r="B1307">
        <v>37</v>
      </c>
      <c r="Q1307" t="s">
        <v>8221</v>
      </c>
      <c r="R1307">
        <v>9</v>
      </c>
    </row>
    <row r="1308" spans="1:18" x14ac:dyDescent="0.3">
      <c r="A1308" s="11" t="s">
        <v>8404</v>
      </c>
      <c r="B1308">
        <v>150</v>
      </c>
      <c r="Q1308" t="s">
        <v>8221</v>
      </c>
      <c r="R1308">
        <v>8</v>
      </c>
    </row>
    <row r="1309" spans="1:18" x14ac:dyDescent="0.3">
      <c r="A1309" s="11" t="s">
        <v>8404</v>
      </c>
      <c r="B1309">
        <v>56</v>
      </c>
      <c r="Q1309" t="s">
        <v>8221</v>
      </c>
      <c r="R1309">
        <v>7</v>
      </c>
    </row>
    <row r="1310" spans="1:18" x14ac:dyDescent="0.3">
      <c r="A1310" s="11" t="s">
        <v>8404</v>
      </c>
      <c r="B1310">
        <v>18</v>
      </c>
      <c r="Q1310" t="s">
        <v>8221</v>
      </c>
      <c r="R1310">
        <v>0</v>
      </c>
    </row>
    <row r="1311" spans="1:18" x14ac:dyDescent="0.3">
      <c r="A1311" s="11" t="s">
        <v>8404</v>
      </c>
      <c r="B1311">
        <v>60</v>
      </c>
      <c r="Q1311" t="s">
        <v>8221</v>
      </c>
      <c r="R1311">
        <v>84</v>
      </c>
    </row>
    <row r="1312" spans="1:18" x14ac:dyDescent="0.3">
      <c r="A1312" s="11" t="s">
        <v>8404</v>
      </c>
      <c r="B1312">
        <v>67</v>
      </c>
      <c r="Q1312" t="s">
        <v>8221</v>
      </c>
      <c r="R1312">
        <v>11</v>
      </c>
    </row>
    <row r="1313" spans="1:18" x14ac:dyDescent="0.3">
      <c r="A1313" s="11" t="s">
        <v>8404</v>
      </c>
      <c r="B1313">
        <v>35</v>
      </c>
      <c r="Q1313" t="s">
        <v>8221</v>
      </c>
      <c r="R1313">
        <v>1</v>
      </c>
    </row>
    <row r="1314" spans="1:18" x14ac:dyDescent="0.3">
      <c r="A1314" s="11" t="s">
        <v>8404</v>
      </c>
      <c r="B1314">
        <v>34</v>
      </c>
      <c r="Q1314" t="s">
        <v>8221</v>
      </c>
      <c r="R1314">
        <v>4</v>
      </c>
    </row>
    <row r="1315" spans="1:18" x14ac:dyDescent="0.3">
      <c r="A1315" s="11" t="s">
        <v>8404</v>
      </c>
      <c r="B1315">
        <v>36</v>
      </c>
      <c r="Q1315" t="s">
        <v>8221</v>
      </c>
      <c r="R1315">
        <v>10</v>
      </c>
    </row>
    <row r="1316" spans="1:18" x14ac:dyDescent="0.3">
      <c r="A1316" s="11" t="s">
        <v>8404</v>
      </c>
      <c r="B1316">
        <v>18</v>
      </c>
      <c r="Q1316" t="s">
        <v>8221</v>
      </c>
      <c r="R1316">
        <v>16</v>
      </c>
    </row>
    <row r="1317" spans="1:18" x14ac:dyDescent="0.3">
      <c r="A1317" s="11" t="s">
        <v>8404</v>
      </c>
      <c r="B1317">
        <v>25</v>
      </c>
      <c r="Q1317" t="s">
        <v>8221</v>
      </c>
      <c r="R1317">
        <v>2</v>
      </c>
    </row>
    <row r="1318" spans="1:18" x14ac:dyDescent="0.3">
      <c r="A1318" s="11" t="s">
        <v>8404</v>
      </c>
      <c r="B1318">
        <v>21</v>
      </c>
      <c r="Q1318" t="s">
        <v>8221</v>
      </c>
      <c r="R1318">
        <v>5</v>
      </c>
    </row>
    <row r="1319" spans="1:18" x14ac:dyDescent="0.3">
      <c r="A1319" s="11" t="s">
        <v>8404</v>
      </c>
      <c r="B1319">
        <v>151</v>
      </c>
      <c r="Q1319" t="s">
        <v>8221</v>
      </c>
      <c r="R1319">
        <v>1</v>
      </c>
    </row>
    <row r="1320" spans="1:18" x14ac:dyDescent="0.3">
      <c r="A1320" s="11" t="s">
        <v>8404</v>
      </c>
      <c r="B1320">
        <v>489</v>
      </c>
      <c r="Q1320" t="s">
        <v>8221</v>
      </c>
      <c r="R1320">
        <v>31</v>
      </c>
    </row>
    <row r="1321" spans="1:18" x14ac:dyDescent="0.3">
      <c r="A1321" s="11" t="s">
        <v>8404</v>
      </c>
      <c r="B1321">
        <v>50</v>
      </c>
      <c r="Q1321" t="s">
        <v>8221</v>
      </c>
      <c r="R1321">
        <v>0</v>
      </c>
    </row>
    <row r="1322" spans="1:18" x14ac:dyDescent="0.3">
      <c r="A1322" s="11" t="s">
        <v>8404</v>
      </c>
      <c r="B1322">
        <v>321</v>
      </c>
      <c r="Q1322" t="s">
        <v>8221</v>
      </c>
      <c r="R1322">
        <v>2</v>
      </c>
    </row>
    <row r="1323" spans="1:18" x14ac:dyDescent="0.3">
      <c r="A1323" s="11" t="s">
        <v>8404</v>
      </c>
      <c r="B1323">
        <v>1762</v>
      </c>
      <c r="Q1323" t="s">
        <v>8221</v>
      </c>
      <c r="R1323">
        <v>7</v>
      </c>
    </row>
    <row r="1324" spans="1:18" x14ac:dyDescent="0.3">
      <c r="A1324" s="11" t="s">
        <v>8404</v>
      </c>
      <c r="B1324">
        <v>385</v>
      </c>
      <c r="Q1324" t="s">
        <v>8221</v>
      </c>
      <c r="R1324">
        <v>16</v>
      </c>
    </row>
    <row r="1325" spans="1:18" x14ac:dyDescent="0.3">
      <c r="A1325" s="11" t="s">
        <v>8404</v>
      </c>
      <c r="B1325">
        <v>398</v>
      </c>
      <c r="Q1325" t="s">
        <v>8221</v>
      </c>
      <c r="R1325">
        <v>4</v>
      </c>
    </row>
    <row r="1326" spans="1:18" x14ac:dyDescent="0.3">
      <c r="A1326" s="11" t="s">
        <v>8404</v>
      </c>
      <c r="B1326">
        <v>304</v>
      </c>
      <c r="Q1326" t="s">
        <v>8221</v>
      </c>
      <c r="R1326">
        <v>4</v>
      </c>
    </row>
    <row r="1327" spans="1:18" x14ac:dyDescent="0.3">
      <c r="A1327" s="11" t="s">
        <v>8404</v>
      </c>
      <c r="B1327">
        <v>676</v>
      </c>
      <c r="Q1327" t="s">
        <v>8221</v>
      </c>
      <c r="R1327">
        <v>4</v>
      </c>
    </row>
    <row r="1328" spans="1:18" x14ac:dyDescent="0.3">
      <c r="A1328" s="11" t="s">
        <v>8404</v>
      </c>
      <c r="B1328">
        <v>577</v>
      </c>
      <c r="Q1328" t="s">
        <v>8221</v>
      </c>
      <c r="R1328">
        <v>3</v>
      </c>
    </row>
    <row r="1329" spans="1:18" x14ac:dyDescent="0.3">
      <c r="A1329" s="11" t="s">
        <v>8404</v>
      </c>
      <c r="B1329">
        <v>3663</v>
      </c>
      <c r="Q1329" t="s">
        <v>8221</v>
      </c>
      <c r="R1329">
        <v>36</v>
      </c>
    </row>
    <row r="1330" spans="1:18" x14ac:dyDescent="0.3">
      <c r="A1330" s="11" t="s">
        <v>8404</v>
      </c>
      <c r="B1330">
        <v>294</v>
      </c>
      <c r="Q1330" t="s">
        <v>8221</v>
      </c>
      <c r="R1330">
        <v>1</v>
      </c>
    </row>
    <row r="1331" spans="1:18" x14ac:dyDescent="0.3">
      <c r="A1331" s="11" t="s">
        <v>8404</v>
      </c>
      <c r="B1331">
        <v>28</v>
      </c>
      <c r="Q1331" t="s">
        <v>8221</v>
      </c>
      <c r="R1331">
        <v>7</v>
      </c>
    </row>
    <row r="1332" spans="1:18" x14ac:dyDescent="0.3">
      <c r="A1332" s="11" t="s">
        <v>8404</v>
      </c>
      <c r="B1332">
        <v>100</v>
      </c>
      <c r="Q1332" t="s">
        <v>8221</v>
      </c>
      <c r="R1332">
        <v>27</v>
      </c>
    </row>
    <row r="1333" spans="1:18" x14ac:dyDescent="0.3">
      <c r="A1333" s="11" t="s">
        <v>8404</v>
      </c>
      <c r="B1333">
        <v>72</v>
      </c>
      <c r="Q1333" t="s">
        <v>8221</v>
      </c>
      <c r="R1333">
        <v>1</v>
      </c>
    </row>
    <row r="1334" spans="1:18" x14ac:dyDescent="0.3">
      <c r="A1334" s="11" t="s">
        <v>8404</v>
      </c>
      <c r="B1334">
        <v>238</v>
      </c>
      <c r="Q1334" t="s">
        <v>8221</v>
      </c>
      <c r="R1334">
        <v>0</v>
      </c>
    </row>
    <row r="1335" spans="1:18" x14ac:dyDescent="0.3">
      <c r="A1335" s="11" t="s">
        <v>8404</v>
      </c>
      <c r="B1335">
        <v>159</v>
      </c>
      <c r="Q1335" t="s">
        <v>8221</v>
      </c>
      <c r="R1335">
        <v>1</v>
      </c>
    </row>
    <row r="1336" spans="1:18" x14ac:dyDescent="0.3">
      <c r="A1336" s="11" t="s">
        <v>8404</v>
      </c>
      <c r="B1336">
        <v>77</v>
      </c>
      <c r="Q1336" t="s">
        <v>8221</v>
      </c>
      <c r="R1336">
        <v>3</v>
      </c>
    </row>
    <row r="1337" spans="1:18" x14ac:dyDescent="0.3">
      <c r="A1337" s="11" t="s">
        <v>8404</v>
      </c>
      <c r="B1337">
        <v>53</v>
      </c>
      <c r="Q1337" t="s">
        <v>8221</v>
      </c>
      <c r="R1337">
        <v>3</v>
      </c>
    </row>
    <row r="1338" spans="1:18" x14ac:dyDescent="0.3">
      <c r="A1338" s="11" t="s">
        <v>8404</v>
      </c>
      <c r="B1338">
        <v>1251</v>
      </c>
      <c r="Q1338" t="s">
        <v>8221</v>
      </c>
      <c r="R1338">
        <v>3</v>
      </c>
    </row>
    <row r="1339" spans="1:18" x14ac:dyDescent="0.3">
      <c r="A1339" s="11" t="s">
        <v>8404</v>
      </c>
      <c r="B1339">
        <v>465</v>
      </c>
      <c r="Q1339" t="s">
        <v>8221</v>
      </c>
      <c r="R1339">
        <v>0</v>
      </c>
    </row>
    <row r="1340" spans="1:18" x14ac:dyDescent="0.3">
      <c r="A1340" s="11" t="s">
        <v>8404</v>
      </c>
      <c r="B1340">
        <v>74</v>
      </c>
      <c r="Q1340" t="s">
        <v>8221</v>
      </c>
      <c r="R1340">
        <v>6</v>
      </c>
    </row>
    <row r="1341" spans="1:18" x14ac:dyDescent="0.3">
      <c r="A1341" s="11" t="s">
        <v>8404</v>
      </c>
      <c r="B1341">
        <v>62</v>
      </c>
      <c r="Q1341" t="s">
        <v>8221</v>
      </c>
      <c r="R1341">
        <v>17</v>
      </c>
    </row>
    <row r="1342" spans="1:18" x14ac:dyDescent="0.3">
      <c r="A1342" s="11" t="s">
        <v>8404</v>
      </c>
      <c r="B1342">
        <v>3468</v>
      </c>
      <c r="Q1342" t="s">
        <v>8221</v>
      </c>
      <c r="R1342">
        <v>40</v>
      </c>
    </row>
    <row r="1343" spans="1:18" x14ac:dyDescent="0.3">
      <c r="A1343" s="11" t="s">
        <v>8404</v>
      </c>
      <c r="B1343">
        <v>52</v>
      </c>
      <c r="Q1343" t="s">
        <v>8221</v>
      </c>
      <c r="R1343">
        <v>3</v>
      </c>
    </row>
    <row r="1344" spans="1:18" x14ac:dyDescent="0.3">
      <c r="A1344" s="11" t="s">
        <v>8404</v>
      </c>
      <c r="B1344">
        <v>50</v>
      </c>
      <c r="Q1344" t="s">
        <v>8221</v>
      </c>
      <c r="R1344">
        <v>1</v>
      </c>
    </row>
    <row r="1345" spans="1:18" x14ac:dyDescent="0.3">
      <c r="A1345" s="11" t="s">
        <v>8404</v>
      </c>
      <c r="B1345">
        <v>45</v>
      </c>
      <c r="Q1345" t="s">
        <v>8221</v>
      </c>
      <c r="R1345">
        <v>2</v>
      </c>
    </row>
    <row r="1346" spans="1:18" x14ac:dyDescent="0.3">
      <c r="A1346" s="11" t="s">
        <v>8404</v>
      </c>
      <c r="B1346">
        <v>21</v>
      </c>
      <c r="Q1346" t="s">
        <v>8221</v>
      </c>
      <c r="R1346">
        <v>7</v>
      </c>
    </row>
    <row r="1347" spans="1:18" x14ac:dyDescent="0.3">
      <c r="A1347" s="11" t="s">
        <v>8404</v>
      </c>
      <c r="B1347">
        <v>100</v>
      </c>
      <c r="Q1347" t="s">
        <v>8221</v>
      </c>
      <c r="R1347">
        <v>14</v>
      </c>
    </row>
    <row r="1348" spans="1:18" x14ac:dyDescent="0.3">
      <c r="A1348" s="11" t="s">
        <v>8404</v>
      </c>
      <c r="B1348">
        <v>81</v>
      </c>
      <c r="Q1348" t="s">
        <v>8221</v>
      </c>
      <c r="R1348">
        <v>0</v>
      </c>
    </row>
    <row r="1349" spans="1:18" x14ac:dyDescent="0.3">
      <c r="A1349" s="11" t="s">
        <v>8404</v>
      </c>
      <c r="B1349">
        <v>286</v>
      </c>
      <c r="Q1349" t="s">
        <v>8221</v>
      </c>
      <c r="R1349">
        <v>0</v>
      </c>
    </row>
    <row r="1350" spans="1:18" x14ac:dyDescent="0.3">
      <c r="A1350" s="11" t="s">
        <v>8404</v>
      </c>
      <c r="B1350">
        <v>42</v>
      </c>
      <c r="Q1350" t="s">
        <v>8221</v>
      </c>
      <c r="R1350">
        <v>1</v>
      </c>
    </row>
    <row r="1351" spans="1:18" x14ac:dyDescent="0.3">
      <c r="A1351" s="11" t="s">
        <v>8404</v>
      </c>
      <c r="B1351">
        <v>199</v>
      </c>
      <c r="Q1351" t="s">
        <v>8221</v>
      </c>
      <c r="R1351">
        <v>12</v>
      </c>
    </row>
    <row r="1352" spans="1:18" x14ac:dyDescent="0.3">
      <c r="A1352" s="11" t="s">
        <v>8404</v>
      </c>
      <c r="B1352">
        <v>25</v>
      </c>
      <c r="Q1352" t="s">
        <v>8221</v>
      </c>
      <c r="R1352">
        <v>12</v>
      </c>
    </row>
    <row r="1353" spans="1:18" x14ac:dyDescent="0.3">
      <c r="A1353" s="11" t="s">
        <v>8404</v>
      </c>
      <c r="B1353">
        <v>84</v>
      </c>
      <c r="Q1353" t="s">
        <v>8221</v>
      </c>
      <c r="R1353">
        <v>23</v>
      </c>
    </row>
    <row r="1354" spans="1:18" x14ac:dyDescent="0.3">
      <c r="A1354" s="11" t="s">
        <v>8404</v>
      </c>
      <c r="B1354">
        <v>50</v>
      </c>
      <c r="Q1354" t="s">
        <v>8221</v>
      </c>
      <c r="R1354">
        <v>0</v>
      </c>
    </row>
    <row r="1355" spans="1:18" x14ac:dyDescent="0.3">
      <c r="A1355" s="11" t="s">
        <v>8404</v>
      </c>
      <c r="B1355">
        <v>26</v>
      </c>
      <c r="Q1355" t="s">
        <v>8221</v>
      </c>
      <c r="R1355">
        <v>10</v>
      </c>
    </row>
    <row r="1356" spans="1:18" x14ac:dyDescent="0.3">
      <c r="A1356" s="11" t="s">
        <v>8404</v>
      </c>
      <c r="B1356">
        <v>14</v>
      </c>
      <c r="Q1356" t="s">
        <v>8221</v>
      </c>
      <c r="R1356">
        <v>5</v>
      </c>
    </row>
    <row r="1357" spans="1:18" x14ac:dyDescent="0.3">
      <c r="A1357" s="11" t="s">
        <v>8404</v>
      </c>
      <c r="B1357">
        <v>49</v>
      </c>
      <c r="Q1357" t="s">
        <v>8221</v>
      </c>
      <c r="R1357">
        <v>1</v>
      </c>
    </row>
    <row r="1358" spans="1:18" x14ac:dyDescent="0.3">
      <c r="A1358" s="11" t="s">
        <v>8404</v>
      </c>
      <c r="B1358">
        <v>69</v>
      </c>
      <c r="Q1358" t="s">
        <v>8221</v>
      </c>
      <c r="R1358">
        <v>2</v>
      </c>
    </row>
    <row r="1359" spans="1:18" x14ac:dyDescent="0.3">
      <c r="A1359" s="11" t="s">
        <v>8404</v>
      </c>
      <c r="B1359">
        <v>60</v>
      </c>
      <c r="Q1359" t="s">
        <v>8221</v>
      </c>
      <c r="R1359">
        <v>2</v>
      </c>
    </row>
    <row r="1360" spans="1:18" x14ac:dyDescent="0.3">
      <c r="A1360" s="11" t="s">
        <v>8404</v>
      </c>
      <c r="B1360">
        <v>80</v>
      </c>
      <c r="Q1360" t="s">
        <v>8221</v>
      </c>
      <c r="R1360">
        <v>0</v>
      </c>
    </row>
    <row r="1361" spans="1:18" x14ac:dyDescent="0.3">
      <c r="A1361" s="11" t="s">
        <v>8404</v>
      </c>
      <c r="B1361">
        <v>56</v>
      </c>
      <c r="Q1361" t="s">
        <v>8221</v>
      </c>
      <c r="R1361">
        <v>13</v>
      </c>
    </row>
    <row r="1362" spans="1:18" x14ac:dyDescent="0.3">
      <c r="A1362" s="11" t="s">
        <v>8404</v>
      </c>
      <c r="B1362">
        <v>104</v>
      </c>
      <c r="Q1362" t="s">
        <v>8221</v>
      </c>
      <c r="R1362">
        <v>0</v>
      </c>
    </row>
    <row r="1363" spans="1:18" x14ac:dyDescent="0.3">
      <c r="A1363" s="11" t="s">
        <v>8404</v>
      </c>
      <c r="B1363">
        <v>46</v>
      </c>
      <c r="Q1363" t="s">
        <v>8221</v>
      </c>
      <c r="R1363">
        <v>1</v>
      </c>
    </row>
    <row r="1364" spans="1:18" x14ac:dyDescent="0.3">
      <c r="A1364" s="11" t="s">
        <v>8404</v>
      </c>
      <c r="B1364">
        <v>206</v>
      </c>
      <c r="Q1364" t="s">
        <v>8221</v>
      </c>
      <c r="R1364">
        <v>5</v>
      </c>
    </row>
    <row r="1365" spans="1:18" x14ac:dyDescent="0.3">
      <c r="A1365" s="11" t="s">
        <v>8404</v>
      </c>
      <c r="B1365">
        <v>18</v>
      </c>
      <c r="Q1365" t="s">
        <v>8221</v>
      </c>
      <c r="R1365">
        <v>2</v>
      </c>
    </row>
    <row r="1366" spans="1:18" x14ac:dyDescent="0.3">
      <c r="A1366" s="11" t="s">
        <v>8404</v>
      </c>
      <c r="B1366">
        <v>28</v>
      </c>
      <c r="Q1366" t="s">
        <v>8221</v>
      </c>
      <c r="R1366">
        <v>0</v>
      </c>
    </row>
    <row r="1367" spans="1:18" x14ac:dyDescent="0.3">
      <c r="A1367" s="11" t="s">
        <v>8404</v>
      </c>
      <c r="B1367">
        <v>11</v>
      </c>
      <c r="Q1367" t="s">
        <v>8221</v>
      </c>
      <c r="R1367">
        <v>32</v>
      </c>
    </row>
    <row r="1368" spans="1:18" x14ac:dyDescent="0.3">
      <c r="A1368" s="11" t="s">
        <v>8404</v>
      </c>
      <c r="B1368">
        <v>263</v>
      </c>
      <c r="Q1368" t="s">
        <v>8221</v>
      </c>
      <c r="R1368">
        <v>1</v>
      </c>
    </row>
    <row r="1369" spans="1:18" x14ac:dyDescent="0.3">
      <c r="A1369" s="11" t="s">
        <v>8404</v>
      </c>
      <c r="B1369">
        <v>394</v>
      </c>
      <c r="Q1369" t="s">
        <v>8221</v>
      </c>
      <c r="R1369">
        <v>1</v>
      </c>
    </row>
    <row r="1370" spans="1:18" x14ac:dyDescent="0.3">
      <c r="A1370" s="11" t="s">
        <v>8404</v>
      </c>
      <c r="B1370">
        <v>1049</v>
      </c>
      <c r="Q1370" t="s">
        <v>8221</v>
      </c>
      <c r="R1370">
        <v>1</v>
      </c>
    </row>
    <row r="1371" spans="1:18" x14ac:dyDescent="0.3">
      <c r="A1371" s="11" t="s">
        <v>8404</v>
      </c>
      <c r="B1371">
        <v>308</v>
      </c>
      <c r="Q1371" t="s">
        <v>8221</v>
      </c>
      <c r="R1371">
        <v>0</v>
      </c>
    </row>
    <row r="1372" spans="1:18" x14ac:dyDescent="0.3">
      <c r="A1372" s="11" t="s">
        <v>8404</v>
      </c>
      <c r="B1372">
        <v>1088</v>
      </c>
      <c r="Q1372" t="s">
        <v>8221</v>
      </c>
      <c r="R1372">
        <v>0</v>
      </c>
    </row>
    <row r="1373" spans="1:18" x14ac:dyDescent="0.3">
      <c r="A1373" s="11" t="s">
        <v>8404</v>
      </c>
      <c r="B1373">
        <v>73</v>
      </c>
      <c r="Q1373" t="s">
        <v>8221</v>
      </c>
      <c r="R1373">
        <v>8</v>
      </c>
    </row>
    <row r="1374" spans="1:18" x14ac:dyDescent="0.3">
      <c r="A1374" s="11" t="s">
        <v>8404</v>
      </c>
      <c r="B1374">
        <v>143</v>
      </c>
      <c r="Q1374" t="s">
        <v>8221</v>
      </c>
      <c r="R1374">
        <v>0</v>
      </c>
    </row>
    <row r="1375" spans="1:18" x14ac:dyDescent="0.3">
      <c r="A1375" s="11" t="s">
        <v>8404</v>
      </c>
      <c r="B1375">
        <v>1420</v>
      </c>
      <c r="Q1375" t="s">
        <v>8221</v>
      </c>
      <c r="R1375">
        <v>1</v>
      </c>
    </row>
    <row r="1376" spans="1:18" x14ac:dyDescent="0.3">
      <c r="A1376" s="11" t="s">
        <v>8404</v>
      </c>
      <c r="B1376">
        <v>305</v>
      </c>
      <c r="Q1376" t="s">
        <v>8221</v>
      </c>
      <c r="R1376">
        <v>16</v>
      </c>
    </row>
    <row r="1377" spans="1:18" x14ac:dyDescent="0.3">
      <c r="A1377" s="11" t="s">
        <v>8404</v>
      </c>
      <c r="B1377">
        <v>551</v>
      </c>
      <c r="Q1377" t="s">
        <v>8221</v>
      </c>
      <c r="R1377">
        <v>12</v>
      </c>
    </row>
    <row r="1378" spans="1:18" x14ac:dyDescent="0.3">
      <c r="A1378" s="11" t="s">
        <v>8404</v>
      </c>
      <c r="B1378">
        <v>187</v>
      </c>
      <c r="Q1378" t="s">
        <v>8221</v>
      </c>
      <c r="R1378">
        <v>4</v>
      </c>
    </row>
    <row r="1379" spans="1:18" x14ac:dyDescent="0.3">
      <c r="A1379" s="11" t="s">
        <v>8404</v>
      </c>
      <c r="B1379">
        <v>325</v>
      </c>
      <c r="Q1379" t="s">
        <v>8221</v>
      </c>
      <c r="R1379">
        <v>2</v>
      </c>
    </row>
    <row r="1380" spans="1:18" x14ac:dyDescent="0.3">
      <c r="A1380" s="11" t="s">
        <v>8404</v>
      </c>
      <c r="B1380">
        <v>148</v>
      </c>
      <c r="Q1380" t="s">
        <v>8221</v>
      </c>
      <c r="R1380">
        <v>3</v>
      </c>
    </row>
    <row r="1381" spans="1:18" x14ac:dyDescent="0.3">
      <c r="A1381" s="11" t="s">
        <v>8404</v>
      </c>
      <c r="B1381">
        <v>69</v>
      </c>
      <c r="Q1381" t="s">
        <v>8221</v>
      </c>
      <c r="R1381">
        <v>0</v>
      </c>
    </row>
    <row r="1382" spans="1:18" x14ac:dyDescent="0.3">
      <c r="A1382" s="11" t="s">
        <v>8404</v>
      </c>
      <c r="B1382">
        <v>173</v>
      </c>
      <c r="Q1382" t="s">
        <v>8221</v>
      </c>
      <c r="R1382">
        <v>3</v>
      </c>
    </row>
    <row r="1383" spans="1:18" x14ac:dyDescent="0.3">
      <c r="A1383" s="11" t="s">
        <v>8404</v>
      </c>
      <c r="B1383">
        <v>269</v>
      </c>
      <c r="Q1383" t="s">
        <v>8221</v>
      </c>
      <c r="R1383">
        <v>4</v>
      </c>
    </row>
    <row r="1384" spans="1:18" x14ac:dyDescent="0.3">
      <c r="A1384" s="11" t="s">
        <v>8404</v>
      </c>
      <c r="B1384">
        <v>185</v>
      </c>
      <c r="Q1384" t="s">
        <v>8221</v>
      </c>
      <c r="R1384">
        <v>2</v>
      </c>
    </row>
    <row r="1385" spans="1:18" x14ac:dyDescent="0.3">
      <c r="A1385" s="11" t="s">
        <v>8404</v>
      </c>
      <c r="B1385">
        <v>176</v>
      </c>
      <c r="Q1385" t="s">
        <v>8221</v>
      </c>
      <c r="R1385">
        <v>10</v>
      </c>
    </row>
    <row r="1386" spans="1:18" x14ac:dyDescent="0.3">
      <c r="A1386" s="11" t="s">
        <v>8404</v>
      </c>
      <c r="B1386">
        <v>1019</v>
      </c>
      <c r="Q1386" t="s">
        <v>8221</v>
      </c>
      <c r="R1386">
        <v>11</v>
      </c>
    </row>
    <row r="1387" spans="1:18" x14ac:dyDescent="0.3">
      <c r="A1387" s="11" t="s">
        <v>8404</v>
      </c>
      <c r="B1387">
        <v>113</v>
      </c>
      <c r="Q1387" t="s">
        <v>8221</v>
      </c>
      <c r="R1387">
        <v>6</v>
      </c>
    </row>
    <row r="1388" spans="1:18" x14ac:dyDescent="0.3">
      <c r="A1388" s="11" t="s">
        <v>8404</v>
      </c>
      <c r="B1388">
        <v>404</v>
      </c>
      <c r="Q1388" t="s">
        <v>8221</v>
      </c>
      <c r="R1388">
        <v>2</v>
      </c>
    </row>
    <row r="1389" spans="1:18" x14ac:dyDescent="0.3">
      <c r="A1389" s="11" t="s">
        <v>8404</v>
      </c>
      <c r="B1389">
        <v>707</v>
      </c>
      <c r="Q1389" t="s">
        <v>8221</v>
      </c>
      <c r="R1389">
        <v>6</v>
      </c>
    </row>
    <row r="1390" spans="1:18" x14ac:dyDescent="0.3">
      <c r="A1390" s="11" t="s">
        <v>8404</v>
      </c>
      <c r="B1390">
        <v>392</v>
      </c>
      <c r="Q1390" t="s">
        <v>8221</v>
      </c>
      <c r="R1390">
        <v>8</v>
      </c>
    </row>
    <row r="1391" spans="1:18" x14ac:dyDescent="0.3">
      <c r="A1391" s="11" t="s">
        <v>8404</v>
      </c>
      <c r="B1391">
        <v>23</v>
      </c>
      <c r="Q1391" t="s">
        <v>8221</v>
      </c>
      <c r="R1391">
        <v>37</v>
      </c>
    </row>
    <row r="1392" spans="1:18" x14ac:dyDescent="0.3">
      <c r="A1392" s="11" t="s">
        <v>8404</v>
      </c>
      <c r="B1392">
        <v>682</v>
      </c>
      <c r="Q1392" t="s">
        <v>8221</v>
      </c>
      <c r="R1392">
        <v>11</v>
      </c>
    </row>
    <row r="1393" spans="1:18" x14ac:dyDescent="0.3">
      <c r="A1393" s="11" t="s">
        <v>8404</v>
      </c>
      <c r="B1393">
        <v>37</v>
      </c>
      <c r="Q1393" t="s">
        <v>8221</v>
      </c>
      <c r="R1393">
        <v>0</v>
      </c>
    </row>
    <row r="1394" spans="1:18" x14ac:dyDescent="0.3">
      <c r="A1394" s="11" t="s">
        <v>8404</v>
      </c>
      <c r="B1394">
        <v>146</v>
      </c>
      <c r="Q1394" t="s">
        <v>8221</v>
      </c>
      <c r="R1394">
        <v>10</v>
      </c>
    </row>
    <row r="1395" spans="1:18" x14ac:dyDescent="0.3">
      <c r="A1395" s="11" t="s">
        <v>8404</v>
      </c>
      <c r="B1395">
        <v>119</v>
      </c>
      <c r="Q1395" t="s">
        <v>8221</v>
      </c>
      <c r="R1395">
        <v>6</v>
      </c>
    </row>
    <row r="1396" spans="1:18" x14ac:dyDescent="0.3">
      <c r="A1396" s="11" t="s">
        <v>8404</v>
      </c>
      <c r="B1396">
        <v>163</v>
      </c>
      <c r="Q1396" t="s">
        <v>8221</v>
      </c>
      <c r="R1396">
        <v>8</v>
      </c>
    </row>
    <row r="1397" spans="1:18" x14ac:dyDescent="0.3">
      <c r="A1397" s="11" t="s">
        <v>8404</v>
      </c>
      <c r="B1397">
        <v>339</v>
      </c>
      <c r="Q1397" t="s">
        <v>8221</v>
      </c>
      <c r="R1397">
        <v>6</v>
      </c>
    </row>
    <row r="1398" spans="1:18" x14ac:dyDescent="0.3">
      <c r="A1398" s="11" t="s">
        <v>8404</v>
      </c>
      <c r="B1398">
        <v>58</v>
      </c>
      <c r="Q1398" t="s">
        <v>8221</v>
      </c>
      <c r="R1398">
        <v>7</v>
      </c>
    </row>
    <row r="1399" spans="1:18" x14ac:dyDescent="0.3">
      <c r="A1399" s="11" t="s">
        <v>8404</v>
      </c>
      <c r="B1399">
        <v>456</v>
      </c>
      <c r="Q1399" t="s">
        <v>8221</v>
      </c>
      <c r="R1399">
        <v>7</v>
      </c>
    </row>
    <row r="1400" spans="1:18" x14ac:dyDescent="0.3">
      <c r="A1400" s="11" t="s">
        <v>8404</v>
      </c>
      <c r="B1400">
        <v>15</v>
      </c>
      <c r="Q1400" t="s">
        <v>8221</v>
      </c>
      <c r="R1400">
        <v>5</v>
      </c>
    </row>
    <row r="1401" spans="1:18" x14ac:dyDescent="0.3">
      <c r="A1401" s="11" t="s">
        <v>8404</v>
      </c>
      <c r="B1401">
        <v>191</v>
      </c>
      <c r="Q1401" t="s">
        <v>8221</v>
      </c>
      <c r="R1401">
        <v>46</v>
      </c>
    </row>
    <row r="1402" spans="1:18" x14ac:dyDescent="0.3">
      <c r="A1402" s="11" t="s">
        <v>8404</v>
      </c>
      <c r="B1402">
        <v>17</v>
      </c>
      <c r="Q1402" t="s">
        <v>8221</v>
      </c>
      <c r="R1402">
        <v>10</v>
      </c>
    </row>
    <row r="1403" spans="1:18" x14ac:dyDescent="0.3">
      <c r="A1403" s="11" t="s">
        <v>8404</v>
      </c>
      <c r="B1403">
        <v>28</v>
      </c>
      <c r="Q1403" t="s">
        <v>8221</v>
      </c>
      <c r="R1403">
        <v>19</v>
      </c>
    </row>
    <row r="1404" spans="1:18" x14ac:dyDescent="0.3">
      <c r="A1404" s="11" t="s">
        <v>8404</v>
      </c>
      <c r="B1404">
        <v>18</v>
      </c>
      <c r="Q1404" t="s">
        <v>8221</v>
      </c>
      <c r="R1404">
        <v>13</v>
      </c>
    </row>
    <row r="1405" spans="1:18" x14ac:dyDescent="0.3">
      <c r="A1405" s="11" t="s">
        <v>8404</v>
      </c>
      <c r="B1405">
        <v>61</v>
      </c>
      <c r="Q1405" t="s">
        <v>8221</v>
      </c>
      <c r="R1405">
        <v>13</v>
      </c>
    </row>
    <row r="1406" spans="1:18" x14ac:dyDescent="0.3">
      <c r="A1406" s="11" t="s">
        <v>8404</v>
      </c>
      <c r="B1406">
        <v>108</v>
      </c>
      <c r="Q1406" t="s">
        <v>8221</v>
      </c>
      <c r="R1406">
        <v>4</v>
      </c>
    </row>
    <row r="1407" spans="1:18" x14ac:dyDescent="0.3">
      <c r="A1407" s="11" t="s">
        <v>8404</v>
      </c>
      <c r="B1407">
        <v>142</v>
      </c>
      <c r="Q1407" t="s">
        <v>8221</v>
      </c>
      <c r="R1407">
        <v>0</v>
      </c>
    </row>
    <row r="1408" spans="1:18" x14ac:dyDescent="0.3">
      <c r="A1408" s="11" t="s">
        <v>8404</v>
      </c>
      <c r="B1408">
        <v>74</v>
      </c>
      <c r="Q1408" t="s">
        <v>8221</v>
      </c>
      <c r="R1408">
        <v>3</v>
      </c>
    </row>
    <row r="1409" spans="1:18" x14ac:dyDescent="0.3">
      <c r="A1409" s="11" t="s">
        <v>8404</v>
      </c>
      <c r="B1409">
        <v>38</v>
      </c>
      <c r="Q1409" t="s">
        <v>8221</v>
      </c>
      <c r="R1409">
        <v>1</v>
      </c>
    </row>
    <row r="1410" spans="1:18" x14ac:dyDescent="0.3">
      <c r="A1410" s="11" t="s">
        <v>8404</v>
      </c>
      <c r="B1410">
        <v>20</v>
      </c>
      <c r="Q1410" t="s">
        <v>8221</v>
      </c>
      <c r="R1410">
        <v>9</v>
      </c>
    </row>
    <row r="1411" spans="1:18" x14ac:dyDescent="0.3">
      <c r="A1411" s="11" t="s">
        <v>8404</v>
      </c>
      <c r="B1411">
        <v>24</v>
      </c>
      <c r="Q1411" t="s">
        <v>8221</v>
      </c>
      <c r="R1411">
        <v>1</v>
      </c>
    </row>
    <row r="1412" spans="1:18" x14ac:dyDescent="0.3">
      <c r="A1412" s="11" t="s">
        <v>8404</v>
      </c>
      <c r="B1412">
        <v>66</v>
      </c>
      <c r="Q1412" t="s">
        <v>8221</v>
      </c>
      <c r="R1412">
        <v>1</v>
      </c>
    </row>
    <row r="1413" spans="1:18" x14ac:dyDescent="0.3">
      <c r="A1413" s="11" t="s">
        <v>8404</v>
      </c>
      <c r="B1413">
        <v>28</v>
      </c>
      <c r="Q1413" t="s">
        <v>8221</v>
      </c>
      <c r="R1413">
        <v>4</v>
      </c>
    </row>
    <row r="1414" spans="1:18" x14ac:dyDescent="0.3">
      <c r="A1414" s="11" t="s">
        <v>8404</v>
      </c>
      <c r="B1414">
        <v>24</v>
      </c>
      <c r="Q1414" t="s">
        <v>8221</v>
      </c>
      <c r="R1414">
        <v>17</v>
      </c>
    </row>
    <row r="1415" spans="1:18" x14ac:dyDescent="0.3">
      <c r="A1415" s="11" t="s">
        <v>8404</v>
      </c>
      <c r="B1415">
        <v>73</v>
      </c>
      <c r="Q1415" t="s">
        <v>8221</v>
      </c>
      <c r="R1415">
        <v>0</v>
      </c>
    </row>
    <row r="1416" spans="1:18" x14ac:dyDescent="0.3">
      <c r="A1416" s="11" t="s">
        <v>8404</v>
      </c>
      <c r="B1416">
        <v>3</v>
      </c>
      <c r="Q1416" t="s">
        <v>8221</v>
      </c>
      <c r="R1416">
        <v>12</v>
      </c>
    </row>
    <row r="1417" spans="1:18" x14ac:dyDescent="0.3">
      <c r="A1417" s="11" t="s">
        <v>8404</v>
      </c>
      <c r="B1417">
        <v>20</v>
      </c>
      <c r="Q1417" t="s">
        <v>8221</v>
      </c>
      <c r="R1417">
        <v>14</v>
      </c>
    </row>
    <row r="1418" spans="1:18" x14ac:dyDescent="0.3">
      <c r="A1418" s="11" t="s">
        <v>8404</v>
      </c>
      <c r="B1418">
        <v>21</v>
      </c>
      <c r="Q1418" t="s">
        <v>8221</v>
      </c>
      <c r="R1418">
        <v>1</v>
      </c>
    </row>
    <row r="1419" spans="1:18" x14ac:dyDescent="0.3">
      <c r="A1419" s="11" t="s">
        <v>8404</v>
      </c>
      <c r="B1419">
        <v>94</v>
      </c>
      <c r="Q1419" t="s">
        <v>8221</v>
      </c>
      <c r="R1419">
        <v>14</v>
      </c>
    </row>
    <row r="1420" spans="1:18" x14ac:dyDescent="0.3">
      <c r="A1420" s="11" t="s">
        <v>8404</v>
      </c>
      <c r="B1420">
        <v>139</v>
      </c>
      <c r="Q1420" t="s">
        <v>8221</v>
      </c>
      <c r="R1420">
        <v>4</v>
      </c>
    </row>
    <row r="1421" spans="1:18" x14ac:dyDescent="0.3">
      <c r="A1421" s="11" t="s">
        <v>8404</v>
      </c>
      <c r="B1421">
        <v>130</v>
      </c>
      <c r="Q1421" t="s">
        <v>8221</v>
      </c>
      <c r="R1421">
        <v>2</v>
      </c>
    </row>
    <row r="1422" spans="1:18" x14ac:dyDescent="0.3">
      <c r="A1422" s="11" t="s">
        <v>8404</v>
      </c>
      <c r="B1422">
        <v>31</v>
      </c>
      <c r="Q1422" t="s">
        <v>8221</v>
      </c>
      <c r="R1422">
        <v>1</v>
      </c>
    </row>
    <row r="1423" spans="1:18" x14ac:dyDescent="0.3">
      <c r="A1423" s="11" t="s">
        <v>8404</v>
      </c>
      <c r="B1423">
        <v>13</v>
      </c>
      <c r="Q1423" t="s">
        <v>8221</v>
      </c>
      <c r="R1423">
        <v>2</v>
      </c>
    </row>
    <row r="1424" spans="1:18" x14ac:dyDescent="0.3">
      <c r="A1424" s="11" t="s">
        <v>8404</v>
      </c>
      <c r="B1424">
        <v>90</v>
      </c>
      <c r="Q1424" t="s">
        <v>8221</v>
      </c>
      <c r="R1424">
        <v>1</v>
      </c>
    </row>
    <row r="1425" spans="1:18" x14ac:dyDescent="0.3">
      <c r="A1425" s="11" t="s">
        <v>8404</v>
      </c>
      <c r="B1425">
        <v>141</v>
      </c>
      <c r="Q1425" t="s">
        <v>8221</v>
      </c>
      <c r="R1425">
        <v>1</v>
      </c>
    </row>
    <row r="1426" spans="1:18" x14ac:dyDescent="0.3">
      <c r="A1426" s="11" t="s">
        <v>8404</v>
      </c>
      <c r="B1426">
        <v>23</v>
      </c>
      <c r="Q1426" t="s">
        <v>8221</v>
      </c>
      <c r="R1426">
        <v>4</v>
      </c>
    </row>
    <row r="1427" spans="1:18" x14ac:dyDescent="0.3">
      <c r="A1427" s="11" t="s">
        <v>8404</v>
      </c>
      <c r="B1427">
        <v>18</v>
      </c>
      <c r="Q1427" t="s">
        <v>8221</v>
      </c>
      <c r="R1427">
        <v>3</v>
      </c>
    </row>
    <row r="1428" spans="1:18" x14ac:dyDescent="0.3">
      <c r="A1428" s="11" t="s">
        <v>8404</v>
      </c>
      <c r="B1428">
        <v>76</v>
      </c>
      <c r="Q1428" t="s">
        <v>8221</v>
      </c>
      <c r="R1428">
        <v>38</v>
      </c>
    </row>
    <row r="1429" spans="1:18" x14ac:dyDescent="0.3">
      <c r="A1429" s="11" t="s">
        <v>8404</v>
      </c>
      <c r="B1429">
        <v>93</v>
      </c>
      <c r="Q1429" t="s">
        <v>8221</v>
      </c>
      <c r="R1429">
        <v>4</v>
      </c>
    </row>
    <row r="1430" spans="1:18" x14ac:dyDescent="0.3">
      <c r="A1430" s="11" t="s">
        <v>8404</v>
      </c>
      <c r="B1430">
        <v>69</v>
      </c>
      <c r="Q1430" t="s">
        <v>8221</v>
      </c>
      <c r="R1430">
        <v>0</v>
      </c>
    </row>
    <row r="1431" spans="1:18" x14ac:dyDescent="0.3">
      <c r="A1431" s="11" t="s">
        <v>8404</v>
      </c>
      <c r="B1431">
        <v>21</v>
      </c>
      <c r="Q1431" t="s">
        <v>8221</v>
      </c>
      <c r="R1431">
        <v>2</v>
      </c>
    </row>
    <row r="1432" spans="1:18" x14ac:dyDescent="0.3">
      <c r="A1432" s="11" t="s">
        <v>8404</v>
      </c>
      <c r="B1432">
        <v>57</v>
      </c>
      <c r="Q1432" t="s">
        <v>8221</v>
      </c>
      <c r="R1432">
        <v>0</v>
      </c>
    </row>
    <row r="1433" spans="1:18" x14ac:dyDescent="0.3">
      <c r="A1433" s="11" t="s">
        <v>8404</v>
      </c>
      <c r="B1433">
        <v>108</v>
      </c>
      <c r="Q1433" t="s">
        <v>8221</v>
      </c>
      <c r="R1433">
        <v>1</v>
      </c>
    </row>
    <row r="1434" spans="1:18" x14ac:dyDescent="0.3">
      <c r="A1434" s="11" t="s">
        <v>8404</v>
      </c>
      <c r="B1434">
        <v>83</v>
      </c>
      <c r="Q1434" t="s">
        <v>8221</v>
      </c>
      <c r="R1434">
        <v>7</v>
      </c>
    </row>
    <row r="1435" spans="1:18" x14ac:dyDescent="0.3">
      <c r="A1435" s="11" t="s">
        <v>8404</v>
      </c>
      <c r="B1435">
        <v>96</v>
      </c>
      <c r="Q1435" t="s">
        <v>8221</v>
      </c>
      <c r="R1435">
        <v>2</v>
      </c>
    </row>
    <row r="1436" spans="1:18" x14ac:dyDescent="0.3">
      <c r="A1436" s="11" t="s">
        <v>8404</v>
      </c>
      <c r="B1436">
        <v>64</v>
      </c>
      <c r="Q1436" t="s">
        <v>8221</v>
      </c>
      <c r="R1436">
        <v>4</v>
      </c>
    </row>
    <row r="1437" spans="1:18" x14ac:dyDescent="0.3">
      <c r="A1437" s="11" t="s">
        <v>8404</v>
      </c>
      <c r="B1437">
        <v>14</v>
      </c>
      <c r="Q1437" t="s">
        <v>8221</v>
      </c>
      <c r="R1437">
        <v>4</v>
      </c>
    </row>
    <row r="1438" spans="1:18" x14ac:dyDescent="0.3">
      <c r="A1438" s="11" t="s">
        <v>8404</v>
      </c>
      <c r="B1438">
        <v>169</v>
      </c>
      <c r="Q1438" t="s">
        <v>8221</v>
      </c>
      <c r="R1438">
        <v>3</v>
      </c>
    </row>
    <row r="1439" spans="1:18" x14ac:dyDescent="0.3">
      <c r="A1439" s="11" t="s">
        <v>8404</v>
      </c>
      <c r="B1439">
        <v>33</v>
      </c>
      <c r="Q1439" t="s">
        <v>8221</v>
      </c>
      <c r="R1439">
        <v>2</v>
      </c>
    </row>
    <row r="1440" spans="1:18" x14ac:dyDescent="0.3">
      <c r="A1440" s="11" t="s">
        <v>8404</v>
      </c>
      <c r="B1440">
        <v>102</v>
      </c>
      <c r="Q1440" t="s">
        <v>8221</v>
      </c>
      <c r="R1440">
        <v>197</v>
      </c>
    </row>
    <row r="1441" spans="1:18" x14ac:dyDescent="0.3">
      <c r="A1441" s="11" t="s">
        <v>8404</v>
      </c>
      <c r="B1441">
        <v>104</v>
      </c>
      <c r="Q1441" t="s">
        <v>8221</v>
      </c>
      <c r="R1441">
        <v>0</v>
      </c>
    </row>
    <row r="1442" spans="1:18" x14ac:dyDescent="0.3">
      <c r="A1442" s="11" t="s">
        <v>8404</v>
      </c>
      <c r="B1442">
        <v>20</v>
      </c>
      <c r="Q1442" t="s">
        <v>8221</v>
      </c>
      <c r="R1442">
        <v>1</v>
      </c>
    </row>
    <row r="1443" spans="1:18" x14ac:dyDescent="0.3">
      <c r="A1443" s="11" t="s">
        <v>8404</v>
      </c>
      <c r="B1443">
        <v>35</v>
      </c>
      <c r="Q1443" t="s">
        <v>8221</v>
      </c>
      <c r="R1443">
        <v>4</v>
      </c>
    </row>
    <row r="1444" spans="1:18" x14ac:dyDescent="0.3">
      <c r="A1444" s="11" t="s">
        <v>8404</v>
      </c>
      <c r="B1444">
        <v>94</v>
      </c>
      <c r="Q1444" t="s">
        <v>8221</v>
      </c>
      <c r="R1444">
        <v>0</v>
      </c>
    </row>
    <row r="1445" spans="1:18" x14ac:dyDescent="0.3">
      <c r="A1445" s="11" t="s">
        <v>8404</v>
      </c>
      <c r="B1445">
        <v>14</v>
      </c>
      <c r="Q1445" t="s">
        <v>8221</v>
      </c>
      <c r="R1445">
        <v>7</v>
      </c>
    </row>
    <row r="1446" spans="1:18" x14ac:dyDescent="0.3">
      <c r="A1446" s="11" t="s">
        <v>8404</v>
      </c>
      <c r="B1446">
        <v>15</v>
      </c>
      <c r="Q1446" t="s">
        <v>8221</v>
      </c>
      <c r="R1446">
        <v>11</v>
      </c>
    </row>
    <row r="1447" spans="1:18" x14ac:dyDescent="0.3">
      <c r="A1447" s="11" t="s">
        <v>8404</v>
      </c>
      <c r="B1447">
        <v>51</v>
      </c>
      <c r="Q1447" t="s">
        <v>8221</v>
      </c>
      <c r="R1447">
        <v>0</v>
      </c>
    </row>
    <row r="1448" spans="1:18" x14ac:dyDescent="0.3">
      <c r="A1448" s="11" t="s">
        <v>8404</v>
      </c>
      <c r="B1448">
        <v>19</v>
      </c>
      <c r="Q1448" t="s">
        <v>8221</v>
      </c>
      <c r="R1448">
        <v>6</v>
      </c>
    </row>
    <row r="1449" spans="1:18" x14ac:dyDescent="0.3">
      <c r="A1449" s="11" t="s">
        <v>8404</v>
      </c>
      <c r="B1449">
        <v>23</v>
      </c>
      <c r="Q1449" t="s">
        <v>8221</v>
      </c>
      <c r="R1449">
        <v>0</v>
      </c>
    </row>
    <row r="1450" spans="1:18" x14ac:dyDescent="0.3">
      <c r="A1450" s="11" t="s">
        <v>8404</v>
      </c>
      <c r="B1450">
        <v>97</v>
      </c>
      <c r="Q1450" t="s">
        <v>8221</v>
      </c>
      <c r="R1450">
        <v>7</v>
      </c>
    </row>
    <row r="1451" spans="1:18" x14ac:dyDescent="0.3">
      <c r="A1451" s="11" t="s">
        <v>8404</v>
      </c>
      <c r="B1451">
        <v>76</v>
      </c>
      <c r="Q1451" t="s">
        <v>8221</v>
      </c>
      <c r="R1451">
        <v>94</v>
      </c>
    </row>
    <row r="1452" spans="1:18" x14ac:dyDescent="0.3">
      <c r="A1452" s="11" t="s">
        <v>8404</v>
      </c>
      <c r="B1452">
        <v>11</v>
      </c>
      <c r="Q1452" t="s">
        <v>8221</v>
      </c>
      <c r="R1452">
        <v>2</v>
      </c>
    </row>
    <row r="1453" spans="1:18" x14ac:dyDescent="0.3">
      <c r="A1453" s="11" t="s">
        <v>8404</v>
      </c>
      <c r="B1453">
        <v>52</v>
      </c>
      <c r="Q1453" t="s">
        <v>8221</v>
      </c>
      <c r="R1453">
        <v>25</v>
      </c>
    </row>
    <row r="1454" spans="1:18" x14ac:dyDescent="0.3">
      <c r="A1454" s="11" t="s">
        <v>8404</v>
      </c>
      <c r="B1454">
        <v>95</v>
      </c>
      <c r="Q1454" t="s">
        <v>8221</v>
      </c>
      <c r="R1454">
        <v>17</v>
      </c>
    </row>
    <row r="1455" spans="1:18" x14ac:dyDescent="0.3">
      <c r="A1455" s="11" t="s">
        <v>8404</v>
      </c>
      <c r="B1455">
        <v>35</v>
      </c>
      <c r="Q1455" t="s">
        <v>8221</v>
      </c>
      <c r="R1455">
        <v>2</v>
      </c>
    </row>
    <row r="1456" spans="1:18" x14ac:dyDescent="0.3">
      <c r="A1456" s="11" t="s">
        <v>8404</v>
      </c>
      <c r="B1456">
        <v>21</v>
      </c>
      <c r="Q1456" t="s">
        <v>8221</v>
      </c>
      <c r="R1456">
        <v>4</v>
      </c>
    </row>
    <row r="1457" spans="1:18" x14ac:dyDescent="0.3">
      <c r="A1457" s="11" t="s">
        <v>8404</v>
      </c>
      <c r="B1457">
        <v>93</v>
      </c>
      <c r="Q1457" t="s">
        <v>8221</v>
      </c>
      <c r="R1457">
        <v>5</v>
      </c>
    </row>
    <row r="1458" spans="1:18" x14ac:dyDescent="0.3">
      <c r="A1458" s="11" t="s">
        <v>8404</v>
      </c>
      <c r="B1458">
        <v>11</v>
      </c>
      <c r="Q1458" t="s">
        <v>8221</v>
      </c>
      <c r="R1458">
        <v>2</v>
      </c>
    </row>
    <row r="1459" spans="1:18" x14ac:dyDescent="0.3">
      <c r="A1459" s="11" t="s">
        <v>8404</v>
      </c>
      <c r="B1459">
        <v>21</v>
      </c>
      <c r="Q1459" t="s">
        <v>8221</v>
      </c>
      <c r="R1459">
        <v>2</v>
      </c>
    </row>
    <row r="1460" spans="1:18" x14ac:dyDescent="0.3">
      <c r="A1460" s="11" t="s">
        <v>8404</v>
      </c>
      <c r="B1460">
        <v>54</v>
      </c>
      <c r="Q1460" t="s">
        <v>8221</v>
      </c>
      <c r="R1460">
        <v>3</v>
      </c>
    </row>
    <row r="1461" spans="1:18" x14ac:dyDescent="0.3">
      <c r="A1461" s="11" t="s">
        <v>8404</v>
      </c>
      <c r="B1461">
        <v>31</v>
      </c>
      <c r="Q1461" t="s">
        <v>8221</v>
      </c>
      <c r="R1461">
        <v>0</v>
      </c>
    </row>
    <row r="1462" spans="1:18" x14ac:dyDescent="0.3">
      <c r="A1462" s="11" t="s">
        <v>8404</v>
      </c>
      <c r="B1462">
        <v>132</v>
      </c>
      <c r="Q1462" t="s">
        <v>8221</v>
      </c>
      <c r="R1462">
        <v>4</v>
      </c>
    </row>
    <row r="1463" spans="1:18" x14ac:dyDescent="0.3">
      <c r="A1463" s="11" t="s">
        <v>8404</v>
      </c>
      <c r="B1463">
        <v>3</v>
      </c>
      <c r="Q1463" t="s">
        <v>8221</v>
      </c>
      <c r="R1463">
        <v>1</v>
      </c>
    </row>
    <row r="1464" spans="1:18" x14ac:dyDescent="0.3">
      <c r="A1464" s="11" t="s">
        <v>8404</v>
      </c>
      <c r="B1464">
        <v>6</v>
      </c>
      <c r="Q1464" t="s">
        <v>8221</v>
      </c>
      <c r="R1464">
        <v>12</v>
      </c>
    </row>
    <row r="1465" spans="1:18" x14ac:dyDescent="0.3">
      <c r="A1465" s="11" t="s">
        <v>8404</v>
      </c>
      <c r="B1465">
        <v>10</v>
      </c>
      <c r="Q1465" t="s">
        <v>8221</v>
      </c>
      <c r="R1465">
        <v>4</v>
      </c>
    </row>
    <row r="1466" spans="1:18" x14ac:dyDescent="0.3">
      <c r="A1466" s="11" t="s">
        <v>8404</v>
      </c>
      <c r="B1466">
        <v>147</v>
      </c>
      <c r="Q1466" t="s">
        <v>8221</v>
      </c>
      <c r="R1466">
        <v>91</v>
      </c>
    </row>
    <row r="1467" spans="1:18" x14ac:dyDescent="0.3">
      <c r="A1467" s="11" t="s">
        <v>8404</v>
      </c>
      <c r="B1467">
        <v>199</v>
      </c>
      <c r="Q1467" t="s">
        <v>8221</v>
      </c>
      <c r="R1467">
        <v>1</v>
      </c>
    </row>
    <row r="1468" spans="1:18" x14ac:dyDescent="0.3">
      <c r="A1468" s="11" t="s">
        <v>8404</v>
      </c>
      <c r="B1468">
        <v>50</v>
      </c>
      <c r="Q1468" t="s">
        <v>8221</v>
      </c>
      <c r="R1468">
        <v>1</v>
      </c>
    </row>
    <row r="1469" spans="1:18" x14ac:dyDescent="0.3">
      <c r="A1469" s="11" t="s">
        <v>8404</v>
      </c>
      <c r="B1469">
        <v>21</v>
      </c>
      <c r="Q1469" t="s">
        <v>8221</v>
      </c>
      <c r="R1469">
        <v>0</v>
      </c>
    </row>
    <row r="1470" spans="1:18" x14ac:dyDescent="0.3">
      <c r="A1470" s="11" t="s">
        <v>8404</v>
      </c>
      <c r="B1470">
        <v>24</v>
      </c>
      <c r="Q1470" t="s">
        <v>8221</v>
      </c>
      <c r="R1470">
        <v>13</v>
      </c>
    </row>
    <row r="1471" spans="1:18" x14ac:dyDescent="0.3">
      <c r="A1471" s="11" t="s">
        <v>8404</v>
      </c>
      <c r="B1471">
        <v>32</v>
      </c>
      <c r="Q1471" t="s">
        <v>8221</v>
      </c>
      <c r="R1471">
        <v>2</v>
      </c>
    </row>
    <row r="1472" spans="1:18" x14ac:dyDescent="0.3">
      <c r="A1472" s="11" t="s">
        <v>8404</v>
      </c>
      <c r="B1472">
        <v>62</v>
      </c>
      <c r="Q1472" t="s">
        <v>8221</v>
      </c>
      <c r="R1472">
        <v>0</v>
      </c>
    </row>
    <row r="1473" spans="1:18" x14ac:dyDescent="0.3">
      <c r="A1473" s="11" t="s">
        <v>8404</v>
      </c>
      <c r="B1473">
        <v>9</v>
      </c>
      <c r="Q1473" t="s">
        <v>8221</v>
      </c>
      <c r="R1473">
        <v>21</v>
      </c>
    </row>
    <row r="1474" spans="1:18" x14ac:dyDescent="0.3">
      <c r="A1474" s="11" t="s">
        <v>8404</v>
      </c>
      <c r="B1474">
        <v>38</v>
      </c>
      <c r="Q1474" t="s">
        <v>8221</v>
      </c>
      <c r="R1474">
        <v>9</v>
      </c>
    </row>
    <row r="1475" spans="1:18" x14ac:dyDescent="0.3">
      <c r="A1475" s="11" t="s">
        <v>8404</v>
      </c>
      <c r="B1475">
        <v>54</v>
      </c>
      <c r="Q1475" t="s">
        <v>8221</v>
      </c>
      <c r="R1475">
        <v>6</v>
      </c>
    </row>
    <row r="1476" spans="1:18" x14ac:dyDescent="0.3">
      <c r="A1476" s="11" t="s">
        <v>8404</v>
      </c>
      <c r="B1476">
        <v>37</v>
      </c>
      <c r="Q1476" t="s">
        <v>8221</v>
      </c>
      <c r="R1476">
        <v>4</v>
      </c>
    </row>
    <row r="1477" spans="1:18" x14ac:dyDescent="0.3">
      <c r="A1477" s="11" t="s">
        <v>8404</v>
      </c>
      <c r="B1477">
        <v>39</v>
      </c>
      <c r="Q1477" t="s">
        <v>8221</v>
      </c>
      <c r="R1477">
        <v>7</v>
      </c>
    </row>
    <row r="1478" spans="1:18" x14ac:dyDescent="0.3">
      <c r="A1478" s="11" t="s">
        <v>8404</v>
      </c>
      <c r="B1478">
        <v>34</v>
      </c>
      <c r="Q1478" t="s">
        <v>8221</v>
      </c>
      <c r="R1478">
        <v>5</v>
      </c>
    </row>
    <row r="1479" spans="1:18" x14ac:dyDescent="0.3">
      <c r="A1479" s="11" t="s">
        <v>8404</v>
      </c>
      <c r="B1479">
        <v>55</v>
      </c>
      <c r="Q1479" t="s">
        <v>8221</v>
      </c>
      <c r="R1479">
        <v>0</v>
      </c>
    </row>
    <row r="1480" spans="1:18" x14ac:dyDescent="0.3">
      <c r="A1480" s="11" t="s">
        <v>8404</v>
      </c>
      <c r="B1480">
        <v>32</v>
      </c>
      <c r="Q1480" t="s">
        <v>8221</v>
      </c>
      <c r="R1480">
        <v>3</v>
      </c>
    </row>
    <row r="1481" spans="1:18" x14ac:dyDescent="0.3">
      <c r="A1481" s="11" t="s">
        <v>8404</v>
      </c>
      <c r="B1481">
        <v>25</v>
      </c>
      <c r="Q1481" t="s">
        <v>8221</v>
      </c>
      <c r="R1481">
        <v>9</v>
      </c>
    </row>
    <row r="1482" spans="1:18" x14ac:dyDescent="0.3">
      <c r="A1482" s="11" t="s">
        <v>8404</v>
      </c>
      <c r="B1482">
        <v>33</v>
      </c>
      <c r="Q1482" t="s">
        <v>8221</v>
      </c>
      <c r="R1482">
        <v>6</v>
      </c>
    </row>
    <row r="1483" spans="1:18" x14ac:dyDescent="0.3">
      <c r="A1483" s="11" t="s">
        <v>8404</v>
      </c>
      <c r="B1483">
        <v>108</v>
      </c>
      <c r="Q1483" t="s">
        <v>8221</v>
      </c>
      <c r="R1483">
        <v>4</v>
      </c>
    </row>
    <row r="1484" spans="1:18" x14ac:dyDescent="0.3">
      <c r="A1484" s="11" t="s">
        <v>8404</v>
      </c>
      <c r="B1484">
        <v>20</v>
      </c>
      <c r="Q1484" t="s">
        <v>8221</v>
      </c>
      <c r="R1484">
        <v>1</v>
      </c>
    </row>
    <row r="1485" spans="1:18" x14ac:dyDescent="0.3">
      <c r="A1485" s="11" t="s">
        <v>8404</v>
      </c>
      <c r="B1485">
        <v>98</v>
      </c>
      <c r="Q1485" t="s">
        <v>8221</v>
      </c>
      <c r="R1485">
        <v>17</v>
      </c>
    </row>
    <row r="1486" spans="1:18" x14ac:dyDescent="0.3">
      <c r="A1486" s="11" t="s">
        <v>8404</v>
      </c>
      <c r="B1486">
        <v>196</v>
      </c>
      <c r="Q1486" t="s">
        <v>8221</v>
      </c>
      <c r="R1486">
        <v>1</v>
      </c>
    </row>
    <row r="1487" spans="1:18" x14ac:dyDescent="0.3">
      <c r="A1487" s="11" t="s">
        <v>8404</v>
      </c>
      <c r="B1487">
        <v>39</v>
      </c>
      <c r="Q1487" t="s">
        <v>8221</v>
      </c>
      <c r="R1487">
        <v>13</v>
      </c>
    </row>
    <row r="1488" spans="1:18" x14ac:dyDescent="0.3">
      <c r="A1488" s="11" t="s">
        <v>8404</v>
      </c>
      <c r="B1488">
        <v>128</v>
      </c>
      <c r="Q1488" t="s">
        <v>8221</v>
      </c>
      <c r="R1488">
        <v>6</v>
      </c>
    </row>
    <row r="1489" spans="1:18" x14ac:dyDescent="0.3">
      <c r="A1489" s="11" t="s">
        <v>8404</v>
      </c>
      <c r="B1489">
        <v>71</v>
      </c>
      <c r="Q1489" t="s">
        <v>8221</v>
      </c>
      <c r="R1489">
        <v>0</v>
      </c>
    </row>
    <row r="1490" spans="1:18" x14ac:dyDescent="0.3">
      <c r="A1490" s="11" t="s">
        <v>8404</v>
      </c>
      <c r="B1490">
        <v>47</v>
      </c>
      <c r="Q1490" t="s">
        <v>8221</v>
      </c>
      <c r="R1490">
        <v>2</v>
      </c>
    </row>
    <row r="1491" spans="1:18" x14ac:dyDescent="0.3">
      <c r="A1491" s="11" t="s">
        <v>8404</v>
      </c>
      <c r="B1491">
        <v>17</v>
      </c>
      <c r="Q1491" t="s">
        <v>8221</v>
      </c>
      <c r="R1491">
        <v>2</v>
      </c>
    </row>
    <row r="1492" spans="1:18" x14ac:dyDescent="0.3">
      <c r="A1492" s="11" t="s">
        <v>8404</v>
      </c>
      <c r="B1492">
        <v>91</v>
      </c>
      <c r="Q1492" t="s">
        <v>8221</v>
      </c>
      <c r="R1492">
        <v>21</v>
      </c>
    </row>
    <row r="1493" spans="1:18" x14ac:dyDescent="0.3">
      <c r="A1493" s="11" t="s">
        <v>8404</v>
      </c>
      <c r="B1493">
        <v>43</v>
      </c>
      <c r="Q1493" t="s">
        <v>8221</v>
      </c>
      <c r="R1493">
        <v>13</v>
      </c>
    </row>
    <row r="1494" spans="1:18" x14ac:dyDescent="0.3">
      <c r="A1494" s="11" t="s">
        <v>8404</v>
      </c>
      <c r="B1494">
        <v>17</v>
      </c>
      <c r="Q1494" t="s">
        <v>8221</v>
      </c>
      <c r="R1494">
        <v>0</v>
      </c>
    </row>
    <row r="1495" spans="1:18" x14ac:dyDescent="0.3">
      <c r="A1495" s="11" t="s">
        <v>8404</v>
      </c>
      <c r="B1495">
        <v>33</v>
      </c>
      <c r="Q1495" t="s">
        <v>8221</v>
      </c>
      <c r="R1495">
        <v>6</v>
      </c>
    </row>
    <row r="1496" spans="1:18" x14ac:dyDescent="0.3">
      <c r="A1496" s="11" t="s">
        <v>8404</v>
      </c>
      <c r="B1496">
        <v>87</v>
      </c>
      <c r="Q1496" t="s">
        <v>8221</v>
      </c>
      <c r="R1496">
        <v>0</v>
      </c>
    </row>
    <row r="1497" spans="1:18" x14ac:dyDescent="0.3">
      <c r="A1497" s="11" t="s">
        <v>8404</v>
      </c>
      <c r="B1497">
        <v>113</v>
      </c>
      <c r="Q1497" t="s">
        <v>8221</v>
      </c>
      <c r="R1497">
        <v>1</v>
      </c>
    </row>
    <row r="1498" spans="1:18" x14ac:dyDescent="0.3">
      <c r="A1498" s="11" t="s">
        <v>8404</v>
      </c>
      <c r="B1498">
        <v>14</v>
      </c>
      <c r="Q1498" t="s">
        <v>8221</v>
      </c>
      <c r="R1498">
        <v>0</v>
      </c>
    </row>
    <row r="1499" spans="1:18" x14ac:dyDescent="0.3">
      <c r="A1499" s="11" t="s">
        <v>8404</v>
      </c>
      <c r="B1499">
        <v>30</v>
      </c>
      <c r="Q1499" t="s">
        <v>8221</v>
      </c>
      <c r="R1499">
        <v>12</v>
      </c>
    </row>
    <row r="1500" spans="1:18" x14ac:dyDescent="0.3">
      <c r="A1500" s="11" t="s">
        <v>8404</v>
      </c>
      <c r="B1500">
        <v>16</v>
      </c>
      <c r="Q1500" t="s">
        <v>8221</v>
      </c>
      <c r="R1500">
        <v>2</v>
      </c>
    </row>
    <row r="1501" spans="1:18" x14ac:dyDescent="0.3">
      <c r="A1501" s="11" t="s">
        <v>8404</v>
      </c>
      <c r="B1501">
        <v>46</v>
      </c>
      <c r="Q1501" t="s">
        <v>8221</v>
      </c>
      <c r="R1501">
        <v>6</v>
      </c>
    </row>
    <row r="1502" spans="1:18" x14ac:dyDescent="0.3">
      <c r="A1502" s="11" t="s">
        <v>8404</v>
      </c>
      <c r="B1502">
        <v>24</v>
      </c>
      <c r="Q1502" t="s">
        <v>8221</v>
      </c>
      <c r="R1502">
        <v>1</v>
      </c>
    </row>
    <row r="1503" spans="1:18" x14ac:dyDescent="0.3">
      <c r="A1503" s="11" t="s">
        <v>8404</v>
      </c>
      <c r="B1503">
        <v>97</v>
      </c>
      <c r="Q1503" t="s">
        <v>8221</v>
      </c>
      <c r="R1503">
        <v>1</v>
      </c>
    </row>
    <row r="1504" spans="1:18" x14ac:dyDescent="0.3">
      <c r="A1504" s="11" t="s">
        <v>8404</v>
      </c>
      <c r="B1504">
        <v>59</v>
      </c>
      <c r="Q1504" t="s">
        <v>8221</v>
      </c>
      <c r="R1504">
        <v>5</v>
      </c>
    </row>
    <row r="1505" spans="1:18" x14ac:dyDescent="0.3">
      <c r="A1505" s="11" t="s">
        <v>8404</v>
      </c>
      <c r="B1505">
        <v>1095</v>
      </c>
      <c r="Q1505" t="s">
        <v>8221</v>
      </c>
      <c r="R1505">
        <v>0</v>
      </c>
    </row>
    <row r="1506" spans="1:18" x14ac:dyDescent="0.3">
      <c r="A1506" s="11" t="s">
        <v>8404</v>
      </c>
      <c r="B1506">
        <v>218</v>
      </c>
      <c r="Q1506" t="s">
        <v>8221</v>
      </c>
      <c r="R1506">
        <v>3</v>
      </c>
    </row>
    <row r="1507" spans="1:18" x14ac:dyDescent="0.3">
      <c r="A1507" s="11" t="s">
        <v>8404</v>
      </c>
      <c r="B1507">
        <v>111</v>
      </c>
      <c r="Q1507" t="s">
        <v>8221</v>
      </c>
      <c r="R1507">
        <v>8</v>
      </c>
    </row>
    <row r="1508" spans="1:18" x14ac:dyDescent="0.3">
      <c r="A1508" s="11" t="s">
        <v>8404</v>
      </c>
      <c r="B1508">
        <v>56</v>
      </c>
      <c r="Q1508" t="s">
        <v>8221</v>
      </c>
      <c r="R1508">
        <v>3</v>
      </c>
    </row>
    <row r="1509" spans="1:18" x14ac:dyDescent="0.3">
      <c r="A1509" s="11" t="s">
        <v>8404</v>
      </c>
      <c r="B1509">
        <v>265</v>
      </c>
      <c r="Q1509" t="s">
        <v>8221</v>
      </c>
      <c r="R1509">
        <v>8</v>
      </c>
    </row>
    <row r="1510" spans="1:18" x14ac:dyDescent="0.3">
      <c r="A1510" s="11" t="s">
        <v>8404</v>
      </c>
      <c r="B1510">
        <v>28</v>
      </c>
      <c r="Q1510" t="s">
        <v>8221</v>
      </c>
      <c r="R1510">
        <v>1</v>
      </c>
    </row>
    <row r="1511" spans="1:18" x14ac:dyDescent="0.3">
      <c r="A1511" s="11" t="s">
        <v>8404</v>
      </c>
      <c r="B1511">
        <v>364</v>
      </c>
      <c r="Q1511" t="s">
        <v>8221</v>
      </c>
      <c r="R1511">
        <v>4</v>
      </c>
    </row>
    <row r="1512" spans="1:18" x14ac:dyDescent="0.3">
      <c r="A1512" s="11" t="s">
        <v>8404</v>
      </c>
      <c r="B1512">
        <v>27</v>
      </c>
      <c r="Q1512" t="s">
        <v>8221</v>
      </c>
      <c r="R1512">
        <v>8</v>
      </c>
    </row>
    <row r="1513" spans="1:18" x14ac:dyDescent="0.3">
      <c r="A1513" s="11" t="s">
        <v>8404</v>
      </c>
      <c r="B1513">
        <v>93</v>
      </c>
      <c r="Q1513" t="s">
        <v>8221</v>
      </c>
      <c r="R1513">
        <v>1</v>
      </c>
    </row>
    <row r="1514" spans="1:18" x14ac:dyDescent="0.3">
      <c r="A1514" s="11" t="s">
        <v>8404</v>
      </c>
      <c r="B1514">
        <v>64</v>
      </c>
      <c r="Q1514" t="s">
        <v>8221</v>
      </c>
      <c r="R1514">
        <v>5</v>
      </c>
    </row>
    <row r="1515" spans="1:18" x14ac:dyDescent="0.3">
      <c r="A1515" s="11" t="s">
        <v>8404</v>
      </c>
      <c r="B1515">
        <v>22</v>
      </c>
      <c r="Q1515" t="s">
        <v>8221</v>
      </c>
      <c r="R1515">
        <v>0</v>
      </c>
    </row>
    <row r="1516" spans="1:18" x14ac:dyDescent="0.3">
      <c r="A1516" s="11" t="s">
        <v>8404</v>
      </c>
      <c r="B1516">
        <v>59</v>
      </c>
      <c r="Q1516" t="s">
        <v>8221</v>
      </c>
      <c r="R1516">
        <v>0</v>
      </c>
    </row>
    <row r="1517" spans="1:18" x14ac:dyDescent="0.3">
      <c r="A1517" s="11" t="s">
        <v>8404</v>
      </c>
      <c r="B1517">
        <v>249</v>
      </c>
      <c r="Q1517" t="s">
        <v>8221</v>
      </c>
      <c r="R1517">
        <v>1</v>
      </c>
    </row>
    <row r="1518" spans="1:18" x14ac:dyDescent="0.3">
      <c r="A1518" s="11" t="s">
        <v>8404</v>
      </c>
      <c r="B1518">
        <v>392</v>
      </c>
      <c r="Q1518" t="s">
        <v>8221</v>
      </c>
      <c r="R1518">
        <v>0</v>
      </c>
    </row>
    <row r="1519" spans="1:18" x14ac:dyDescent="0.3">
      <c r="A1519" s="11" t="s">
        <v>8404</v>
      </c>
      <c r="B1519">
        <v>115</v>
      </c>
      <c r="Q1519" t="s">
        <v>8221</v>
      </c>
      <c r="R1519">
        <v>0</v>
      </c>
    </row>
    <row r="1520" spans="1:18" x14ac:dyDescent="0.3">
      <c r="A1520" s="11" t="s">
        <v>8404</v>
      </c>
      <c r="B1520">
        <v>433</v>
      </c>
      <c r="Q1520" t="s">
        <v>8221</v>
      </c>
      <c r="R1520">
        <v>6</v>
      </c>
    </row>
    <row r="1521" spans="1:18" x14ac:dyDescent="0.3">
      <c r="A1521" s="11" t="s">
        <v>8404</v>
      </c>
      <c r="B1521">
        <v>20</v>
      </c>
      <c r="Q1521" t="s">
        <v>8221</v>
      </c>
      <c r="R1521">
        <v>6</v>
      </c>
    </row>
    <row r="1522" spans="1:18" x14ac:dyDescent="0.3">
      <c r="A1522" s="11" t="s">
        <v>8404</v>
      </c>
      <c r="B1522">
        <v>8</v>
      </c>
      <c r="Q1522" t="s">
        <v>8221</v>
      </c>
      <c r="R1522">
        <v>14</v>
      </c>
    </row>
    <row r="1523" spans="1:18" x14ac:dyDescent="0.3">
      <c r="A1523" s="11" t="s">
        <v>8404</v>
      </c>
      <c r="B1523">
        <v>175</v>
      </c>
      <c r="Q1523" t="s">
        <v>8221</v>
      </c>
      <c r="R1523">
        <v>6</v>
      </c>
    </row>
    <row r="1524" spans="1:18" x14ac:dyDescent="0.3">
      <c r="A1524" s="11" t="s">
        <v>8404</v>
      </c>
      <c r="B1524">
        <v>104</v>
      </c>
      <c r="Q1524" t="s">
        <v>8221</v>
      </c>
      <c r="R1524">
        <v>33</v>
      </c>
    </row>
    <row r="1525" spans="1:18" x14ac:dyDescent="0.3">
      <c r="A1525" s="11" t="s">
        <v>8404</v>
      </c>
      <c r="B1525">
        <v>17</v>
      </c>
      <c r="Q1525" t="s">
        <v>8221</v>
      </c>
      <c r="R1525">
        <v>4</v>
      </c>
    </row>
    <row r="1526" spans="1:18" x14ac:dyDescent="0.3">
      <c r="A1526" s="11" t="s">
        <v>8404</v>
      </c>
      <c r="B1526">
        <v>277</v>
      </c>
      <c r="Q1526" t="s">
        <v>8221</v>
      </c>
      <c r="R1526">
        <v>1</v>
      </c>
    </row>
    <row r="1527" spans="1:18" x14ac:dyDescent="0.3">
      <c r="A1527" s="11" t="s">
        <v>8404</v>
      </c>
      <c r="B1527">
        <v>118</v>
      </c>
      <c r="Q1527" t="s">
        <v>8221</v>
      </c>
      <c r="R1527">
        <v>0</v>
      </c>
    </row>
    <row r="1528" spans="1:18" x14ac:dyDescent="0.3">
      <c r="A1528" s="11" t="s">
        <v>8404</v>
      </c>
      <c r="B1528">
        <v>97</v>
      </c>
      <c r="Q1528" t="s">
        <v>8221</v>
      </c>
      <c r="R1528">
        <v>6</v>
      </c>
    </row>
    <row r="1529" spans="1:18" x14ac:dyDescent="0.3">
      <c r="A1529" s="11" t="s">
        <v>8404</v>
      </c>
      <c r="B1529">
        <v>20</v>
      </c>
      <c r="Q1529" t="s">
        <v>8221</v>
      </c>
      <c r="R1529">
        <v>6</v>
      </c>
    </row>
    <row r="1530" spans="1:18" x14ac:dyDescent="0.3">
      <c r="A1530" s="11" t="s">
        <v>8404</v>
      </c>
      <c r="B1530">
        <v>26</v>
      </c>
      <c r="Q1530" t="s">
        <v>8221</v>
      </c>
      <c r="R1530">
        <v>1</v>
      </c>
    </row>
    <row r="1531" spans="1:18" x14ac:dyDescent="0.3">
      <c r="A1531" s="11" t="s">
        <v>8404</v>
      </c>
      <c r="B1531">
        <v>128</v>
      </c>
      <c r="Q1531" t="s">
        <v>8221</v>
      </c>
      <c r="R1531">
        <v>3</v>
      </c>
    </row>
    <row r="1532" spans="1:18" x14ac:dyDescent="0.3">
      <c r="A1532" s="11" t="s">
        <v>8404</v>
      </c>
      <c r="B1532">
        <v>15</v>
      </c>
    </row>
    <row r="1533" spans="1:18" x14ac:dyDescent="0.3">
      <c r="A1533" s="11" t="s">
        <v>8404</v>
      </c>
      <c r="B1533">
        <v>25</v>
      </c>
    </row>
    <row r="1534" spans="1:18" x14ac:dyDescent="0.3">
      <c r="A1534" s="11" t="s">
        <v>8404</v>
      </c>
      <c r="B1534">
        <v>55</v>
      </c>
    </row>
    <row r="1535" spans="1:18" x14ac:dyDescent="0.3">
      <c r="A1535" s="11" t="s">
        <v>8404</v>
      </c>
      <c r="B1535">
        <v>107</v>
      </c>
    </row>
    <row r="1536" spans="1:18" x14ac:dyDescent="0.3">
      <c r="A1536" s="11" t="s">
        <v>8404</v>
      </c>
      <c r="B1536">
        <v>557</v>
      </c>
    </row>
    <row r="1537" spans="1:2" x14ac:dyDescent="0.3">
      <c r="A1537" s="11" t="s">
        <v>8404</v>
      </c>
      <c r="B1537">
        <v>40</v>
      </c>
    </row>
    <row r="1538" spans="1:2" x14ac:dyDescent="0.3">
      <c r="A1538" s="11" t="s">
        <v>8404</v>
      </c>
      <c r="B1538">
        <v>36</v>
      </c>
    </row>
    <row r="1539" spans="1:2" x14ac:dyDescent="0.3">
      <c r="A1539" s="11" t="s">
        <v>8404</v>
      </c>
      <c r="B1539">
        <v>159</v>
      </c>
    </row>
    <row r="1540" spans="1:2" x14ac:dyDescent="0.3">
      <c r="A1540" s="11" t="s">
        <v>8404</v>
      </c>
      <c r="B1540">
        <v>41</v>
      </c>
    </row>
    <row r="1541" spans="1:2" x14ac:dyDescent="0.3">
      <c r="A1541" s="11" t="s">
        <v>8404</v>
      </c>
      <c r="B1541">
        <v>226</v>
      </c>
    </row>
    <row r="1542" spans="1:2" x14ac:dyDescent="0.3">
      <c r="A1542" s="11" t="s">
        <v>8404</v>
      </c>
      <c r="B1542">
        <v>30</v>
      </c>
    </row>
    <row r="1543" spans="1:2" x14ac:dyDescent="0.3">
      <c r="A1543" s="11" t="s">
        <v>8404</v>
      </c>
      <c r="B1543">
        <v>103</v>
      </c>
    </row>
    <row r="1544" spans="1:2" x14ac:dyDescent="0.3">
      <c r="A1544" s="11" t="s">
        <v>8404</v>
      </c>
      <c r="B1544">
        <v>62</v>
      </c>
    </row>
    <row r="1545" spans="1:2" x14ac:dyDescent="0.3">
      <c r="A1545" s="11" t="s">
        <v>8404</v>
      </c>
      <c r="B1545">
        <v>6</v>
      </c>
    </row>
    <row r="1546" spans="1:2" x14ac:dyDescent="0.3">
      <c r="A1546" s="11" t="s">
        <v>8404</v>
      </c>
      <c r="B1546">
        <v>182</v>
      </c>
    </row>
    <row r="1547" spans="1:2" x14ac:dyDescent="0.3">
      <c r="A1547" s="11" t="s">
        <v>8404</v>
      </c>
      <c r="B1547">
        <v>145</v>
      </c>
    </row>
    <row r="1548" spans="1:2" x14ac:dyDescent="0.3">
      <c r="A1548" s="11" t="s">
        <v>8404</v>
      </c>
      <c r="B1548">
        <v>25</v>
      </c>
    </row>
    <row r="1549" spans="1:2" x14ac:dyDescent="0.3">
      <c r="A1549" s="11" t="s">
        <v>8404</v>
      </c>
      <c r="B1549">
        <v>320</v>
      </c>
    </row>
    <row r="1550" spans="1:2" x14ac:dyDescent="0.3">
      <c r="A1550" s="11" t="s">
        <v>8404</v>
      </c>
      <c r="B1550">
        <v>99</v>
      </c>
    </row>
    <row r="1551" spans="1:2" x14ac:dyDescent="0.3">
      <c r="A1551" s="11" t="s">
        <v>8404</v>
      </c>
      <c r="B1551">
        <v>348</v>
      </c>
    </row>
    <row r="1552" spans="1:2" x14ac:dyDescent="0.3">
      <c r="A1552" s="11" t="s">
        <v>8404</v>
      </c>
      <c r="B1552">
        <v>41</v>
      </c>
    </row>
    <row r="1553" spans="1:2" x14ac:dyDescent="0.3">
      <c r="A1553" s="11" t="s">
        <v>8404</v>
      </c>
      <c r="B1553">
        <v>29</v>
      </c>
    </row>
    <row r="1554" spans="1:2" x14ac:dyDescent="0.3">
      <c r="A1554" s="11" t="s">
        <v>8404</v>
      </c>
      <c r="B1554">
        <v>25</v>
      </c>
    </row>
    <row r="1555" spans="1:2" x14ac:dyDescent="0.3">
      <c r="A1555" s="11" t="s">
        <v>8404</v>
      </c>
      <c r="B1555">
        <v>23</v>
      </c>
    </row>
    <row r="1556" spans="1:2" x14ac:dyDescent="0.3">
      <c r="A1556" s="11" t="s">
        <v>8404</v>
      </c>
      <c r="B1556">
        <v>1260</v>
      </c>
    </row>
    <row r="1557" spans="1:2" x14ac:dyDescent="0.3">
      <c r="A1557" s="11" t="s">
        <v>8404</v>
      </c>
      <c r="B1557">
        <v>307</v>
      </c>
    </row>
    <row r="1558" spans="1:2" x14ac:dyDescent="0.3">
      <c r="A1558" s="11" t="s">
        <v>8404</v>
      </c>
      <c r="B1558">
        <v>329</v>
      </c>
    </row>
    <row r="1559" spans="1:2" x14ac:dyDescent="0.3">
      <c r="A1559" s="11" t="s">
        <v>8404</v>
      </c>
      <c r="B1559">
        <v>32</v>
      </c>
    </row>
    <row r="1560" spans="1:2" x14ac:dyDescent="0.3">
      <c r="A1560" s="11" t="s">
        <v>8404</v>
      </c>
      <c r="B1560">
        <v>27</v>
      </c>
    </row>
    <row r="1561" spans="1:2" x14ac:dyDescent="0.3">
      <c r="A1561" s="11" t="s">
        <v>8404</v>
      </c>
      <c r="B1561">
        <v>236</v>
      </c>
    </row>
    <row r="1562" spans="1:2" x14ac:dyDescent="0.3">
      <c r="A1562" s="11" t="s">
        <v>8404</v>
      </c>
      <c r="B1562">
        <v>42</v>
      </c>
    </row>
    <row r="1563" spans="1:2" x14ac:dyDescent="0.3">
      <c r="A1563" s="11" t="s">
        <v>8404</v>
      </c>
      <c r="B1563">
        <v>95</v>
      </c>
    </row>
    <row r="1564" spans="1:2" x14ac:dyDescent="0.3">
      <c r="A1564" s="11" t="s">
        <v>8404</v>
      </c>
      <c r="B1564">
        <v>37</v>
      </c>
    </row>
    <row r="1565" spans="1:2" x14ac:dyDescent="0.3">
      <c r="A1565" s="11" t="s">
        <v>8404</v>
      </c>
      <c r="B1565">
        <v>128</v>
      </c>
    </row>
    <row r="1566" spans="1:2" x14ac:dyDescent="0.3">
      <c r="A1566" s="11" t="s">
        <v>8404</v>
      </c>
      <c r="B1566">
        <v>156</v>
      </c>
    </row>
    <row r="1567" spans="1:2" x14ac:dyDescent="0.3">
      <c r="A1567" s="11" t="s">
        <v>8404</v>
      </c>
      <c r="B1567">
        <v>64</v>
      </c>
    </row>
    <row r="1568" spans="1:2" x14ac:dyDescent="0.3">
      <c r="A1568" s="11" t="s">
        <v>8404</v>
      </c>
      <c r="B1568">
        <v>58</v>
      </c>
    </row>
    <row r="1569" spans="1:2" x14ac:dyDescent="0.3">
      <c r="A1569" s="11" t="s">
        <v>8404</v>
      </c>
      <c r="B1569">
        <v>20</v>
      </c>
    </row>
    <row r="1570" spans="1:2" x14ac:dyDescent="0.3">
      <c r="A1570" s="11" t="s">
        <v>8404</v>
      </c>
      <c r="B1570">
        <v>47</v>
      </c>
    </row>
    <row r="1571" spans="1:2" x14ac:dyDescent="0.3">
      <c r="A1571" s="11" t="s">
        <v>8404</v>
      </c>
      <c r="B1571">
        <v>54</v>
      </c>
    </row>
    <row r="1572" spans="1:2" x14ac:dyDescent="0.3">
      <c r="A1572" s="11" t="s">
        <v>8404</v>
      </c>
      <c r="B1572">
        <v>9</v>
      </c>
    </row>
    <row r="1573" spans="1:2" x14ac:dyDescent="0.3">
      <c r="A1573" s="11" t="s">
        <v>8404</v>
      </c>
      <c r="B1573">
        <v>213</v>
      </c>
    </row>
    <row r="1574" spans="1:2" x14ac:dyDescent="0.3">
      <c r="A1574" s="11" t="s">
        <v>8404</v>
      </c>
      <c r="B1574">
        <v>57</v>
      </c>
    </row>
    <row r="1575" spans="1:2" x14ac:dyDescent="0.3">
      <c r="A1575" s="11" t="s">
        <v>8404</v>
      </c>
      <c r="B1575">
        <v>25</v>
      </c>
    </row>
    <row r="1576" spans="1:2" x14ac:dyDescent="0.3">
      <c r="A1576" s="11" t="s">
        <v>8404</v>
      </c>
      <c r="B1576">
        <v>104</v>
      </c>
    </row>
    <row r="1577" spans="1:2" x14ac:dyDescent="0.3">
      <c r="A1577" s="11" t="s">
        <v>8404</v>
      </c>
      <c r="B1577">
        <v>34</v>
      </c>
    </row>
    <row r="1578" spans="1:2" x14ac:dyDescent="0.3">
      <c r="A1578" s="11" t="s">
        <v>8404</v>
      </c>
      <c r="B1578">
        <v>67</v>
      </c>
    </row>
    <row r="1579" spans="1:2" x14ac:dyDescent="0.3">
      <c r="A1579" s="11" t="s">
        <v>8404</v>
      </c>
      <c r="B1579">
        <v>241</v>
      </c>
    </row>
    <row r="1580" spans="1:2" x14ac:dyDescent="0.3">
      <c r="A1580" s="11" t="s">
        <v>8404</v>
      </c>
      <c r="B1580">
        <v>123</v>
      </c>
    </row>
    <row r="1581" spans="1:2" x14ac:dyDescent="0.3">
      <c r="A1581" s="11" t="s">
        <v>8404</v>
      </c>
      <c r="B1581">
        <v>302</v>
      </c>
    </row>
    <row r="1582" spans="1:2" x14ac:dyDescent="0.3">
      <c r="A1582" s="11" t="s">
        <v>8404</v>
      </c>
      <c r="B1582">
        <v>89</v>
      </c>
    </row>
    <row r="1583" spans="1:2" x14ac:dyDescent="0.3">
      <c r="A1583" s="11" t="s">
        <v>8404</v>
      </c>
      <c r="B1583">
        <v>41</v>
      </c>
    </row>
    <row r="1584" spans="1:2" x14ac:dyDescent="0.3">
      <c r="A1584" s="11" t="s">
        <v>8404</v>
      </c>
      <c r="B1584">
        <v>69</v>
      </c>
    </row>
    <row r="1585" spans="1:2" x14ac:dyDescent="0.3">
      <c r="A1585" s="11" t="s">
        <v>8404</v>
      </c>
      <c r="B1585">
        <v>52</v>
      </c>
    </row>
    <row r="1586" spans="1:2" x14ac:dyDescent="0.3">
      <c r="A1586" s="11" t="s">
        <v>8404</v>
      </c>
      <c r="B1586">
        <v>57</v>
      </c>
    </row>
    <row r="1587" spans="1:2" x14ac:dyDescent="0.3">
      <c r="A1587" s="11" t="s">
        <v>8404</v>
      </c>
      <c r="B1587">
        <v>74</v>
      </c>
    </row>
    <row r="1588" spans="1:2" x14ac:dyDescent="0.3">
      <c r="A1588" s="11" t="s">
        <v>8404</v>
      </c>
      <c r="B1588">
        <v>63</v>
      </c>
    </row>
    <row r="1589" spans="1:2" x14ac:dyDescent="0.3">
      <c r="A1589" s="11" t="s">
        <v>8404</v>
      </c>
      <c r="B1589">
        <v>72</v>
      </c>
    </row>
    <row r="1590" spans="1:2" x14ac:dyDescent="0.3">
      <c r="A1590" s="11" t="s">
        <v>8404</v>
      </c>
      <c r="B1590">
        <v>71</v>
      </c>
    </row>
    <row r="1591" spans="1:2" x14ac:dyDescent="0.3">
      <c r="A1591" s="11" t="s">
        <v>8404</v>
      </c>
      <c r="B1591">
        <v>21</v>
      </c>
    </row>
    <row r="1592" spans="1:2" x14ac:dyDescent="0.3">
      <c r="A1592" s="11" t="s">
        <v>8404</v>
      </c>
      <c r="B1592">
        <v>930</v>
      </c>
    </row>
    <row r="1593" spans="1:2" x14ac:dyDescent="0.3">
      <c r="A1593" s="11" t="s">
        <v>8404</v>
      </c>
      <c r="B1593">
        <v>55</v>
      </c>
    </row>
    <row r="1594" spans="1:2" x14ac:dyDescent="0.3">
      <c r="A1594" s="11" t="s">
        <v>8404</v>
      </c>
      <c r="B1594">
        <v>61</v>
      </c>
    </row>
    <row r="1595" spans="1:2" x14ac:dyDescent="0.3">
      <c r="A1595" s="11" t="s">
        <v>8404</v>
      </c>
      <c r="B1595">
        <v>82</v>
      </c>
    </row>
    <row r="1596" spans="1:2" x14ac:dyDescent="0.3">
      <c r="A1596" s="11" t="s">
        <v>8404</v>
      </c>
      <c r="B1596">
        <v>71</v>
      </c>
    </row>
    <row r="1597" spans="1:2" x14ac:dyDescent="0.3">
      <c r="A1597" s="11" t="s">
        <v>8404</v>
      </c>
      <c r="B1597">
        <v>117</v>
      </c>
    </row>
    <row r="1598" spans="1:2" x14ac:dyDescent="0.3">
      <c r="A1598" s="11" t="s">
        <v>8404</v>
      </c>
      <c r="B1598">
        <v>29</v>
      </c>
    </row>
    <row r="1599" spans="1:2" x14ac:dyDescent="0.3">
      <c r="A1599" s="11" t="s">
        <v>8404</v>
      </c>
      <c r="B1599">
        <v>74</v>
      </c>
    </row>
    <row r="1600" spans="1:2" x14ac:dyDescent="0.3">
      <c r="A1600" s="11" t="s">
        <v>8404</v>
      </c>
      <c r="B1600">
        <v>23</v>
      </c>
    </row>
    <row r="1601" spans="1:2" x14ac:dyDescent="0.3">
      <c r="A1601" s="11" t="s">
        <v>8404</v>
      </c>
      <c r="B1601">
        <v>60</v>
      </c>
    </row>
    <row r="1602" spans="1:2" x14ac:dyDescent="0.3">
      <c r="A1602" s="11" t="s">
        <v>8404</v>
      </c>
      <c r="B1602">
        <v>55</v>
      </c>
    </row>
    <row r="1603" spans="1:2" x14ac:dyDescent="0.3">
      <c r="A1603" s="11" t="s">
        <v>8404</v>
      </c>
      <c r="B1603">
        <v>51</v>
      </c>
    </row>
    <row r="1604" spans="1:2" x14ac:dyDescent="0.3">
      <c r="A1604" s="11" t="s">
        <v>8404</v>
      </c>
      <c r="B1604">
        <v>78</v>
      </c>
    </row>
    <row r="1605" spans="1:2" x14ac:dyDescent="0.3">
      <c r="A1605" s="11" t="s">
        <v>8404</v>
      </c>
      <c r="B1605">
        <v>62</v>
      </c>
    </row>
    <row r="1606" spans="1:2" x14ac:dyDescent="0.3">
      <c r="A1606" s="11" t="s">
        <v>8404</v>
      </c>
      <c r="B1606">
        <v>45</v>
      </c>
    </row>
    <row r="1607" spans="1:2" x14ac:dyDescent="0.3">
      <c r="A1607" s="11" t="s">
        <v>8404</v>
      </c>
      <c r="B1607">
        <v>15</v>
      </c>
    </row>
    <row r="1608" spans="1:2" x14ac:dyDescent="0.3">
      <c r="A1608" s="11" t="s">
        <v>8404</v>
      </c>
      <c r="B1608">
        <v>151</v>
      </c>
    </row>
    <row r="1609" spans="1:2" x14ac:dyDescent="0.3">
      <c r="A1609" s="11" t="s">
        <v>8404</v>
      </c>
      <c r="B1609">
        <v>68</v>
      </c>
    </row>
    <row r="1610" spans="1:2" x14ac:dyDescent="0.3">
      <c r="A1610" s="11" t="s">
        <v>8404</v>
      </c>
      <c r="B1610">
        <v>46</v>
      </c>
    </row>
    <row r="1611" spans="1:2" x14ac:dyDescent="0.3">
      <c r="A1611" s="11" t="s">
        <v>8404</v>
      </c>
      <c r="B1611">
        <v>24</v>
      </c>
    </row>
    <row r="1612" spans="1:2" x14ac:dyDescent="0.3">
      <c r="A1612" s="11" t="s">
        <v>8404</v>
      </c>
      <c r="B1612">
        <v>70</v>
      </c>
    </row>
    <row r="1613" spans="1:2" x14ac:dyDescent="0.3">
      <c r="A1613" s="11" t="s">
        <v>8404</v>
      </c>
      <c r="B1613">
        <v>244</v>
      </c>
    </row>
    <row r="1614" spans="1:2" x14ac:dyDescent="0.3">
      <c r="A1614" s="11" t="s">
        <v>8404</v>
      </c>
      <c r="B1614">
        <v>82</v>
      </c>
    </row>
    <row r="1615" spans="1:2" x14ac:dyDescent="0.3">
      <c r="A1615" s="11" t="s">
        <v>8404</v>
      </c>
      <c r="B1615">
        <v>226</v>
      </c>
    </row>
    <row r="1616" spans="1:2" x14ac:dyDescent="0.3">
      <c r="A1616" s="11" t="s">
        <v>8404</v>
      </c>
      <c r="B1616">
        <v>60</v>
      </c>
    </row>
    <row r="1617" spans="1:2" x14ac:dyDescent="0.3">
      <c r="A1617" s="11" t="s">
        <v>8404</v>
      </c>
      <c r="B1617">
        <v>322</v>
      </c>
    </row>
    <row r="1618" spans="1:2" x14ac:dyDescent="0.3">
      <c r="A1618" s="11" t="s">
        <v>8404</v>
      </c>
      <c r="B1618">
        <v>94</v>
      </c>
    </row>
    <row r="1619" spans="1:2" x14ac:dyDescent="0.3">
      <c r="A1619" s="11" t="s">
        <v>8404</v>
      </c>
      <c r="B1619">
        <v>47</v>
      </c>
    </row>
    <row r="1620" spans="1:2" x14ac:dyDescent="0.3">
      <c r="A1620" s="11" t="s">
        <v>8404</v>
      </c>
      <c r="B1620">
        <v>115</v>
      </c>
    </row>
    <row r="1621" spans="1:2" x14ac:dyDescent="0.3">
      <c r="A1621" s="11" t="s">
        <v>8404</v>
      </c>
      <c r="B1621">
        <v>134</v>
      </c>
    </row>
    <row r="1622" spans="1:2" x14ac:dyDescent="0.3">
      <c r="A1622" s="11" t="s">
        <v>8404</v>
      </c>
      <c r="B1622">
        <v>35</v>
      </c>
    </row>
    <row r="1623" spans="1:2" x14ac:dyDescent="0.3">
      <c r="A1623" s="11" t="s">
        <v>8404</v>
      </c>
      <c r="B1623">
        <v>104</v>
      </c>
    </row>
    <row r="1624" spans="1:2" x14ac:dyDescent="0.3">
      <c r="A1624" s="11" t="s">
        <v>8404</v>
      </c>
      <c r="B1624">
        <v>184</v>
      </c>
    </row>
    <row r="1625" spans="1:2" x14ac:dyDescent="0.3">
      <c r="A1625" s="11" t="s">
        <v>8404</v>
      </c>
      <c r="B1625">
        <v>119</v>
      </c>
    </row>
    <row r="1626" spans="1:2" x14ac:dyDescent="0.3">
      <c r="A1626" s="11" t="s">
        <v>8404</v>
      </c>
      <c r="B1626">
        <v>59</v>
      </c>
    </row>
    <row r="1627" spans="1:2" x14ac:dyDescent="0.3">
      <c r="A1627" s="11" t="s">
        <v>8404</v>
      </c>
      <c r="B1627">
        <v>113</v>
      </c>
    </row>
    <row r="1628" spans="1:2" x14ac:dyDescent="0.3">
      <c r="A1628" s="11" t="s">
        <v>8404</v>
      </c>
      <c r="B1628">
        <v>84</v>
      </c>
    </row>
    <row r="1629" spans="1:2" x14ac:dyDescent="0.3">
      <c r="A1629" s="11" t="s">
        <v>8404</v>
      </c>
      <c r="B1629">
        <v>74</v>
      </c>
    </row>
    <row r="1630" spans="1:2" x14ac:dyDescent="0.3">
      <c r="A1630" s="11" t="s">
        <v>8404</v>
      </c>
      <c r="B1630">
        <v>216</v>
      </c>
    </row>
    <row r="1631" spans="1:2" x14ac:dyDescent="0.3">
      <c r="A1631" s="11" t="s">
        <v>8404</v>
      </c>
      <c r="B1631">
        <v>39</v>
      </c>
    </row>
    <row r="1632" spans="1:2" x14ac:dyDescent="0.3">
      <c r="A1632" s="11" t="s">
        <v>8404</v>
      </c>
      <c r="B1632">
        <v>21</v>
      </c>
    </row>
    <row r="1633" spans="1:2" x14ac:dyDescent="0.3">
      <c r="A1633" s="11" t="s">
        <v>8404</v>
      </c>
      <c r="B1633">
        <v>30</v>
      </c>
    </row>
    <row r="1634" spans="1:2" x14ac:dyDescent="0.3">
      <c r="A1634" s="11" t="s">
        <v>8404</v>
      </c>
      <c r="B1634">
        <v>37</v>
      </c>
    </row>
    <row r="1635" spans="1:2" x14ac:dyDescent="0.3">
      <c r="A1635" s="11" t="s">
        <v>8404</v>
      </c>
      <c r="B1635">
        <v>202</v>
      </c>
    </row>
    <row r="1636" spans="1:2" x14ac:dyDescent="0.3">
      <c r="A1636" s="11" t="s">
        <v>8404</v>
      </c>
      <c r="B1636">
        <v>37</v>
      </c>
    </row>
    <row r="1637" spans="1:2" x14ac:dyDescent="0.3">
      <c r="A1637" s="11" t="s">
        <v>8404</v>
      </c>
      <c r="B1637">
        <v>28</v>
      </c>
    </row>
    <row r="1638" spans="1:2" x14ac:dyDescent="0.3">
      <c r="A1638" s="11" t="s">
        <v>8404</v>
      </c>
      <c r="B1638">
        <v>26</v>
      </c>
    </row>
    <row r="1639" spans="1:2" x14ac:dyDescent="0.3">
      <c r="A1639" s="11" t="s">
        <v>8404</v>
      </c>
      <c r="B1639">
        <v>61</v>
      </c>
    </row>
    <row r="1640" spans="1:2" x14ac:dyDescent="0.3">
      <c r="A1640" s="11" t="s">
        <v>8404</v>
      </c>
      <c r="B1640">
        <v>115</v>
      </c>
    </row>
    <row r="1641" spans="1:2" x14ac:dyDescent="0.3">
      <c r="A1641" s="11" t="s">
        <v>8404</v>
      </c>
      <c r="B1641">
        <v>181</v>
      </c>
    </row>
    <row r="1642" spans="1:2" x14ac:dyDescent="0.3">
      <c r="A1642" s="11" t="s">
        <v>8404</v>
      </c>
      <c r="B1642">
        <v>110</v>
      </c>
    </row>
    <row r="1643" spans="1:2" x14ac:dyDescent="0.3">
      <c r="A1643" s="11" t="s">
        <v>8404</v>
      </c>
      <c r="B1643">
        <v>269</v>
      </c>
    </row>
    <row r="1644" spans="1:2" x14ac:dyDescent="0.3">
      <c r="A1644" s="11" t="s">
        <v>8404</v>
      </c>
      <c r="B1644">
        <v>79</v>
      </c>
    </row>
    <row r="1645" spans="1:2" x14ac:dyDescent="0.3">
      <c r="A1645" s="11" t="s">
        <v>8404</v>
      </c>
      <c r="B1645">
        <v>104</v>
      </c>
    </row>
    <row r="1646" spans="1:2" x14ac:dyDescent="0.3">
      <c r="A1646" s="11" t="s">
        <v>8404</v>
      </c>
      <c r="B1646">
        <v>34</v>
      </c>
    </row>
    <row r="1647" spans="1:2" x14ac:dyDescent="0.3">
      <c r="A1647" s="11" t="s">
        <v>8404</v>
      </c>
      <c r="B1647">
        <v>167</v>
      </c>
    </row>
    <row r="1648" spans="1:2" x14ac:dyDescent="0.3">
      <c r="A1648" s="11" t="s">
        <v>8404</v>
      </c>
      <c r="B1648">
        <v>183</v>
      </c>
    </row>
    <row r="1649" spans="1:2" x14ac:dyDescent="0.3">
      <c r="A1649" s="11" t="s">
        <v>8404</v>
      </c>
      <c r="B1649">
        <v>71</v>
      </c>
    </row>
    <row r="1650" spans="1:2" x14ac:dyDescent="0.3">
      <c r="A1650" s="11" t="s">
        <v>8404</v>
      </c>
      <c r="B1650">
        <v>69</v>
      </c>
    </row>
    <row r="1651" spans="1:2" x14ac:dyDescent="0.3">
      <c r="A1651" s="11" t="s">
        <v>8404</v>
      </c>
      <c r="B1651">
        <v>270</v>
      </c>
    </row>
    <row r="1652" spans="1:2" x14ac:dyDescent="0.3">
      <c r="A1652" s="11" t="s">
        <v>8404</v>
      </c>
      <c r="B1652">
        <v>193</v>
      </c>
    </row>
    <row r="1653" spans="1:2" x14ac:dyDescent="0.3">
      <c r="A1653" s="11" t="s">
        <v>8404</v>
      </c>
      <c r="B1653">
        <v>57</v>
      </c>
    </row>
    <row r="1654" spans="1:2" x14ac:dyDescent="0.3">
      <c r="A1654" s="11" t="s">
        <v>8404</v>
      </c>
      <c r="B1654">
        <v>200</v>
      </c>
    </row>
    <row r="1655" spans="1:2" x14ac:dyDescent="0.3">
      <c r="A1655" s="11" t="s">
        <v>8404</v>
      </c>
      <c r="B1655">
        <v>88</v>
      </c>
    </row>
    <row r="1656" spans="1:2" x14ac:dyDescent="0.3">
      <c r="A1656" s="11" t="s">
        <v>8404</v>
      </c>
      <c r="B1656">
        <v>213</v>
      </c>
    </row>
    <row r="1657" spans="1:2" x14ac:dyDescent="0.3">
      <c r="A1657" s="11" t="s">
        <v>8404</v>
      </c>
      <c r="B1657">
        <v>20</v>
      </c>
    </row>
    <row r="1658" spans="1:2" x14ac:dyDescent="0.3">
      <c r="A1658" s="11" t="s">
        <v>8404</v>
      </c>
      <c r="B1658">
        <v>50</v>
      </c>
    </row>
    <row r="1659" spans="1:2" x14ac:dyDescent="0.3">
      <c r="A1659" s="11" t="s">
        <v>8404</v>
      </c>
      <c r="B1659">
        <v>115</v>
      </c>
    </row>
    <row r="1660" spans="1:2" x14ac:dyDescent="0.3">
      <c r="A1660" s="11" t="s">
        <v>8404</v>
      </c>
      <c r="B1660">
        <v>186</v>
      </c>
    </row>
    <row r="1661" spans="1:2" x14ac:dyDescent="0.3">
      <c r="A1661" s="11" t="s">
        <v>8404</v>
      </c>
      <c r="B1661">
        <v>18</v>
      </c>
    </row>
    <row r="1662" spans="1:2" x14ac:dyDescent="0.3">
      <c r="A1662" s="11" t="s">
        <v>8404</v>
      </c>
      <c r="B1662">
        <v>176</v>
      </c>
    </row>
    <row r="1663" spans="1:2" x14ac:dyDescent="0.3">
      <c r="A1663" s="11" t="s">
        <v>8404</v>
      </c>
      <c r="B1663">
        <v>41</v>
      </c>
    </row>
    <row r="1664" spans="1:2" x14ac:dyDescent="0.3">
      <c r="A1664" s="11" t="s">
        <v>8404</v>
      </c>
      <c r="B1664">
        <v>75</v>
      </c>
    </row>
    <row r="1665" spans="1:2" x14ac:dyDescent="0.3">
      <c r="A1665" s="11" t="s">
        <v>8404</v>
      </c>
      <c r="B1665">
        <v>97</v>
      </c>
    </row>
    <row r="1666" spans="1:2" x14ac:dyDescent="0.3">
      <c r="A1666" s="11" t="s">
        <v>8404</v>
      </c>
      <c r="B1666">
        <v>73</v>
      </c>
    </row>
    <row r="1667" spans="1:2" x14ac:dyDescent="0.3">
      <c r="A1667" s="11" t="s">
        <v>8404</v>
      </c>
      <c r="B1667">
        <v>49</v>
      </c>
    </row>
    <row r="1668" spans="1:2" x14ac:dyDescent="0.3">
      <c r="A1668" s="11" t="s">
        <v>8404</v>
      </c>
      <c r="B1668">
        <v>134</v>
      </c>
    </row>
    <row r="1669" spans="1:2" x14ac:dyDescent="0.3">
      <c r="A1669" s="11" t="s">
        <v>8404</v>
      </c>
      <c r="B1669">
        <v>68</v>
      </c>
    </row>
    <row r="1670" spans="1:2" x14ac:dyDescent="0.3">
      <c r="A1670" s="11" t="s">
        <v>8404</v>
      </c>
      <c r="B1670">
        <v>49</v>
      </c>
    </row>
    <row r="1671" spans="1:2" x14ac:dyDescent="0.3">
      <c r="A1671" s="11" t="s">
        <v>8404</v>
      </c>
      <c r="B1671">
        <v>63</v>
      </c>
    </row>
    <row r="1672" spans="1:2" x14ac:dyDescent="0.3">
      <c r="A1672" s="11" t="s">
        <v>8404</v>
      </c>
      <c r="B1672">
        <v>163</v>
      </c>
    </row>
    <row r="1673" spans="1:2" x14ac:dyDescent="0.3">
      <c r="A1673" s="11" t="s">
        <v>8404</v>
      </c>
      <c r="B1673">
        <v>288</v>
      </c>
    </row>
    <row r="1674" spans="1:2" x14ac:dyDescent="0.3">
      <c r="A1674" s="11" t="s">
        <v>8404</v>
      </c>
      <c r="B1674">
        <v>42</v>
      </c>
    </row>
    <row r="1675" spans="1:2" x14ac:dyDescent="0.3">
      <c r="A1675" s="11" t="s">
        <v>8404</v>
      </c>
      <c r="B1675">
        <v>70</v>
      </c>
    </row>
    <row r="1676" spans="1:2" x14ac:dyDescent="0.3">
      <c r="A1676" s="11" t="s">
        <v>8404</v>
      </c>
      <c r="B1676">
        <v>30</v>
      </c>
    </row>
    <row r="1677" spans="1:2" x14ac:dyDescent="0.3">
      <c r="A1677" s="11" t="s">
        <v>8404</v>
      </c>
      <c r="B1677">
        <v>51</v>
      </c>
    </row>
    <row r="1678" spans="1:2" x14ac:dyDescent="0.3">
      <c r="A1678" s="11" t="s">
        <v>8404</v>
      </c>
      <c r="B1678">
        <v>145</v>
      </c>
    </row>
    <row r="1679" spans="1:2" x14ac:dyDescent="0.3">
      <c r="A1679" s="11" t="s">
        <v>8404</v>
      </c>
      <c r="B1679">
        <v>21</v>
      </c>
    </row>
    <row r="1680" spans="1:2" x14ac:dyDescent="0.3">
      <c r="A1680" s="11" t="s">
        <v>8404</v>
      </c>
      <c r="B1680">
        <v>286</v>
      </c>
    </row>
    <row r="1681" spans="1:2" x14ac:dyDescent="0.3">
      <c r="A1681" s="11" t="s">
        <v>8404</v>
      </c>
      <c r="B1681">
        <v>12</v>
      </c>
    </row>
    <row r="1682" spans="1:2" x14ac:dyDescent="0.3">
      <c r="A1682" s="11" t="s">
        <v>8404</v>
      </c>
      <c r="B1682">
        <v>100</v>
      </c>
    </row>
    <row r="1683" spans="1:2" x14ac:dyDescent="0.3">
      <c r="A1683" s="11" t="s">
        <v>8404</v>
      </c>
      <c r="B1683">
        <v>100</v>
      </c>
    </row>
    <row r="1684" spans="1:2" x14ac:dyDescent="0.3">
      <c r="A1684" s="11" t="s">
        <v>8404</v>
      </c>
      <c r="B1684">
        <v>34</v>
      </c>
    </row>
    <row r="1685" spans="1:2" x14ac:dyDescent="0.3">
      <c r="A1685" s="11" t="s">
        <v>8404</v>
      </c>
      <c r="B1685">
        <v>63</v>
      </c>
    </row>
    <row r="1686" spans="1:2" x14ac:dyDescent="0.3">
      <c r="A1686" s="11" t="s">
        <v>8404</v>
      </c>
      <c r="B1686">
        <v>30</v>
      </c>
    </row>
    <row r="1687" spans="1:2" x14ac:dyDescent="0.3">
      <c r="A1687" s="11" t="s">
        <v>8404</v>
      </c>
      <c r="B1687">
        <v>47</v>
      </c>
    </row>
    <row r="1688" spans="1:2" x14ac:dyDescent="0.3">
      <c r="A1688" s="11" t="s">
        <v>8404</v>
      </c>
      <c r="B1688">
        <v>237</v>
      </c>
    </row>
    <row r="1689" spans="1:2" x14ac:dyDescent="0.3">
      <c r="A1689" s="11" t="s">
        <v>8404</v>
      </c>
      <c r="B1689">
        <v>47</v>
      </c>
    </row>
    <row r="1690" spans="1:2" x14ac:dyDescent="0.3">
      <c r="A1690" s="11" t="s">
        <v>8404</v>
      </c>
      <c r="B1690">
        <v>15</v>
      </c>
    </row>
    <row r="1691" spans="1:2" x14ac:dyDescent="0.3">
      <c r="A1691" s="11" t="s">
        <v>8404</v>
      </c>
      <c r="B1691">
        <v>81</v>
      </c>
    </row>
    <row r="1692" spans="1:2" x14ac:dyDescent="0.3">
      <c r="A1692" s="11" t="s">
        <v>8404</v>
      </c>
      <c r="B1692">
        <v>122</v>
      </c>
    </row>
    <row r="1693" spans="1:2" x14ac:dyDescent="0.3">
      <c r="A1693" s="11" t="s">
        <v>8404</v>
      </c>
      <c r="B1693">
        <v>34</v>
      </c>
    </row>
    <row r="1694" spans="1:2" x14ac:dyDescent="0.3">
      <c r="A1694" s="11" t="s">
        <v>8404</v>
      </c>
      <c r="B1694">
        <v>207</v>
      </c>
    </row>
    <row r="1695" spans="1:2" x14ac:dyDescent="0.3">
      <c r="A1695" s="11" t="s">
        <v>8404</v>
      </c>
      <c r="B1695">
        <v>25</v>
      </c>
    </row>
    <row r="1696" spans="1:2" x14ac:dyDescent="0.3">
      <c r="A1696" s="11" t="s">
        <v>8404</v>
      </c>
      <c r="B1696">
        <v>72</v>
      </c>
    </row>
    <row r="1697" spans="1:2" x14ac:dyDescent="0.3">
      <c r="A1697" s="11" t="s">
        <v>8404</v>
      </c>
      <c r="B1697">
        <v>14</v>
      </c>
    </row>
    <row r="1698" spans="1:2" x14ac:dyDescent="0.3">
      <c r="A1698" s="11" t="s">
        <v>8404</v>
      </c>
      <c r="B1698">
        <v>15</v>
      </c>
    </row>
    <row r="1699" spans="1:2" x14ac:dyDescent="0.3">
      <c r="A1699" s="11" t="s">
        <v>8404</v>
      </c>
      <c r="B1699">
        <v>91</v>
      </c>
    </row>
    <row r="1700" spans="1:2" x14ac:dyDescent="0.3">
      <c r="A1700" s="11" t="s">
        <v>8404</v>
      </c>
      <c r="B1700">
        <v>24</v>
      </c>
    </row>
    <row r="1701" spans="1:2" x14ac:dyDescent="0.3">
      <c r="A1701" s="11" t="s">
        <v>8404</v>
      </c>
      <c r="B1701">
        <v>27</v>
      </c>
    </row>
    <row r="1702" spans="1:2" x14ac:dyDescent="0.3">
      <c r="A1702" s="11" t="s">
        <v>8404</v>
      </c>
      <c r="B1702">
        <v>47</v>
      </c>
    </row>
    <row r="1703" spans="1:2" x14ac:dyDescent="0.3">
      <c r="A1703" s="11" t="s">
        <v>8404</v>
      </c>
      <c r="B1703">
        <v>44</v>
      </c>
    </row>
    <row r="1704" spans="1:2" x14ac:dyDescent="0.3">
      <c r="A1704" s="11" t="s">
        <v>8404</v>
      </c>
      <c r="B1704">
        <v>72</v>
      </c>
    </row>
    <row r="1705" spans="1:2" x14ac:dyDescent="0.3">
      <c r="A1705" s="11" t="s">
        <v>8404</v>
      </c>
      <c r="B1705">
        <v>63</v>
      </c>
    </row>
    <row r="1706" spans="1:2" x14ac:dyDescent="0.3">
      <c r="A1706" s="11" t="s">
        <v>8404</v>
      </c>
      <c r="B1706">
        <v>88</v>
      </c>
    </row>
    <row r="1707" spans="1:2" x14ac:dyDescent="0.3">
      <c r="A1707" s="11" t="s">
        <v>8404</v>
      </c>
      <c r="B1707">
        <v>70</v>
      </c>
    </row>
    <row r="1708" spans="1:2" x14ac:dyDescent="0.3">
      <c r="A1708" s="11" t="s">
        <v>8404</v>
      </c>
      <c r="B1708">
        <v>50</v>
      </c>
    </row>
    <row r="1709" spans="1:2" x14ac:dyDescent="0.3">
      <c r="A1709" s="11" t="s">
        <v>8404</v>
      </c>
      <c r="B1709">
        <v>35</v>
      </c>
    </row>
    <row r="1710" spans="1:2" x14ac:dyDescent="0.3">
      <c r="A1710" s="11" t="s">
        <v>8404</v>
      </c>
      <c r="B1710">
        <v>175</v>
      </c>
    </row>
    <row r="1711" spans="1:2" x14ac:dyDescent="0.3">
      <c r="A1711" s="11" t="s">
        <v>8404</v>
      </c>
      <c r="B1711">
        <v>20</v>
      </c>
    </row>
    <row r="1712" spans="1:2" x14ac:dyDescent="0.3">
      <c r="A1712" s="11" t="s">
        <v>8404</v>
      </c>
      <c r="B1712">
        <v>54</v>
      </c>
    </row>
    <row r="1713" spans="1:2" x14ac:dyDescent="0.3">
      <c r="A1713" s="11" t="s">
        <v>8404</v>
      </c>
      <c r="B1713">
        <v>20</v>
      </c>
    </row>
    <row r="1714" spans="1:2" x14ac:dyDescent="0.3">
      <c r="A1714" s="11" t="s">
        <v>8404</v>
      </c>
      <c r="B1714">
        <v>57</v>
      </c>
    </row>
    <row r="1715" spans="1:2" x14ac:dyDescent="0.3">
      <c r="A1715" s="11" t="s">
        <v>8404</v>
      </c>
      <c r="B1715">
        <v>31</v>
      </c>
    </row>
    <row r="1716" spans="1:2" x14ac:dyDescent="0.3">
      <c r="A1716" s="11" t="s">
        <v>8404</v>
      </c>
      <c r="B1716">
        <v>31</v>
      </c>
    </row>
    <row r="1717" spans="1:2" x14ac:dyDescent="0.3">
      <c r="A1717" s="11" t="s">
        <v>8404</v>
      </c>
      <c r="B1717">
        <v>45</v>
      </c>
    </row>
    <row r="1718" spans="1:2" x14ac:dyDescent="0.3">
      <c r="A1718" s="11" t="s">
        <v>8404</v>
      </c>
      <c r="B1718">
        <v>41</v>
      </c>
    </row>
    <row r="1719" spans="1:2" x14ac:dyDescent="0.3">
      <c r="A1719" s="11" t="s">
        <v>8404</v>
      </c>
      <c r="B1719">
        <v>29</v>
      </c>
    </row>
    <row r="1720" spans="1:2" x14ac:dyDescent="0.3">
      <c r="A1720" s="11" t="s">
        <v>8404</v>
      </c>
      <c r="B1720">
        <v>58</v>
      </c>
    </row>
    <row r="1721" spans="1:2" x14ac:dyDescent="0.3">
      <c r="A1721" s="11" t="s">
        <v>8404</v>
      </c>
      <c r="B1721">
        <v>89</v>
      </c>
    </row>
    <row r="1722" spans="1:2" x14ac:dyDescent="0.3">
      <c r="A1722" s="11" t="s">
        <v>8404</v>
      </c>
      <c r="B1722">
        <v>125</v>
      </c>
    </row>
    <row r="1723" spans="1:2" x14ac:dyDescent="0.3">
      <c r="A1723" s="11" t="s">
        <v>8404</v>
      </c>
      <c r="B1723">
        <v>18</v>
      </c>
    </row>
    <row r="1724" spans="1:2" x14ac:dyDescent="0.3">
      <c r="A1724" s="11" t="s">
        <v>8404</v>
      </c>
      <c r="B1724">
        <v>32</v>
      </c>
    </row>
    <row r="1725" spans="1:2" x14ac:dyDescent="0.3">
      <c r="A1725" s="11" t="s">
        <v>8404</v>
      </c>
      <c r="B1725">
        <v>16</v>
      </c>
    </row>
    <row r="1726" spans="1:2" x14ac:dyDescent="0.3">
      <c r="A1726" s="11" t="s">
        <v>8404</v>
      </c>
      <c r="B1726">
        <v>38</v>
      </c>
    </row>
    <row r="1727" spans="1:2" x14ac:dyDescent="0.3">
      <c r="A1727" s="11" t="s">
        <v>8404</v>
      </c>
      <c r="B1727">
        <v>15</v>
      </c>
    </row>
    <row r="1728" spans="1:2" x14ac:dyDescent="0.3">
      <c r="A1728" s="11" t="s">
        <v>8404</v>
      </c>
      <c r="B1728">
        <v>23</v>
      </c>
    </row>
    <row r="1729" spans="1:2" x14ac:dyDescent="0.3">
      <c r="A1729" s="11" t="s">
        <v>8404</v>
      </c>
      <c r="B1729">
        <v>49</v>
      </c>
    </row>
    <row r="1730" spans="1:2" x14ac:dyDescent="0.3">
      <c r="A1730" s="11" t="s">
        <v>8404</v>
      </c>
      <c r="B1730">
        <v>10</v>
      </c>
    </row>
    <row r="1731" spans="1:2" x14ac:dyDescent="0.3">
      <c r="A1731" s="11" t="s">
        <v>8404</v>
      </c>
      <c r="B1731">
        <v>15</v>
      </c>
    </row>
    <row r="1732" spans="1:2" x14ac:dyDescent="0.3">
      <c r="A1732" s="11" t="s">
        <v>8404</v>
      </c>
      <c r="B1732">
        <v>57</v>
      </c>
    </row>
    <row r="1733" spans="1:2" x14ac:dyDescent="0.3">
      <c r="A1733" s="11" t="s">
        <v>8404</v>
      </c>
      <c r="B1733">
        <v>33</v>
      </c>
    </row>
    <row r="1734" spans="1:2" x14ac:dyDescent="0.3">
      <c r="A1734" s="11" t="s">
        <v>8404</v>
      </c>
      <c r="B1734">
        <v>9</v>
      </c>
    </row>
    <row r="1735" spans="1:2" x14ac:dyDescent="0.3">
      <c r="A1735" s="11" t="s">
        <v>8404</v>
      </c>
      <c r="B1735">
        <v>26</v>
      </c>
    </row>
    <row r="1736" spans="1:2" x14ac:dyDescent="0.3">
      <c r="A1736" s="11" t="s">
        <v>8404</v>
      </c>
      <c r="B1736">
        <v>69</v>
      </c>
    </row>
    <row r="1737" spans="1:2" x14ac:dyDescent="0.3">
      <c r="A1737" s="11" t="s">
        <v>8404</v>
      </c>
      <c r="B1737">
        <v>65</v>
      </c>
    </row>
    <row r="1738" spans="1:2" x14ac:dyDescent="0.3">
      <c r="A1738" s="11" t="s">
        <v>8404</v>
      </c>
      <c r="B1738">
        <v>83</v>
      </c>
    </row>
    <row r="1739" spans="1:2" x14ac:dyDescent="0.3">
      <c r="A1739" s="11" t="s">
        <v>8404</v>
      </c>
      <c r="B1739">
        <v>111</v>
      </c>
    </row>
    <row r="1740" spans="1:2" x14ac:dyDescent="0.3">
      <c r="A1740" s="11" t="s">
        <v>8404</v>
      </c>
      <c r="B1740">
        <v>46</v>
      </c>
    </row>
    <row r="1741" spans="1:2" x14ac:dyDescent="0.3">
      <c r="A1741" s="11" t="s">
        <v>8404</v>
      </c>
      <c r="B1741">
        <v>63</v>
      </c>
    </row>
    <row r="1742" spans="1:2" x14ac:dyDescent="0.3">
      <c r="A1742" s="11" t="s">
        <v>8404</v>
      </c>
      <c r="B1742">
        <v>9</v>
      </c>
    </row>
    <row r="1743" spans="1:2" x14ac:dyDescent="0.3">
      <c r="A1743" s="11" t="s">
        <v>8404</v>
      </c>
      <c r="B1743">
        <v>34</v>
      </c>
    </row>
    <row r="1744" spans="1:2" x14ac:dyDescent="0.3">
      <c r="A1744" s="11" t="s">
        <v>8404</v>
      </c>
      <c r="B1744">
        <v>112</v>
      </c>
    </row>
    <row r="1745" spans="1:2" x14ac:dyDescent="0.3">
      <c r="A1745" s="11" t="s">
        <v>8404</v>
      </c>
      <c r="B1745">
        <v>47</v>
      </c>
    </row>
    <row r="1746" spans="1:2" x14ac:dyDescent="0.3">
      <c r="A1746" s="11" t="s">
        <v>8404</v>
      </c>
      <c r="B1746">
        <v>38</v>
      </c>
    </row>
    <row r="1747" spans="1:2" x14ac:dyDescent="0.3">
      <c r="A1747" s="11" t="s">
        <v>8404</v>
      </c>
      <c r="B1747">
        <v>28</v>
      </c>
    </row>
    <row r="1748" spans="1:2" x14ac:dyDescent="0.3">
      <c r="A1748" s="11" t="s">
        <v>8404</v>
      </c>
      <c r="B1748">
        <v>78</v>
      </c>
    </row>
    <row r="1749" spans="1:2" x14ac:dyDescent="0.3">
      <c r="A1749" s="11" t="s">
        <v>8404</v>
      </c>
      <c r="B1749">
        <v>23</v>
      </c>
    </row>
    <row r="1750" spans="1:2" x14ac:dyDescent="0.3">
      <c r="A1750" s="11" t="s">
        <v>8404</v>
      </c>
      <c r="B1750">
        <v>40</v>
      </c>
    </row>
    <row r="1751" spans="1:2" x14ac:dyDescent="0.3">
      <c r="A1751" s="11" t="s">
        <v>8404</v>
      </c>
      <c r="B1751">
        <v>13</v>
      </c>
    </row>
    <row r="1752" spans="1:2" x14ac:dyDescent="0.3">
      <c r="A1752" s="11" t="s">
        <v>8404</v>
      </c>
      <c r="B1752">
        <v>18</v>
      </c>
    </row>
    <row r="1753" spans="1:2" x14ac:dyDescent="0.3">
      <c r="A1753" s="11" t="s">
        <v>8404</v>
      </c>
      <c r="B1753">
        <v>22</v>
      </c>
    </row>
    <row r="1754" spans="1:2" x14ac:dyDescent="0.3">
      <c r="A1754" s="11" t="s">
        <v>8404</v>
      </c>
      <c r="B1754">
        <v>79</v>
      </c>
    </row>
    <row r="1755" spans="1:2" x14ac:dyDescent="0.3">
      <c r="A1755" s="11" t="s">
        <v>8404</v>
      </c>
      <c r="B1755">
        <v>14</v>
      </c>
    </row>
    <row r="1756" spans="1:2" x14ac:dyDescent="0.3">
      <c r="A1756" s="11" t="s">
        <v>8404</v>
      </c>
      <c r="B1756">
        <v>51</v>
      </c>
    </row>
    <row r="1757" spans="1:2" x14ac:dyDescent="0.3">
      <c r="A1757" s="11" t="s">
        <v>8404</v>
      </c>
      <c r="B1757">
        <v>54</v>
      </c>
    </row>
    <row r="1758" spans="1:2" x14ac:dyDescent="0.3">
      <c r="A1758" s="11" t="s">
        <v>8404</v>
      </c>
      <c r="B1758">
        <v>70</v>
      </c>
    </row>
    <row r="1759" spans="1:2" x14ac:dyDescent="0.3">
      <c r="A1759" s="11" t="s">
        <v>8404</v>
      </c>
      <c r="B1759">
        <v>44</v>
      </c>
    </row>
    <row r="1760" spans="1:2" x14ac:dyDescent="0.3">
      <c r="A1760" s="11" t="s">
        <v>8404</v>
      </c>
      <c r="B1760">
        <v>55</v>
      </c>
    </row>
    <row r="1761" spans="1:2" x14ac:dyDescent="0.3">
      <c r="A1761" s="11" t="s">
        <v>8404</v>
      </c>
      <c r="B1761">
        <v>15</v>
      </c>
    </row>
    <row r="1762" spans="1:2" x14ac:dyDescent="0.3">
      <c r="A1762" s="11" t="s">
        <v>8404</v>
      </c>
      <c r="B1762">
        <v>27</v>
      </c>
    </row>
    <row r="1763" spans="1:2" x14ac:dyDescent="0.3">
      <c r="A1763" s="11" t="s">
        <v>8404</v>
      </c>
      <c r="B1763">
        <v>21</v>
      </c>
    </row>
    <row r="1764" spans="1:2" x14ac:dyDescent="0.3">
      <c r="A1764" s="11" t="s">
        <v>8404</v>
      </c>
      <c r="B1764">
        <v>162</v>
      </c>
    </row>
    <row r="1765" spans="1:2" x14ac:dyDescent="0.3">
      <c r="A1765" s="11" t="s">
        <v>8404</v>
      </c>
      <c r="B1765">
        <v>23</v>
      </c>
    </row>
    <row r="1766" spans="1:2" x14ac:dyDescent="0.3">
      <c r="A1766" s="11" t="s">
        <v>8404</v>
      </c>
      <c r="B1766">
        <v>72</v>
      </c>
    </row>
    <row r="1767" spans="1:2" x14ac:dyDescent="0.3">
      <c r="A1767" s="11" t="s">
        <v>8404</v>
      </c>
      <c r="B1767">
        <v>68</v>
      </c>
    </row>
    <row r="1768" spans="1:2" x14ac:dyDescent="0.3">
      <c r="A1768" s="11" t="s">
        <v>8404</v>
      </c>
      <c r="B1768">
        <v>20</v>
      </c>
    </row>
    <row r="1769" spans="1:2" x14ac:dyDescent="0.3">
      <c r="A1769" s="11" t="s">
        <v>8404</v>
      </c>
      <c r="B1769">
        <v>26</v>
      </c>
    </row>
    <row r="1770" spans="1:2" x14ac:dyDescent="0.3">
      <c r="A1770" s="11" t="s">
        <v>8404</v>
      </c>
      <c r="B1770">
        <v>72</v>
      </c>
    </row>
    <row r="1771" spans="1:2" x14ac:dyDescent="0.3">
      <c r="A1771" s="11" t="s">
        <v>8404</v>
      </c>
      <c r="B1771">
        <v>3</v>
      </c>
    </row>
    <row r="1772" spans="1:2" x14ac:dyDescent="0.3">
      <c r="A1772" s="11" t="s">
        <v>8404</v>
      </c>
      <c r="B1772">
        <v>18</v>
      </c>
    </row>
    <row r="1773" spans="1:2" x14ac:dyDescent="0.3">
      <c r="A1773" s="11" t="s">
        <v>8404</v>
      </c>
      <c r="B1773">
        <v>30</v>
      </c>
    </row>
    <row r="1774" spans="1:2" x14ac:dyDescent="0.3">
      <c r="A1774" s="11" t="s">
        <v>8404</v>
      </c>
      <c r="B1774">
        <v>23</v>
      </c>
    </row>
    <row r="1775" spans="1:2" x14ac:dyDescent="0.3">
      <c r="A1775" s="11" t="s">
        <v>8404</v>
      </c>
      <c r="B1775">
        <v>54</v>
      </c>
    </row>
    <row r="1776" spans="1:2" x14ac:dyDescent="0.3">
      <c r="A1776" s="11" t="s">
        <v>8404</v>
      </c>
      <c r="B1776">
        <v>26</v>
      </c>
    </row>
    <row r="1777" spans="1:2" x14ac:dyDescent="0.3">
      <c r="A1777" s="11" t="s">
        <v>8404</v>
      </c>
      <c r="B1777">
        <v>9</v>
      </c>
    </row>
    <row r="1778" spans="1:2" x14ac:dyDescent="0.3">
      <c r="A1778" s="11" t="s">
        <v>8404</v>
      </c>
      <c r="B1778">
        <v>27</v>
      </c>
    </row>
    <row r="1779" spans="1:2" x14ac:dyDescent="0.3">
      <c r="A1779" s="11" t="s">
        <v>8404</v>
      </c>
      <c r="B1779">
        <v>30</v>
      </c>
    </row>
    <row r="1780" spans="1:2" x14ac:dyDescent="0.3">
      <c r="A1780" s="11" t="s">
        <v>8404</v>
      </c>
      <c r="B1780">
        <v>52</v>
      </c>
    </row>
    <row r="1781" spans="1:2" x14ac:dyDescent="0.3">
      <c r="A1781" s="11" t="s">
        <v>8404</v>
      </c>
      <c r="B1781">
        <v>17</v>
      </c>
    </row>
    <row r="1782" spans="1:2" x14ac:dyDescent="0.3">
      <c r="A1782" s="11" t="s">
        <v>8404</v>
      </c>
      <c r="B1782">
        <v>19</v>
      </c>
    </row>
    <row r="1783" spans="1:2" x14ac:dyDescent="0.3">
      <c r="A1783" s="11" t="s">
        <v>8404</v>
      </c>
      <c r="B1783">
        <v>77</v>
      </c>
    </row>
    <row r="1784" spans="1:2" x14ac:dyDescent="0.3">
      <c r="A1784" s="11" t="s">
        <v>8404</v>
      </c>
      <c r="B1784">
        <v>21</v>
      </c>
    </row>
    <row r="1785" spans="1:2" x14ac:dyDescent="0.3">
      <c r="A1785" s="11" t="s">
        <v>8404</v>
      </c>
      <c r="B1785">
        <v>38</v>
      </c>
    </row>
    <row r="1786" spans="1:2" x14ac:dyDescent="0.3">
      <c r="A1786" s="11" t="s">
        <v>8404</v>
      </c>
      <c r="B1786">
        <v>28</v>
      </c>
    </row>
    <row r="1787" spans="1:2" x14ac:dyDescent="0.3">
      <c r="A1787" s="11" t="s">
        <v>8404</v>
      </c>
      <c r="B1787">
        <v>48</v>
      </c>
    </row>
    <row r="1788" spans="1:2" x14ac:dyDescent="0.3">
      <c r="A1788" s="11" t="s">
        <v>8404</v>
      </c>
      <c r="B1788">
        <v>46</v>
      </c>
    </row>
    <row r="1789" spans="1:2" x14ac:dyDescent="0.3">
      <c r="A1789" s="11" t="s">
        <v>8404</v>
      </c>
      <c r="B1789">
        <v>30</v>
      </c>
    </row>
    <row r="1790" spans="1:2" x14ac:dyDescent="0.3">
      <c r="A1790" s="11" t="s">
        <v>8404</v>
      </c>
      <c r="B1790">
        <v>64</v>
      </c>
    </row>
    <row r="1791" spans="1:2" x14ac:dyDescent="0.3">
      <c r="A1791" s="11" t="s">
        <v>8404</v>
      </c>
      <c r="B1791">
        <v>15</v>
      </c>
    </row>
    <row r="1792" spans="1:2" x14ac:dyDescent="0.3">
      <c r="A1792" s="11" t="s">
        <v>8404</v>
      </c>
      <c r="B1792">
        <v>41</v>
      </c>
    </row>
    <row r="1793" spans="1:2" x14ac:dyDescent="0.3">
      <c r="A1793" s="11" t="s">
        <v>8404</v>
      </c>
      <c r="B1793">
        <v>35</v>
      </c>
    </row>
    <row r="1794" spans="1:2" x14ac:dyDescent="0.3">
      <c r="A1794" s="11" t="s">
        <v>8404</v>
      </c>
      <c r="B1794">
        <v>45</v>
      </c>
    </row>
    <row r="1795" spans="1:2" x14ac:dyDescent="0.3">
      <c r="A1795" s="11" t="s">
        <v>8404</v>
      </c>
      <c r="B1795">
        <v>62</v>
      </c>
    </row>
    <row r="1796" spans="1:2" x14ac:dyDescent="0.3">
      <c r="A1796" s="11" t="s">
        <v>8404</v>
      </c>
      <c r="B1796">
        <v>22</v>
      </c>
    </row>
    <row r="1797" spans="1:2" x14ac:dyDescent="0.3">
      <c r="A1797" s="11" t="s">
        <v>8404</v>
      </c>
      <c r="B1797">
        <v>18</v>
      </c>
    </row>
    <row r="1798" spans="1:2" x14ac:dyDescent="0.3">
      <c r="A1798" s="11" t="s">
        <v>8404</v>
      </c>
      <c r="B1798">
        <v>12</v>
      </c>
    </row>
    <row r="1799" spans="1:2" x14ac:dyDescent="0.3">
      <c r="A1799" s="11" t="s">
        <v>8404</v>
      </c>
      <c r="B1799">
        <v>44</v>
      </c>
    </row>
    <row r="1800" spans="1:2" x14ac:dyDescent="0.3">
      <c r="A1800" s="11" t="s">
        <v>8404</v>
      </c>
      <c r="B1800">
        <v>27</v>
      </c>
    </row>
    <row r="1801" spans="1:2" x14ac:dyDescent="0.3">
      <c r="A1801" s="11" t="s">
        <v>8404</v>
      </c>
      <c r="B1801">
        <v>38</v>
      </c>
    </row>
    <row r="1802" spans="1:2" x14ac:dyDescent="0.3">
      <c r="A1802" s="11" t="s">
        <v>8404</v>
      </c>
      <c r="B1802">
        <v>28</v>
      </c>
    </row>
    <row r="1803" spans="1:2" x14ac:dyDescent="0.3">
      <c r="A1803" s="11" t="s">
        <v>8404</v>
      </c>
      <c r="B1803">
        <v>24</v>
      </c>
    </row>
    <row r="1804" spans="1:2" x14ac:dyDescent="0.3">
      <c r="A1804" s="11" t="s">
        <v>8404</v>
      </c>
      <c r="B1804">
        <v>65</v>
      </c>
    </row>
    <row r="1805" spans="1:2" x14ac:dyDescent="0.3">
      <c r="A1805" s="11" t="s">
        <v>8404</v>
      </c>
      <c r="B1805">
        <v>46</v>
      </c>
    </row>
    <row r="1806" spans="1:2" x14ac:dyDescent="0.3">
      <c r="A1806" s="11" t="s">
        <v>8404</v>
      </c>
      <c r="B1806">
        <v>85</v>
      </c>
    </row>
    <row r="1807" spans="1:2" x14ac:dyDescent="0.3">
      <c r="A1807" s="11" t="s">
        <v>8404</v>
      </c>
      <c r="B1807">
        <v>66</v>
      </c>
    </row>
    <row r="1808" spans="1:2" x14ac:dyDescent="0.3">
      <c r="A1808" s="11" t="s">
        <v>8404</v>
      </c>
      <c r="B1808">
        <v>165</v>
      </c>
    </row>
    <row r="1809" spans="1:2" x14ac:dyDescent="0.3">
      <c r="A1809" s="11" t="s">
        <v>8404</v>
      </c>
      <c r="B1809">
        <v>17</v>
      </c>
    </row>
    <row r="1810" spans="1:2" x14ac:dyDescent="0.3">
      <c r="A1810" s="11" t="s">
        <v>8404</v>
      </c>
      <c r="B1810">
        <v>3</v>
      </c>
    </row>
    <row r="1811" spans="1:2" x14ac:dyDescent="0.3">
      <c r="A1811" s="11" t="s">
        <v>8404</v>
      </c>
      <c r="B1811">
        <v>17</v>
      </c>
    </row>
    <row r="1812" spans="1:2" x14ac:dyDescent="0.3">
      <c r="A1812" s="11" t="s">
        <v>8404</v>
      </c>
      <c r="B1812">
        <v>91</v>
      </c>
    </row>
    <row r="1813" spans="1:2" x14ac:dyDescent="0.3">
      <c r="A1813" s="11" t="s">
        <v>8404</v>
      </c>
      <c r="B1813">
        <v>67</v>
      </c>
    </row>
    <row r="1814" spans="1:2" x14ac:dyDescent="0.3">
      <c r="A1814" s="11" t="s">
        <v>8404</v>
      </c>
      <c r="B1814">
        <v>18</v>
      </c>
    </row>
    <row r="1815" spans="1:2" x14ac:dyDescent="0.3">
      <c r="A1815" s="11" t="s">
        <v>8404</v>
      </c>
      <c r="B1815">
        <v>21</v>
      </c>
    </row>
    <row r="1816" spans="1:2" x14ac:dyDescent="0.3">
      <c r="A1816" s="11" t="s">
        <v>8404</v>
      </c>
      <c r="B1816">
        <v>40</v>
      </c>
    </row>
    <row r="1817" spans="1:2" x14ac:dyDescent="0.3">
      <c r="A1817" s="11" t="s">
        <v>8404</v>
      </c>
      <c r="B1817">
        <v>78</v>
      </c>
    </row>
    <row r="1818" spans="1:2" x14ac:dyDescent="0.3">
      <c r="A1818" s="11" t="s">
        <v>8404</v>
      </c>
      <c r="B1818">
        <v>26</v>
      </c>
    </row>
    <row r="1819" spans="1:2" x14ac:dyDescent="0.3">
      <c r="A1819" s="11" t="s">
        <v>8404</v>
      </c>
      <c r="B1819">
        <v>14</v>
      </c>
    </row>
    <row r="1820" spans="1:2" x14ac:dyDescent="0.3">
      <c r="A1820" s="11" t="s">
        <v>8404</v>
      </c>
      <c r="B1820">
        <v>44</v>
      </c>
    </row>
    <row r="1821" spans="1:2" x14ac:dyDescent="0.3">
      <c r="A1821" s="11" t="s">
        <v>8404</v>
      </c>
      <c r="B1821">
        <v>9</v>
      </c>
    </row>
    <row r="1822" spans="1:2" x14ac:dyDescent="0.3">
      <c r="A1822" s="11" t="s">
        <v>8404</v>
      </c>
      <c r="B1822">
        <v>30</v>
      </c>
    </row>
    <row r="1823" spans="1:2" x14ac:dyDescent="0.3">
      <c r="A1823" s="11" t="s">
        <v>8404</v>
      </c>
      <c r="B1823">
        <v>45</v>
      </c>
    </row>
    <row r="1824" spans="1:2" x14ac:dyDescent="0.3">
      <c r="A1824" s="11" t="s">
        <v>8404</v>
      </c>
      <c r="B1824">
        <v>56</v>
      </c>
    </row>
    <row r="1825" spans="1:2" x14ac:dyDescent="0.3">
      <c r="A1825" s="11" t="s">
        <v>8404</v>
      </c>
      <c r="B1825">
        <v>46</v>
      </c>
    </row>
    <row r="1826" spans="1:2" x14ac:dyDescent="0.3">
      <c r="A1826" s="11" t="s">
        <v>8404</v>
      </c>
      <c r="B1826">
        <v>34</v>
      </c>
    </row>
    <row r="1827" spans="1:2" x14ac:dyDescent="0.3">
      <c r="A1827" s="11" t="s">
        <v>8404</v>
      </c>
      <c r="B1827">
        <v>98</v>
      </c>
    </row>
    <row r="1828" spans="1:2" x14ac:dyDescent="0.3">
      <c r="A1828" s="11" t="s">
        <v>8404</v>
      </c>
      <c r="B1828">
        <v>46</v>
      </c>
    </row>
    <row r="1829" spans="1:2" x14ac:dyDescent="0.3">
      <c r="A1829" s="11" t="s">
        <v>8404</v>
      </c>
      <c r="B1829">
        <v>10</v>
      </c>
    </row>
    <row r="1830" spans="1:2" x14ac:dyDescent="0.3">
      <c r="A1830" s="11" t="s">
        <v>8404</v>
      </c>
      <c r="B1830">
        <v>76</v>
      </c>
    </row>
    <row r="1831" spans="1:2" x14ac:dyDescent="0.3">
      <c r="A1831" s="11" t="s">
        <v>8404</v>
      </c>
      <c r="B1831">
        <v>104</v>
      </c>
    </row>
    <row r="1832" spans="1:2" x14ac:dyDescent="0.3">
      <c r="A1832" s="11" t="s">
        <v>8404</v>
      </c>
      <c r="B1832">
        <v>87</v>
      </c>
    </row>
    <row r="1833" spans="1:2" x14ac:dyDescent="0.3">
      <c r="A1833" s="11" t="s">
        <v>8404</v>
      </c>
      <c r="B1833">
        <v>29</v>
      </c>
    </row>
    <row r="1834" spans="1:2" x14ac:dyDescent="0.3">
      <c r="A1834" s="11" t="s">
        <v>8404</v>
      </c>
      <c r="B1834">
        <v>51</v>
      </c>
    </row>
    <row r="1835" spans="1:2" x14ac:dyDescent="0.3">
      <c r="A1835" s="11" t="s">
        <v>8404</v>
      </c>
      <c r="B1835">
        <v>12</v>
      </c>
    </row>
    <row r="1836" spans="1:2" x14ac:dyDescent="0.3">
      <c r="A1836" s="11" t="s">
        <v>8404</v>
      </c>
      <c r="B1836">
        <v>72</v>
      </c>
    </row>
    <row r="1837" spans="1:2" x14ac:dyDescent="0.3">
      <c r="A1837" s="11" t="s">
        <v>8404</v>
      </c>
      <c r="B1837">
        <v>21</v>
      </c>
    </row>
    <row r="1838" spans="1:2" x14ac:dyDescent="0.3">
      <c r="A1838" s="11" t="s">
        <v>8404</v>
      </c>
      <c r="B1838">
        <v>42</v>
      </c>
    </row>
    <row r="1839" spans="1:2" x14ac:dyDescent="0.3">
      <c r="A1839" s="11" t="s">
        <v>8404</v>
      </c>
      <c r="B1839">
        <v>71</v>
      </c>
    </row>
    <row r="1840" spans="1:2" x14ac:dyDescent="0.3">
      <c r="A1840" s="11" t="s">
        <v>8404</v>
      </c>
      <c r="B1840">
        <v>168</v>
      </c>
    </row>
    <row r="1841" spans="1:2" x14ac:dyDescent="0.3">
      <c r="A1841" s="11" t="s">
        <v>8404</v>
      </c>
      <c r="B1841">
        <v>19</v>
      </c>
    </row>
    <row r="1842" spans="1:2" x14ac:dyDescent="0.3">
      <c r="A1842" s="11" t="s">
        <v>8404</v>
      </c>
      <c r="B1842">
        <v>37</v>
      </c>
    </row>
    <row r="1843" spans="1:2" x14ac:dyDescent="0.3">
      <c r="A1843" s="11" t="s">
        <v>8404</v>
      </c>
      <c r="B1843">
        <v>36</v>
      </c>
    </row>
    <row r="1844" spans="1:2" x14ac:dyDescent="0.3">
      <c r="A1844" s="11" t="s">
        <v>8404</v>
      </c>
      <c r="B1844">
        <v>14</v>
      </c>
    </row>
    <row r="1845" spans="1:2" x14ac:dyDescent="0.3">
      <c r="A1845" s="11" t="s">
        <v>8404</v>
      </c>
      <c r="B1845">
        <v>18</v>
      </c>
    </row>
    <row r="1846" spans="1:2" x14ac:dyDescent="0.3">
      <c r="A1846" s="11" t="s">
        <v>8404</v>
      </c>
      <c r="B1846">
        <v>82</v>
      </c>
    </row>
    <row r="1847" spans="1:2" x14ac:dyDescent="0.3">
      <c r="A1847" s="11" t="s">
        <v>8404</v>
      </c>
      <c r="B1847">
        <v>43</v>
      </c>
    </row>
    <row r="1848" spans="1:2" x14ac:dyDescent="0.3">
      <c r="A1848" s="11" t="s">
        <v>8404</v>
      </c>
      <c r="B1848">
        <v>8</v>
      </c>
    </row>
    <row r="1849" spans="1:2" x14ac:dyDescent="0.3">
      <c r="A1849" s="11" t="s">
        <v>8404</v>
      </c>
      <c r="B1849">
        <v>45</v>
      </c>
    </row>
    <row r="1850" spans="1:2" x14ac:dyDescent="0.3">
      <c r="A1850" s="11" t="s">
        <v>8404</v>
      </c>
      <c r="B1850">
        <v>20</v>
      </c>
    </row>
    <row r="1851" spans="1:2" x14ac:dyDescent="0.3">
      <c r="A1851" s="11" t="s">
        <v>8404</v>
      </c>
      <c r="B1851">
        <v>31</v>
      </c>
    </row>
    <row r="1852" spans="1:2" x14ac:dyDescent="0.3">
      <c r="A1852" s="11" t="s">
        <v>8404</v>
      </c>
      <c r="B1852">
        <v>25</v>
      </c>
    </row>
    <row r="1853" spans="1:2" x14ac:dyDescent="0.3">
      <c r="A1853" s="11" t="s">
        <v>8404</v>
      </c>
      <c r="B1853">
        <v>14</v>
      </c>
    </row>
    <row r="1854" spans="1:2" x14ac:dyDescent="0.3">
      <c r="A1854" s="11" t="s">
        <v>8404</v>
      </c>
      <c r="B1854">
        <v>45</v>
      </c>
    </row>
    <row r="1855" spans="1:2" x14ac:dyDescent="0.3">
      <c r="A1855" s="11" t="s">
        <v>8404</v>
      </c>
      <c r="B1855">
        <v>20</v>
      </c>
    </row>
    <row r="1856" spans="1:2" x14ac:dyDescent="0.3">
      <c r="A1856" s="11" t="s">
        <v>8404</v>
      </c>
      <c r="B1856">
        <v>39</v>
      </c>
    </row>
    <row r="1857" spans="1:2" x14ac:dyDescent="0.3">
      <c r="A1857" s="11" t="s">
        <v>8404</v>
      </c>
      <c r="B1857">
        <v>16</v>
      </c>
    </row>
    <row r="1858" spans="1:2" x14ac:dyDescent="0.3">
      <c r="A1858" s="11" t="s">
        <v>8404</v>
      </c>
      <c r="B1858">
        <v>37</v>
      </c>
    </row>
    <row r="1859" spans="1:2" x14ac:dyDescent="0.3">
      <c r="A1859" s="11" t="s">
        <v>8404</v>
      </c>
      <c r="B1859">
        <v>14</v>
      </c>
    </row>
    <row r="1860" spans="1:2" x14ac:dyDescent="0.3">
      <c r="A1860" s="11" t="s">
        <v>8404</v>
      </c>
      <c r="B1860">
        <v>21</v>
      </c>
    </row>
    <row r="1861" spans="1:2" x14ac:dyDescent="0.3">
      <c r="A1861" s="11" t="s">
        <v>8404</v>
      </c>
      <c r="B1861">
        <v>69</v>
      </c>
    </row>
    <row r="1862" spans="1:2" x14ac:dyDescent="0.3">
      <c r="A1862" s="11" t="s">
        <v>8404</v>
      </c>
      <c r="B1862">
        <v>16</v>
      </c>
    </row>
    <row r="1863" spans="1:2" x14ac:dyDescent="0.3">
      <c r="A1863" s="11" t="s">
        <v>8404</v>
      </c>
      <c r="B1863">
        <v>55</v>
      </c>
    </row>
    <row r="1864" spans="1:2" x14ac:dyDescent="0.3">
      <c r="A1864" s="11" t="s">
        <v>8404</v>
      </c>
      <c r="B1864">
        <v>27</v>
      </c>
    </row>
    <row r="1865" spans="1:2" x14ac:dyDescent="0.3">
      <c r="A1865" s="11" t="s">
        <v>8404</v>
      </c>
      <c r="B1865">
        <v>36</v>
      </c>
    </row>
    <row r="1866" spans="1:2" x14ac:dyDescent="0.3">
      <c r="A1866" s="11" t="s">
        <v>8404</v>
      </c>
      <c r="B1866">
        <v>19</v>
      </c>
    </row>
    <row r="1867" spans="1:2" x14ac:dyDescent="0.3">
      <c r="A1867" s="11" t="s">
        <v>8404</v>
      </c>
      <c r="B1867">
        <v>12</v>
      </c>
    </row>
    <row r="1868" spans="1:2" x14ac:dyDescent="0.3">
      <c r="A1868" s="11" t="s">
        <v>8404</v>
      </c>
      <c r="B1868">
        <v>17</v>
      </c>
    </row>
    <row r="1869" spans="1:2" x14ac:dyDescent="0.3">
      <c r="A1869" s="11" t="s">
        <v>8404</v>
      </c>
      <c r="B1869">
        <v>114</v>
      </c>
    </row>
    <row r="1870" spans="1:2" x14ac:dyDescent="0.3">
      <c r="A1870" s="11" t="s">
        <v>8404</v>
      </c>
      <c r="B1870">
        <v>93</v>
      </c>
    </row>
    <row r="1871" spans="1:2" x14ac:dyDescent="0.3">
      <c r="A1871" s="11" t="s">
        <v>8404</v>
      </c>
      <c r="B1871">
        <v>36</v>
      </c>
    </row>
    <row r="1872" spans="1:2" x14ac:dyDescent="0.3">
      <c r="A1872" s="11" t="s">
        <v>8404</v>
      </c>
      <c r="B1872">
        <v>61</v>
      </c>
    </row>
    <row r="1873" spans="1:2" x14ac:dyDescent="0.3">
      <c r="A1873" s="11" t="s">
        <v>8404</v>
      </c>
      <c r="B1873">
        <v>47</v>
      </c>
    </row>
    <row r="1874" spans="1:2" x14ac:dyDescent="0.3">
      <c r="A1874" s="11" t="s">
        <v>8404</v>
      </c>
      <c r="B1874">
        <v>17</v>
      </c>
    </row>
    <row r="1875" spans="1:2" x14ac:dyDescent="0.3">
      <c r="A1875" s="11" t="s">
        <v>8404</v>
      </c>
      <c r="B1875">
        <v>63</v>
      </c>
    </row>
    <row r="1876" spans="1:2" x14ac:dyDescent="0.3">
      <c r="A1876" s="11" t="s">
        <v>8404</v>
      </c>
      <c r="B1876">
        <v>9</v>
      </c>
    </row>
    <row r="1877" spans="1:2" x14ac:dyDescent="0.3">
      <c r="A1877" s="11" t="s">
        <v>8404</v>
      </c>
      <c r="B1877">
        <v>30</v>
      </c>
    </row>
    <row r="1878" spans="1:2" x14ac:dyDescent="0.3">
      <c r="A1878" s="11" t="s">
        <v>8404</v>
      </c>
      <c r="B1878">
        <v>23</v>
      </c>
    </row>
    <row r="1879" spans="1:2" x14ac:dyDescent="0.3">
      <c r="A1879" s="11" t="s">
        <v>8404</v>
      </c>
      <c r="B1879">
        <v>33</v>
      </c>
    </row>
    <row r="1880" spans="1:2" x14ac:dyDescent="0.3">
      <c r="A1880" s="11" t="s">
        <v>8404</v>
      </c>
      <c r="B1880">
        <v>39</v>
      </c>
    </row>
    <row r="1881" spans="1:2" x14ac:dyDescent="0.3">
      <c r="A1881" s="11" t="s">
        <v>8404</v>
      </c>
      <c r="B1881">
        <v>17</v>
      </c>
    </row>
    <row r="1882" spans="1:2" x14ac:dyDescent="0.3">
      <c r="A1882" s="11" t="s">
        <v>8404</v>
      </c>
      <c r="B1882">
        <v>6</v>
      </c>
    </row>
    <row r="1883" spans="1:2" x14ac:dyDescent="0.3">
      <c r="A1883" s="11" t="s">
        <v>8404</v>
      </c>
      <c r="B1883">
        <v>39</v>
      </c>
    </row>
    <row r="1884" spans="1:2" x14ac:dyDescent="0.3">
      <c r="A1884" s="11" t="s">
        <v>8404</v>
      </c>
      <c r="B1884">
        <v>57</v>
      </c>
    </row>
    <row r="1885" spans="1:2" x14ac:dyDescent="0.3">
      <c r="A1885" s="11" t="s">
        <v>8404</v>
      </c>
      <c r="B1885">
        <v>56</v>
      </c>
    </row>
    <row r="1886" spans="1:2" x14ac:dyDescent="0.3">
      <c r="A1886" s="11" t="s">
        <v>8404</v>
      </c>
      <c r="B1886">
        <v>13</v>
      </c>
    </row>
    <row r="1887" spans="1:2" x14ac:dyDescent="0.3">
      <c r="A1887" s="11" t="s">
        <v>8404</v>
      </c>
      <c r="B1887">
        <v>95</v>
      </c>
    </row>
    <row r="1888" spans="1:2" x14ac:dyDescent="0.3">
      <c r="A1888" s="11" t="s">
        <v>8404</v>
      </c>
      <c r="B1888">
        <v>80</v>
      </c>
    </row>
    <row r="1889" spans="1:2" x14ac:dyDescent="0.3">
      <c r="A1889" s="11" t="s">
        <v>8404</v>
      </c>
      <c r="B1889">
        <v>133</v>
      </c>
    </row>
    <row r="1890" spans="1:2" x14ac:dyDescent="0.3">
      <c r="A1890" s="11" t="s">
        <v>8404</v>
      </c>
      <c r="B1890">
        <v>44</v>
      </c>
    </row>
    <row r="1891" spans="1:2" x14ac:dyDescent="0.3">
      <c r="A1891" s="11" t="s">
        <v>8404</v>
      </c>
      <c r="B1891">
        <v>30</v>
      </c>
    </row>
    <row r="1892" spans="1:2" x14ac:dyDescent="0.3">
      <c r="A1892" s="11" t="s">
        <v>8404</v>
      </c>
      <c r="B1892">
        <v>56</v>
      </c>
    </row>
    <row r="1893" spans="1:2" x14ac:dyDescent="0.3">
      <c r="A1893" s="11" t="s">
        <v>8404</v>
      </c>
      <c r="B1893">
        <v>66</v>
      </c>
    </row>
    <row r="1894" spans="1:2" x14ac:dyDescent="0.3">
      <c r="A1894" s="11" t="s">
        <v>8404</v>
      </c>
      <c r="B1894">
        <v>29</v>
      </c>
    </row>
    <row r="1895" spans="1:2" x14ac:dyDescent="0.3">
      <c r="A1895" s="11" t="s">
        <v>8404</v>
      </c>
      <c r="B1895">
        <v>72</v>
      </c>
    </row>
    <row r="1896" spans="1:2" x14ac:dyDescent="0.3">
      <c r="A1896" s="11" t="s">
        <v>8404</v>
      </c>
      <c r="B1896">
        <v>27</v>
      </c>
    </row>
    <row r="1897" spans="1:2" x14ac:dyDescent="0.3">
      <c r="A1897" s="11" t="s">
        <v>8404</v>
      </c>
      <c r="B1897">
        <v>10</v>
      </c>
    </row>
    <row r="1898" spans="1:2" x14ac:dyDescent="0.3">
      <c r="A1898" s="11" t="s">
        <v>8404</v>
      </c>
      <c r="B1898">
        <v>35</v>
      </c>
    </row>
    <row r="1899" spans="1:2" x14ac:dyDescent="0.3">
      <c r="A1899" s="11" t="s">
        <v>8404</v>
      </c>
      <c r="B1899">
        <v>29</v>
      </c>
    </row>
    <row r="1900" spans="1:2" x14ac:dyDescent="0.3">
      <c r="A1900" s="11" t="s">
        <v>8404</v>
      </c>
      <c r="B1900">
        <v>13</v>
      </c>
    </row>
    <row r="1901" spans="1:2" x14ac:dyDescent="0.3">
      <c r="A1901" s="11" t="s">
        <v>8404</v>
      </c>
      <c r="B1901">
        <v>72</v>
      </c>
    </row>
    <row r="1902" spans="1:2" x14ac:dyDescent="0.3">
      <c r="A1902" s="11" t="s">
        <v>8404</v>
      </c>
      <c r="B1902">
        <v>78</v>
      </c>
    </row>
    <row r="1903" spans="1:2" x14ac:dyDescent="0.3">
      <c r="A1903" s="11" t="s">
        <v>8404</v>
      </c>
      <c r="B1903">
        <v>49</v>
      </c>
    </row>
    <row r="1904" spans="1:2" x14ac:dyDescent="0.3">
      <c r="A1904" s="11" t="s">
        <v>8404</v>
      </c>
      <c r="B1904">
        <v>42</v>
      </c>
    </row>
    <row r="1905" spans="1:2" x14ac:dyDescent="0.3">
      <c r="A1905" s="11" t="s">
        <v>8404</v>
      </c>
      <c r="B1905">
        <v>35</v>
      </c>
    </row>
    <row r="1906" spans="1:2" x14ac:dyDescent="0.3">
      <c r="A1906" s="11" t="s">
        <v>8404</v>
      </c>
      <c r="B1906">
        <v>42</v>
      </c>
    </row>
    <row r="1907" spans="1:2" x14ac:dyDescent="0.3">
      <c r="A1907" s="11" t="s">
        <v>8404</v>
      </c>
      <c r="B1907">
        <v>42</v>
      </c>
    </row>
    <row r="1908" spans="1:2" x14ac:dyDescent="0.3">
      <c r="A1908" s="11" t="s">
        <v>8404</v>
      </c>
      <c r="B1908">
        <v>31</v>
      </c>
    </row>
    <row r="1909" spans="1:2" x14ac:dyDescent="0.3">
      <c r="A1909" s="11" t="s">
        <v>8404</v>
      </c>
      <c r="B1909">
        <v>38</v>
      </c>
    </row>
    <row r="1910" spans="1:2" x14ac:dyDescent="0.3">
      <c r="A1910" s="11" t="s">
        <v>8404</v>
      </c>
      <c r="B1910">
        <v>8</v>
      </c>
    </row>
    <row r="1911" spans="1:2" x14ac:dyDescent="0.3">
      <c r="A1911" s="11" t="s">
        <v>8404</v>
      </c>
      <c r="B1911">
        <v>39</v>
      </c>
    </row>
    <row r="1912" spans="1:2" x14ac:dyDescent="0.3">
      <c r="A1912" s="11" t="s">
        <v>8404</v>
      </c>
      <c r="B1912">
        <v>29</v>
      </c>
    </row>
    <row r="1913" spans="1:2" x14ac:dyDescent="0.3">
      <c r="A1913" s="11" t="s">
        <v>8404</v>
      </c>
      <c r="B1913">
        <v>72</v>
      </c>
    </row>
    <row r="1914" spans="1:2" x14ac:dyDescent="0.3">
      <c r="A1914" s="11" t="s">
        <v>8404</v>
      </c>
      <c r="B1914">
        <v>15</v>
      </c>
    </row>
    <row r="1915" spans="1:2" x14ac:dyDescent="0.3">
      <c r="A1915" s="11" t="s">
        <v>8404</v>
      </c>
      <c r="B1915">
        <v>33</v>
      </c>
    </row>
    <row r="1916" spans="1:2" x14ac:dyDescent="0.3">
      <c r="A1916" s="11" t="s">
        <v>8404</v>
      </c>
      <c r="B1916">
        <v>15</v>
      </c>
    </row>
    <row r="1917" spans="1:2" x14ac:dyDescent="0.3">
      <c r="A1917" s="11" t="s">
        <v>8404</v>
      </c>
      <c r="B1917">
        <v>19</v>
      </c>
    </row>
    <row r="1918" spans="1:2" x14ac:dyDescent="0.3">
      <c r="A1918" s="11" t="s">
        <v>8404</v>
      </c>
      <c r="B1918">
        <v>17</v>
      </c>
    </row>
    <row r="1919" spans="1:2" x14ac:dyDescent="0.3">
      <c r="A1919" s="11" t="s">
        <v>8404</v>
      </c>
      <c r="B1919">
        <v>44</v>
      </c>
    </row>
    <row r="1920" spans="1:2" x14ac:dyDescent="0.3">
      <c r="A1920" s="11" t="s">
        <v>8404</v>
      </c>
      <c r="B1920">
        <v>10</v>
      </c>
    </row>
    <row r="1921" spans="1:2" x14ac:dyDescent="0.3">
      <c r="A1921" s="11" t="s">
        <v>8404</v>
      </c>
      <c r="B1921">
        <v>46</v>
      </c>
    </row>
    <row r="1922" spans="1:2" x14ac:dyDescent="0.3">
      <c r="A1922" s="11" t="s">
        <v>8404</v>
      </c>
      <c r="B1922">
        <v>11</v>
      </c>
    </row>
    <row r="1923" spans="1:2" x14ac:dyDescent="0.3">
      <c r="A1923" s="11" t="s">
        <v>8404</v>
      </c>
      <c r="B1923">
        <v>13</v>
      </c>
    </row>
    <row r="1924" spans="1:2" x14ac:dyDescent="0.3">
      <c r="A1924" s="11" t="s">
        <v>8404</v>
      </c>
      <c r="B1924">
        <v>33</v>
      </c>
    </row>
    <row r="1925" spans="1:2" x14ac:dyDescent="0.3">
      <c r="A1925" s="11" t="s">
        <v>8404</v>
      </c>
      <c r="B1925">
        <v>28</v>
      </c>
    </row>
    <row r="1926" spans="1:2" x14ac:dyDescent="0.3">
      <c r="A1926" s="11" t="s">
        <v>8404</v>
      </c>
      <c r="B1926">
        <v>21</v>
      </c>
    </row>
    <row r="1927" spans="1:2" x14ac:dyDescent="0.3">
      <c r="A1927" s="11" t="s">
        <v>8404</v>
      </c>
      <c r="B1927">
        <v>13</v>
      </c>
    </row>
    <row r="1928" spans="1:2" x14ac:dyDescent="0.3">
      <c r="A1928" s="11" t="s">
        <v>8404</v>
      </c>
      <c r="B1928">
        <v>34</v>
      </c>
    </row>
    <row r="1929" spans="1:2" x14ac:dyDescent="0.3">
      <c r="A1929" s="11" t="s">
        <v>8404</v>
      </c>
      <c r="B1929">
        <v>80</v>
      </c>
    </row>
    <row r="1930" spans="1:2" x14ac:dyDescent="0.3">
      <c r="A1930" s="11" t="s">
        <v>8404</v>
      </c>
      <c r="B1930">
        <v>74</v>
      </c>
    </row>
    <row r="1931" spans="1:2" x14ac:dyDescent="0.3">
      <c r="A1931" s="11" t="s">
        <v>8404</v>
      </c>
      <c r="B1931">
        <v>7</v>
      </c>
    </row>
    <row r="1932" spans="1:2" x14ac:dyDescent="0.3">
      <c r="A1932" s="11" t="s">
        <v>8404</v>
      </c>
      <c r="B1932">
        <v>34</v>
      </c>
    </row>
    <row r="1933" spans="1:2" x14ac:dyDescent="0.3">
      <c r="A1933" s="11" t="s">
        <v>8404</v>
      </c>
      <c r="B1933">
        <v>86</v>
      </c>
    </row>
    <row r="1934" spans="1:2" x14ac:dyDescent="0.3">
      <c r="A1934" s="11" t="s">
        <v>8404</v>
      </c>
      <c r="B1934">
        <v>37</v>
      </c>
    </row>
    <row r="1935" spans="1:2" x14ac:dyDescent="0.3">
      <c r="A1935" s="11" t="s">
        <v>8404</v>
      </c>
      <c r="B1935">
        <v>18</v>
      </c>
    </row>
    <row r="1936" spans="1:2" x14ac:dyDescent="0.3">
      <c r="A1936" s="11" t="s">
        <v>8404</v>
      </c>
      <c r="B1936">
        <v>22</v>
      </c>
    </row>
    <row r="1937" spans="1:2" x14ac:dyDescent="0.3">
      <c r="A1937" s="11" t="s">
        <v>8404</v>
      </c>
      <c r="B1937">
        <v>26</v>
      </c>
    </row>
    <row r="1938" spans="1:2" x14ac:dyDescent="0.3">
      <c r="A1938" s="11" t="s">
        <v>8404</v>
      </c>
      <c r="B1938">
        <v>27</v>
      </c>
    </row>
    <row r="1939" spans="1:2" x14ac:dyDescent="0.3">
      <c r="A1939" s="11" t="s">
        <v>8404</v>
      </c>
      <c r="B1939">
        <v>8</v>
      </c>
    </row>
    <row r="1940" spans="1:2" x14ac:dyDescent="0.3">
      <c r="A1940" s="11" t="s">
        <v>8404</v>
      </c>
      <c r="B1940">
        <v>204</v>
      </c>
    </row>
    <row r="1941" spans="1:2" x14ac:dyDescent="0.3">
      <c r="A1941" s="11" t="s">
        <v>8404</v>
      </c>
      <c r="B1941">
        <v>46</v>
      </c>
    </row>
    <row r="1942" spans="1:2" x14ac:dyDescent="0.3">
      <c r="A1942" s="11" t="s">
        <v>8404</v>
      </c>
      <c r="B1942">
        <v>17</v>
      </c>
    </row>
    <row r="1943" spans="1:2" x14ac:dyDescent="0.3">
      <c r="A1943" s="11" t="s">
        <v>8404</v>
      </c>
      <c r="B1943">
        <v>28</v>
      </c>
    </row>
    <row r="1944" spans="1:2" x14ac:dyDescent="0.3">
      <c r="A1944" s="11" t="s">
        <v>8404</v>
      </c>
      <c r="B1944">
        <v>83</v>
      </c>
    </row>
    <row r="1945" spans="1:2" x14ac:dyDescent="0.3">
      <c r="A1945" s="11" t="s">
        <v>8404</v>
      </c>
      <c r="B1945">
        <v>13</v>
      </c>
    </row>
    <row r="1946" spans="1:2" x14ac:dyDescent="0.3">
      <c r="A1946" s="11" t="s">
        <v>8404</v>
      </c>
      <c r="B1946">
        <v>8</v>
      </c>
    </row>
    <row r="1947" spans="1:2" x14ac:dyDescent="0.3">
      <c r="A1947" s="11" t="s">
        <v>8404</v>
      </c>
      <c r="B1947">
        <v>32</v>
      </c>
    </row>
    <row r="1948" spans="1:2" x14ac:dyDescent="0.3">
      <c r="A1948" s="11" t="s">
        <v>8404</v>
      </c>
      <c r="B1948">
        <v>85</v>
      </c>
    </row>
    <row r="1949" spans="1:2" x14ac:dyDescent="0.3">
      <c r="A1949" s="11" t="s">
        <v>8404</v>
      </c>
      <c r="B1949">
        <v>29</v>
      </c>
    </row>
    <row r="1950" spans="1:2" x14ac:dyDescent="0.3">
      <c r="A1950" s="11" t="s">
        <v>8404</v>
      </c>
      <c r="B1950">
        <v>24</v>
      </c>
    </row>
    <row r="1951" spans="1:2" x14ac:dyDescent="0.3">
      <c r="A1951" s="11" t="s">
        <v>8404</v>
      </c>
      <c r="B1951">
        <v>8</v>
      </c>
    </row>
    <row r="1952" spans="1:2" x14ac:dyDescent="0.3">
      <c r="A1952" s="11" t="s">
        <v>8404</v>
      </c>
      <c r="B1952">
        <v>19</v>
      </c>
    </row>
    <row r="1953" spans="1:2" x14ac:dyDescent="0.3">
      <c r="A1953" s="11" t="s">
        <v>8404</v>
      </c>
      <c r="B1953">
        <v>336</v>
      </c>
    </row>
    <row r="1954" spans="1:2" x14ac:dyDescent="0.3">
      <c r="A1954" s="11" t="s">
        <v>8404</v>
      </c>
      <c r="B1954">
        <v>13</v>
      </c>
    </row>
    <row r="1955" spans="1:2" x14ac:dyDescent="0.3">
      <c r="A1955" s="11" t="s">
        <v>8404</v>
      </c>
      <c r="B1955">
        <v>42</v>
      </c>
    </row>
    <row r="1956" spans="1:2" x14ac:dyDescent="0.3">
      <c r="A1956" s="11" t="s">
        <v>8404</v>
      </c>
      <c r="B1956">
        <v>64</v>
      </c>
    </row>
    <row r="1957" spans="1:2" x14ac:dyDescent="0.3">
      <c r="A1957" s="11" t="s">
        <v>8404</v>
      </c>
      <c r="B1957">
        <v>25</v>
      </c>
    </row>
    <row r="1958" spans="1:2" x14ac:dyDescent="0.3">
      <c r="A1958" s="11" t="s">
        <v>8404</v>
      </c>
      <c r="B1958">
        <v>20</v>
      </c>
    </row>
    <row r="1959" spans="1:2" x14ac:dyDescent="0.3">
      <c r="A1959" s="11" t="s">
        <v>8404</v>
      </c>
      <c r="B1959">
        <v>104</v>
      </c>
    </row>
    <row r="1960" spans="1:2" x14ac:dyDescent="0.3">
      <c r="A1960" s="11" t="s">
        <v>8404</v>
      </c>
      <c r="B1960">
        <v>53</v>
      </c>
    </row>
    <row r="1961" spans="1:2" x14ac:dyDescent="0.3">
      <c r="A1961" s="11" t="s">
        <v>8404</v>
      </c>
      <c r="B1961">
        <v>14</v>
      </c>
    </row>
    <row r="1962" spans="1:2" x14ac:dyDescent="0.3">
      <c r="A1962" s="11" t="s">
        <v>8404</v>
      </c>
      <c r="B1962">
        <v>20</v>
      </c>
    </row>
    <row r="1963" spans="1:2" x14ac:dyDescent="0.3">
      <c r="A1963" s="11" t="s">
        <v>8404</v>
      </c>
      <c r="B1963">
        <v>558</v>
      </c>
    </row>
    <row r="1964" spans="1:2" x14ac:dyDescent="0.3">
      <c r="A1964" s="11" t="s">
        <v>8404</v>
      </c>
      <c r="B1964">
        <v>22</v>
      </c>
    </row>
    <row r="1965" spans="1:2" x14ac:dyDescent="0.3">
      <c r="A1965" s="11" t="s">
        <v>8404</v>
      </c>
      <c r="B1965">
        <v>24</v>
      </c>
    </row>
    <row r="1966" spans="1:2" x14ac:dyDescent="0.3">
      <c r="A1966" s="11" t="s">
        <v>8404</v>
      </c>
      <c r="B1966">
        <v>74</v>
      </c>
    </row>
    <row r="1967" spans="1:2" x14ac:dyDescent="0.3">
      <c r="A1967" s="11" t="s">
        <v>8404</v>
      </c>
      <c r="B1967">
        <v>54</v>
      </c>
    </row>
    <row r="1968" spans="1:2" x14ac:dyDescent="0.3">
      <c r="A1968" s="11" t="s">
        <v>8404</v>
      </c>
      <c r="B1968">
        <v>31</v>
      </c>
    </row>
    <row r="1969" spans="1:2" x14ac:dyDescent="0.3">
      <c r="A1969" s="11" t="s">
        <v>8404</v>
      </c>
      <c r="B1969">
        <v>25</v>
      </c>
    </row>
    <row r="1970" spans="1:2" x14ac:dyDescent="0.3">
      <c r="A1970" s="11" t="s">
        <v>8404</v>
      </c>
      <c r="B1970">
        <v>17</v>
      </c>
    </row>
    <row r="1971" spans="1:2" x14ac:dyDescent="0.3">
      <c r="A1971" s="11" t="s">
        <v>8404</v>
      </c>
      <c r="B1971">
        <v>12</v>
      </c>
    </row>
    <row r="1972" spans="1:2" x14ac:dyDescent="0.3">
      <c r="A1972" s="11" t="s">
        <v>8404</v>
      </c>
      <c r="B1972">
        <v>38</v>
      </c>
    </row>
    <row r="1973" spans="1:2" x14ac:dyDescent="0.3">
      <c r="A1973" s="11" t="s">
        <v>8404</v>
      </c>
      <c r="B1973">
        <v>41</v>
      </c>
    </row>
    <row r="1974" spans="1:2" x14ac:dyDescent="0.3">
      <c r="A1974" s="11" t="s">
        <v>8404</v>
      </c>
      <c r="B1974">
        <v>19</v>
      </c>
    </row>
    <row r="1975" spans="1:2" x14ac:dyDescent="0.3">
      <c r="A1975" s="11" t="s">
        <v>8404</v>
      </c>
      <c r="B1975">
        <v>41</v>
      </c>
    </row>
    <row r="1976" spans="1:2" x14ac:dyDescent="0.3">
      <c r="A1976" s="11" t="s">
        <v>8404</v>
      </c>
      <c r="B1976">
        <v>26</v>
      </c>
    </row>
    <row r="1977" spans="1:2" x14ac:dyDescent="0.3">
      <c r="A1977" s="11" t="s">
        <v>8404</v>
      </c>
      <c r="B1977">
        <v>25</v>
      </c>
    </row>
    <row r="1978" spans="1:2" x14ac:dyDescent="0.3">
      <c r="A1978" s="11" t="s">
        <v>8404</v>
      </c>
      <c r="B1978">
        <v>9</v>
      </c>
    </row>
    <row r="1979" spans="1:2" x14ac:dyDescent="0.3">
      <c r="A1979" s="11" t="s">
        <v>8404</v>
      </c>
      <c r="B1979">
        <v>78</v>
      </c>
    </row>
    <row r="1980" spans="1:2" x14ac:dyDescent="0.3">
      <c r="A1980" s="11" t="s">
        <v>8404</v>
      </c>
      <c r="B1980">
        <v>45</v>
      </c>
    </row>
    <row r="1981" spans="1:2" x14ac:dyDescent="0.3">
      <c r="A1981" s="11" t="s">
        <v>8404</v>
      </c>
      <c r="B1981">
        <v>102</v>
      </c>
    </row>
    <row r="1982" spans="1:2" x14ac:dyDescent="0.3">
      <c r="A1982" s="11" t="s">
        <v>8404</v>
      </c>
      <c r="B1982">
        <v>5</v>
      </c>
    </row>
    <row r="1983" spans="1:2" x14ac:dyDescent="0.3">
      <c r="A1983" s="11" t="s">
        <v>8404</v>
      </c>
      <c r="B1983">
        <v>27</v>
      </c>
    </row>
    <row r="1984" spans="1:2" x14ac:dyDescent="0.3">
      <c r="A1984" s="11" t="s">
        <v>8404</v>
      </c>
      <c r="B1984">
        <v>37</v>
      </c>
    </row>
    <row r="1985" spans="1:2" x14ac:dyDescent="0.3">
      <c r="A1985" s="11" t="s">
        <v>8404</v>
      </c>
      <c r="B1985">
        <v>14</v>
      </c>
    </row>
    <row r="1986" spans="1:2" x14ac:dyDescent="0.3">
      <c r="A1986" s="11" t="s">
        <v>8404</v>
      </c>
      <c r="B1986">
        <v>27</v>
      </c>
    </row>
    <row r="1987" spans="1:2" x14ac:dyDescent="0.3">
      <c r="A1987" s="11" t="s">
        <v>8404</v>
      </c>
      <c r="B1987">
        <v>45</v>
      </c>
    </row>
    <row r="1988" spans="1:2" x14ac:dyDescent="0.3">
      <c r="A1988" s="11" t="s">
        <v>8404</v>
      </c>
      <c r="B1988">
        <v>49</v>
      </c>
    </row>
    <row r="1989" spans="1:2" x14ac:dyDescent="0.3">
      <c r="A1989" s="11" t="s">
        <v>8404</v>
      </c>
      <c r="B1989">
        <v>24</v>
      </c>
    </row>
    <row r="1990" spans="1:2" x14ac:dyDescent="0.3">
      <c r="A1990" s="11" t="s">
        <v>8404</v>
      </c>
      <c r="B1990">
        <v>112</v>
      </c>
    </row>
    <row r="1991" spans="1:2" x14ac:dyDescent="0.3">
      <c r="A1991" s="11" t="s">
        <v>8404</v>
      </c>
      <c r="B1991">
        <v>23</v>
      </c>
    </row>
    <row r="1992" spans="1:2" x14ac:dyDescent="0.3">
      <c r="A1992" s="11" t="s">
        <v>8404</v>
      </c>
      <c r="B1992">
        <v>54</v>
      </c>
    </row>
    <row r="1993" spans="1:2" x14ac:dyDescent="0.3">
      <c r="A1993" s="11" t="s">
        <v>8404</v>
      </c>
      <c r="B1993">
        <v>28</v>
      </c>
    </row>
    <row r="1994" spans="1:2" x14ac:dyDescent="0.3">
      <c r="A1994" s="11" t="s">
        <v>8404</v>
      </c>
      <c r="B1994">
        <v>11</v>
      </c>
    </row>
    <row r="1995" spans="1:2" x14ac:dyDescent="0.3">
      <c r="A1995" s="11" t="s">
        <v>8404</v>
      </c>
      <c r="B1995">
        <v>62</v>
      </c>
    </row>
    <row r="1996" spans="1:2" x14ac:dyDescent="0.3">
      <c r="A1996" s="11" t="s">
        <v>8404</v>
      </c>
      <c r="B1996">
        <v>73</v>
      </c>
    </row>
    <row r="1997" spans="1:2" x14ac:dyDescent="0.3">
      <c r="A1997" s="11" t="s">
        <v>8404</v>
      </c>
      <c r="B1997">
        <v>18</v>
      </c>
    </row>
    <row r="1998" spans="1:2" x14ac:dyDescent="0.3">
      <c r="A1998" s="11" t="s">
        <v>8404</v>
      </c>
      <c r="B1998">
        <v>35</v>
      </c>
    </row>
    <row r="1999" spans="1:2" x14ac:dyDescent="0.3">
      <c r="A1999" s="11" t="s">
        <v>8404</v>
      </c>
      <c r="B1999">
        <v>43</v>
      </c>
    </row>
    <row r="2000" spans="1:2" x14ac:dyDescent="0.3">
      <c r="A2000" s="11" t="s">
        <v>8404</v>
      </c>
      <c r="B2000">
        <v>36</v>
      </c>
    </row>
    <row r="2001" spans="1:2" x14ac:dyDescent="0.3">
      <c r="A2001" s="11" t="s">
        <v>8404</v>
      </c>
      <c r="B2001">
        <v>62</v>
      </c>
    </row>
    <row r="2002" spans="1:2" x14ac:dyDescent="0.3">
      <c r="A2002" s="11" t="s">
        <v>8404</v>
      </c>
      <c r="B2002">
        <v>15</v>
      </c>
    </row>
    <row r="2003" spans="1:2" x14ac:dyDescent="0.3">
      <c r="A2003" s="11" t="s">
        <v>8404</v>
      </c>
      <c r="B2003">
        <v>33</v>
      </c>
    </row>
    <row r="2004" spans="1:2" x14ac:dyDescent="0.3">
      <c r="A2004" s="11" t="s">
        <v>8404</v>
      </c>
      <c r="B2004">
        <v>27</v>
      </c>
    </row>
    <row r="2005" spans="1:2" x14ac:dyDescent="0.3">
      <c r="A2005" s="11" t="s">
        <v>8404</v>
      </c>
      <c r="B2005">
        <v>17</v>
      </c>
    </row>
    <row r="2006" spans="1:2" x14ac:dyDescent="0.3">
      <c r="A2006" s="11" t="s">
        <v>8404</v>
      </c>
      <c r="B2006">
        <v>4</v>
      </c>
    </row>
    <row r="2007" spans="1:2" x14ac:dyDescent="0.3">
      <c r="A2007" s="11" t="s">
        <v>8404</v>
      </c>
      <c r="B2007">
        <v>53</v>
      </c>
    </row>
    <row r="2008" spans="1:2" x14ac:dyDescent="0.3">
      <c r="A2008" s="11" t="s">
        <v>8404</v>
      </c>
      <c r="B2008">
        <v>49</v>
      </c>
    </row>
    <row r="2009" spans="1:2" x14ac:dyDescent="0.3">
      <c r="A2009" s="11" t="s">
        <v>8404</v>
      </c>
      <c r="B2009">
        <v>57</v>
      </c>
    </row>
    <row r="2010" spans="1:2" x14ac:dyDescent="0.3">
      <c r="A2010" s="11" t="s">
        <v>8404</v>
      </c>
      <c r="B2010">
        <v>69</v>
      </c>
    </row>
    <row r="2011" spans="1:2" x14ac:dyDescent="0.3">
      <c r="A2011" s="11" t="s">
        <v>8404</v>
      </c>
      <c r="B2011">
        <v>15</v>
      </c>
    </row>
    <row r="2012" spans="1:2" x14ac:dyDescent="0.3">
      <c r="A2012" s="11" t="s">
        <v>8404</v>
      </c>
      <c r="B2012">
        <v>64</v>
      </c>
    </row>
    <row r="2013" spans="1:2" x14ac:dyDescent="0.3">
      <c r="A2013" s="11" t="s">
        <v>8404</v>
      </c>
      <c r="B2013">
        <v>20</v>
      </c>
    </row>
    <row r="2014" spans="1:2" x14ac:dyDescent="0.3">
      <c r="A2014" s="11" t="s">
        <v>8404</v>
      </c>
      <c r="B2014">
        <v>27</v>
      </c>
    </row>
    <row r="2015" spans="1:2" x14ac:dyDescent="0.3">
      <c r="A2015" s="11" t="s">
        <v>8404</v>
      </c>
      <c r="B2015">
        <v>21</v>
      </c>
    </row>
    <row r="2016" spans="1:2" x14ac:dyDescent="0.3">
      <c r="A2016" s="11" t="s">
        <v>8404</v>
      </c>
      <c r="B2016">
        <v>31</v>
      </c>
    </row>
    <row r="2017" spans="1:2" x14ac:dyDescent="0.3">
      <c r="A2017" s="11" t="s">
        <v>8404</v>
      </c>
      <c r="B2017">
        <v>51</v>
      </c>
    </row>
    <row r="2018" spans="1:2" x14ac:dyDescent="0.3">
      <c r="A2018" s="11" t="s">
        <v>8404</v>
      </c>
      <c r="B2018">
        <v>57</v>
      </c>
    </row>
    <row r="2019" spans="1:2" x14ac:dyDescent="0.3">
      <c r="A2019" s="11" t="s">
        <v>8404</v>
      </c>
      <c r="B2019">
        <v>20</v>
      </c>
    </row>
    <row r="2020" spans="1:2" x14ac:dyDescent="0.3">
      <c r="A2020" s="11" t="s">
        <v>8404</v>
      </c>
      <c r="B2020">
        <v>71</v>
      </c>
    </row>
    <row r="2021" spans="1:2" x14ac:dyDescent="0.3">
      <c r="A2021" s="11" t="s">
        <v>8404</v>
      </c>
      <c r="B2021">
        <v>72</v>
      </c>
    </row>
    <row r="2022" spans="1:2" x14ac:dyDescent="0.3">
      <c r="A2022" s="11" t="s">
        <v>8404</v>
      </c>
      <c r="B2022">
        <v>45</v>
      </c>
    </row>
    <row r="2023" spans="1:2" x14ac:dyDescent="0.3">
      <c r="A2023" s="11" t="s">
        <v>8404</v>
      </c>
      <c r="B2023">
        <v>51</v>
      </c>
    </row>
    <row r="2024" spans="1:2" x14ac:dyDescent="0.3">
      <c r="A2024" s="11" t="s">
        <v>8404</v>
      </c>
      <c r="B2024">
        <v>56</v>
      </c>
    </row>
    <row r="2025" spans="1:2" x14ac:dyDescent="0.3">
      <c r="A2025" s="11" t="s">
        <v>8404</v>
      </c>
      <c r="B2025">
        <v>17</v>
      </c>
    </row>
    <row r="2026" spans="1:2" x14ac:dyDescent="0.3">
      <c r="A2026" s="11" t="s">
        <v>8404</v>
      </c>
      <c r="B2026">
        <v>197</v>
      </c>
    </row>
    <row r="2027" spans="1:2" x14ac:dyDescent="0.3">
      <c r="A2027" s="11" t="s">
        <v>8404</v>
      </c>
      <c r="B2027">
        <v>70</v>
      </c>
    </row>
    <row r="2028" spans="1:2" x14ac:dyDescent="0.3">
      <c r="A2028" s="11" t="s">
        <v>8404</v>
      </c>
      <c r="B2028">
        <v>21</v>
      </c>
    </row>
    <row r="2029" spans="1:2" x14ac:dyDescent="0.3">
      <c r="A2029" s="11" t="s">
        <v>8404</v>
      </c>
      <c r="B2029">
        <v>34</v>
      </c>
    </row>
    <row r="2030" spans="1:2" x14ac:dyDescent="0.3">
      <c r="A2030" s="11" t="s">
        <v>8404</v>
      </c>
      <c r="B2030">
        <v>39</v>
      </c>
    </row>
    <row r="2031" spans="1:2" x14ac:dyDescent="0.3">
      <c r="A2031" s="11" t="s">
        <v>8404</v>
      </c>
      <c r="B2031">
        <v>78</v>
      </c>
    </row>
    <row r="2032" spans="1:2" x14ac:dyDescent="0.3">
      <c r="A2032" s="11" t="s">
        <v>8404</v>
      </c>
      <c r="B2032">
        <v>48</v>
      </c>
    </row>
    <row r="2033" spans="1:2" x14ac:dyDescent="0.3">
      <c r="A2033" s="11" t="s">
        <v>8404</v>
      </c>
      <c r="B2033">
        <v>29</v>
      </c>
    </row>
    <row r="2034" spans="1:2" x14ac:dyDescent="0.3">
      <c r="A2034" s="11" t="s">
        <v>8404</v>
      </c>
      <c r="B2034">
        <v>73</v>
      </c>
    </row>
    <row r="2035" spans="1:2" x14ac:dyDescent="0.3">
      <c r="A2035" s="11" t="s">
        <v>8404</v>
      </c>
      <c r="B2035">
        <v>8</v>
      </c>
    </row>
    <row r="2036" spans="1:2" x14ac:dyDescent="0.3">
      <c r="A2036" s="11" t="s">
        <v>8404</v>
      </c>
      <c r="B2036">
        <v>17</v>
      </c>
    </row>
    <row r="2037" spans="1:2" x14ac:dyDescent="0.3">
      <c r="A2037" s="11" t="s">
        <v>8404</v>
      </c>
      <c r="B2037">
        <v>9</v>
      </c>
    </row>
    <row r="2038" spans="1:2" x14ac:dyDescent="0.3">
      <c r="A2038" s="11" t="s">
        <v>8404</v>
      </c>
      <c r="B2038">
        <v>17</v>
      </c>
    </row>
    <row r="2039" spans="1:2" x14ac:dyDescent="0.3">
      <c r="A2039" s="11" t="s">
        <v>8404</v>
      </c>
      <c r="B2039">
        <v>33</v>
      </c>
    </row>
    <row r="2040" spans="1:2" x14ac:dyDescent="0.3">
      <c r="A2040" s="11" t="s">
        <v>8404</v>
      </c>
      <c r="B2040">
        <v>38</v>
      </c>
    </row>
    <row r="2041" spans="1:2" x14ac:dyDescent="0.3">
      <c r="A2041" s="11" t="s">
        <v>8404</v>
      </c>
      <c r="B2041">
        <v>79</v>
      </c>
    </row>
    <row r="2042" spans="1:2" x14ac:dyDescent="0.3">
      <c r="A2042" s="11" t="s">
        <v>8404</v>
      </c>
      <c r="B2042">
        <v>46</v>
      </c>
    </row>
    <row r="2043" spans="1:2" x14ac:dyDescent="0.3">
      <c r="A2043" s="11" t="s">
        <v>8404</v>
      </c>
      <c r="B2043">
        <v>20</v>
      </c>
    </row>
    <row r="2044" spans="1:2" x14ac:dyDescent="0.3">
      <c r="A2044" s="11" t="s">
        <v>8404</v>
      </c>
      <c r="B2044">
        <v>20</v>
      </c>
    </row>
    <row r="2045" spans="1:2" x14ac:dyDescent="0.3">
      <c r="A2045" s="11" t="s">
        <v>8404</v>
      </c>
      <c r="B2045">
        <v>13</v>
      </c>
    </row>
    <row r="2046" spans="1:2" x14ac:dyDescent="0.3">
      <c r="A2046" s="11" t="s">
        <v>8404</v>
      </c>
      <c r="B2046">
        <v>22</v>
      </c>
    </row>
    <row r="2047" spans="1:2" x14ac:dyDescent="0.3">
      <c r="A2047" s="11" t="s">
        <v>8404</v>
      </c>
      <c r="B2047">
        <v>36</v>
      </c>
    </row>
    <row r="2048" spans="1:2" x14ac:dyDescent="0.3">
      <c r="A2048" s="11" t="s">
        <v>8404</v>
      </c>
      <c r="B2048">
        <v>40</v>
      </c>
    </row>
    <row r="2049" spans="1:2" x14ac:dyDescent="0.3">
      <c r="A2049" s="11" t="s">
        <v>8404</v>
      </c>
      <c r="B2049">
        <v>9</v>
      </c>
    </row>
    <row r="2050" spans="1:2" x14ac:dyDescent="0.3">
      <c r="A2050" s="11" t="s">
        <v>8404</v>
      </c>
      <c r="B2050">
        <v>19</v>
      </c>
    </row>
    <row r="2051" spans="1:2" x14ac:dyDescent="0.3">
      <c r="A2051" s="11" t="s">
        <v>8404</v>
      </c>
      <c r="B2051">
        <v>14</v>
      </c>
    </row>
    <row r="2052" spans="1:2" x14ac:dyDescent="0.3">
      <c r="A2052" s="11" t="s">
        <v>8404</v>
      </c>
      <c r="B2052">
        <v>38</v>
      </c>
    </row>
    <row r="2053" spans="1:2" x14ac:dyDescent="0.3">
      <c r="A2053" s="11" t="s">
        <v>8404</v>
      </c>
      <c r="B2053">
        <v>58</v>
      </c>
    </row>
    <row r="2054" spans="1:2" x14ac:dyDescent="0.3">
      <c r="A2054" s="11" t="s">
        <v>8404</v>
      </c>
      <c r="B2054">
        <v>28</v>
      </c>
    </row>
    <row r="2055" spans="1:2" x14ac:dyDescent="0.3">
      <c r="A2055" s="11" t="s">
        <v>8404</v>
      </c>
      <c r="B2055">
        <v>17</v>
      </c>
    </row>
    <row r="2056" spans="1:2" x14ac:dyDescent="0.3">
      <c r="A2056" s="11" t="s">
        <v>8404</v>
      </c>
      <c r="B2056">
        <v>12</v>
      </c>
    </row>
    <row r="2057" spans="1:2" x14ac:dyDescent="0.3">
      <c r="A2057" s="11" t="s">
        <v>8404</v>
      </c>
      <c r="B2057">
        <v>40</v>
      </c>
    </row>
    <row r="2058" spans="1:2" x14ac:dyDescent="0.3">
      <c r="A2058" s="11" t="s">
        <v>8404</v>
      </c>
      <c r="B2058">
        <v>57</v>
      </c>
    </row>
    <row r="2059" spans="1:2" x14ac:dyDescent="0.3">
      <c r="A2059" s="11" t="s">
        <v>8404</v>
      </c>
      <c r="B2059">
        <v>114</v>
      </c>
    </row>
    <row r="2060" spans="1:2" x14ac:dyDescent="0.3">
      <c r="A2060" s="11" t="s">
        <v>8404</v>
      </c>
      <c r="B2060">
        <v>31</v>
      </c>
    </row>
    <row r="2061" spans="1:2" x14ac:dyDescent="0.3">
      <c r="A2061" s="11" t="s">
        <v>8404</v>
      </c>
      <c r="B2061">
        <v>3</v>
      </c>
    </row>
    <row r="2062" spans="1:2" x14ac:dyDescent="0.3">
      <c r="A2062" s="11" t="s">
        <v>8404</v>
      </c>
      <c r="B2062">
        <v>16</v>
      </c>
    </row>
    <row r="2063" spans="1:2" x14ac:dyDescent="0.3">
      <c r="A2063" s="11" t="s">
        <v>8404</v>
      </c>
      <c r="B2063">
        <v>199</v>
      </c>
    </row>
    <row r="2064" spans="1:2" x14ac:dyDescent="0.3">
      <c r="A2064" s="11" t="s">
        <v>8404</v>
      </c>
      <c r="B2064">
        <v>31</v>
      </c>
    </row>
    <row r="2065" spans="1:2" x14ac:dyDescent="0.3">
      <c r="A2065" s="11" t="s">
        <v>8404</v>
      </c>
      <c r="B2065">
        <v>30</v>
      </c>
    </row>
    <row r="2066" spans="1:2" x14ac:dyDescent="0.3">
      <c r="A2066" s="11" t="s">
        <v>8404</v>
      </c>
      <c r="B2066">
        <v>34</v>
      </c>
    </row>
    <row r="2067" spans="1:2" x14ac:dyDescent="0.3">
      <c r="A2067" s="11" t="s">
        <v>8404</v>
      </c>
      <c r="B2067">
        <v>18</v>
      </c>
    </row>
    <row r="2068" spans="1:2" x14ac:dyDescent="0.3">
      <c r="A2068" s="11" t="s">
        <v>8404</v>
      </c>
      <c r="B2068">
        <v>67</v>
      </c>
    </row>
    <row r="2069" spans="1:2" x14ac:dyDescent="0.3">
      <c r="A2069" s="11" t="s">
        <v>8404</v>
      </c>
      <c r="B2069">
        <v>66</v>
      </c>
    </row>
    <row r="2070" spans="1:2" x14ac:dyDescent="0.3">
      <c r="A2070" s="11" t="s">
        <v>8404</v>
      </c>
      <c r="B2070">
        <v>23</v>
      </c>
    </row>
    <row r="2071" spans="1:2" x14ac:dyDescent="0.3">
      <c r="A2071" s="11" t="s">
        <v>8404</v>
      </c>
      <c r="B2071">
        <v>126</v>
      </c>
    </row>
    <row r="2072" spans="1:2" x14ac:dyDescent="0.3">
      <c r="A2072" s="11" t="s">
        <v>8404</v>
      </c>
      <c r="B2072">
        <v>6</v>
      </c>
    </row>
    <row r="2073" spans="1:2" x14ac:dyDescent="0.3">
      <c r="A2073" s="11" t="s">
        <v>8404</v>
      </c>
      <c r="B2073">
        <v>25</v>
      </c>
    </row>
    <row r="2074" spans="1:2" x14ac:dyDescent="0.3">
      <c r="A2074" s="11" t="s">
        <v>8404</v>
      </c>
      <c r="B2074">
        <v>39</v>
      </c>
    </row>
    <row r="2075" spans="1:2" x14ac:dyDescent="0.3">
      <c r="A2075" s="11" t="s">
        <v>8404</v>
      </c>
      <c r="B2075">
        <v>62</v>
      </c>
    </row>
    <row r="2076" spans="1:2" x14ac:dyDescent="0.3">
      <c r="A2076" s="11" t="s">
        <v>8404</v>
      </c>
      <c r="B2076">
        <v>31</v>
      </c>
    </row>
    <row r="2077" spans="1:2" x14ac:dyDescent="0.3">
      <c r="A2077" s="11" t="s">
        <v>8404</v>
      </c>
      <c r="B2077">
        <v>274</v>
      </c>
    </row>
    <row r="2078" spans="1:2" x14ac:dyDescent="0.3">
      <c r="A2078" s="11" t="s">
        <v>8404</v>
      </c>
      <c r="B2078">
        <v>17</v>
      </c>
    </row>
    <row r="2079" spans="1:2" x14ac:dyDescent="0.3">
      <c r="A2079" s="11" t="s">
        <v>8404</v>
      </c>
      <c r="B2079">
        <v>14</v>
      </c>
    </row>
    <row r="2080" spans="1:2" x14ac:dyDescent="0.3">
      <c r="A2080" s="11" t="s">
        <v>8404</v>
      </c>
      <c r="B2080">
        <v>60</v>
      </c>
    </row>
    <row r="2081" spans="1:2" x14ac:dyDescent="0.3">
      <c r="A2081" s="11" t="s">
        <v>8404</v>
      </c>
      <c r="B2081">
        <v>33</v>
      </c>
    </row>
    <row r="2082" spans="1:2" x14ac:dyDescent="0.3">
      <c r="A2082" s="11" t="s">
        <v>8404</v>
      </c>
      <c r="B2082">
        <v>78</v>
      </c>
    </row>
    <row r="2083" spans="1:2" x14ac:dyDescent="0.3">
      <c r="A2083" s="11" t="s">
        <v>8404</v>
      </c>
      <c r="B2083">
        <v>30</v>
      </c>
    </row>
    <row r="2084" spans="1:2" x14ac:dyDescent="0.3">
      <c r="A2084" s="11" t="s">
        <v>8404</v>
      </c>
      <c r="B2084">
        <v>136</v>
      </c>
    </row>
    <row r="2085" spans="1:2" x14ac:dyDescent="0.3">
      <c r="A2085" s="11" t="s">
        <v>8404</v>
      </c>
      <c r="B2085">
        <v>40</v>
      </c>
    </row>
    <row r="2086" spans="1:2" x14ac:dyDescent="0.3">
      <c r="A2086" s="11" t="s">
        <v>8404</v>
      </c>
      <c r="B2086">
        <v>18</v>
      </c>
    </row>
    <row r="2087" spans="1:2" x14ac:dyDescent="0.3">
      <c r="A2087" s="11" t="s">
        <v>8404</v>
      </c>
      <c r="B2087">
        <v>39</v>
      </c>
    </row>
    <row r="2088" spans="1:2" x14ac:dyDescent="0.3">
      <c r="A2088" s="11" t="s">
        <v>8404</v>
      </c>
      <c r="B2088">
        <v>21</v>
      </c>
    </row>
    <row r="2089" spans="1:2" x14ac:dyDescent="0.3">
      <c r="A2089" s="11" t="s">
        <v>8404</v>
      </c>
      <c r="B2089">
        <v>30</v>
      </c>
    </row>
    <row r="2090" spans="1:2" x14ac:dyDescent="0.3">
      <c r="A2090" s="11" t="s">
        <v>8404</v>
      </c>
      <c r="B2090">
        <v>27</v>
      </c>
    </row>
    <row r="2091" spans="1:2" x14ac:dyDescent="0.3">
      <c r="A2091" s="11" t="s">
        <v>8404</v>
      </c>
      <c r="B2091">
        <v>35</v>
      </c>
    </row>
    <row r="2092" spans="1:2" x14ac:dyDescent="0.3">
      <c r="A2092" s="11" t="s">
        <v>8404</v>
      </c>
      <c r="B2092">
        <v>13</v>
      </c>
    </row>
    <row r="2093" spans="1:2" x14ac:dyDescent="0.3">
      <c r="A2093" s="11" t="s">
        <v>8404</v>
      </c>
      <c r="B2093">
        <v>23</v>
      </c>
    </row>
    <row r="2094" spans="1:2" x14ac:dyDescent="0.3">
      <c r="A2094" s="11" t="s">
        <v>8404</v>
      </c>
      <c r="B2094">
        <v>39</v>
      </c>
    </row>
    <row r="2095" spans="1:2" x14ac:dyDescent="0.3">
      <c r="A2095" s="11" t="s">
        <v>8404</v>
      </c>
      <c r="B2095">
        <v>35</v>
      </c>
    </row>
    <row r="2096" spans="1:2" x14ac:dyDescent="0.3">
      <c r="A2096" s="11" t="s">
        <v>8404</v>
      </c>
      <c r="B2096">
        <v>27</v>
      </c>
    </row>
    <row r="2097" spans="1:2" x14ac:dyDescent="0.3">
      <c r="A2097" s="11" t="s">
        <v>8404</v>
      </c>
      <c r="B2097">
        <v>21</v>
      </c>
    </row>
    <row r="2098" spans="1:2" x14ac:dyDescent="0.3">
      <c r="A2098" s="11" t="s">
        <v>8404</v>
      </c>
      <c r="B2098">
        <v>104</v>
      </c>
    </row>
    <row r="2099" spans="1:2" x14ac:dyDescent="0.3">
      <c r="A2099" s="11" t="s">
        <v>8404</v>
      </c>
      <c r="B2099">
        <v>19</v>
      </c>
    </row>
    <row r="2100" spans="1:2" x14ac:dyDescent="0.3">
      <c r="A2100" s="11" t="s">
        <v>8404</v>
      </c>
      <c r="B2100">
        <v>97</v>
      </c>
    </row>
    <row r="2101" spans="1:2" x14ac:dyDescent="0.3">
      <c r="A2101" s="11" t="s">
        <v>8404</v>
      </c>
      <c r="B2101">
        <v>27</v>
      </c>
    </row>
    <row r="2102" spans="1:2" x14ac:dyDescent="0.3">
      <c r="A2102" s="11" t="s">
        <v>8404</v>
      </c>
      <c r="B2102">
        <v>24</v>
      </c>
    </row>
    <row r="2103" spans="1:2" x14ac:dyDescent="0.3">
      <c r="A2103" s="11" t="s">
        <v>8404</v>
      </c>
      <c r="B2103">
        <v>13</v>
      </c>
    </row>
    <row r="2104" spans="1:2" x14ac:dyDescent="0.3">
      <c r="A2104" s="11" t="s">
        <v>8404</v>
      </c>
      <c r="B2104">
        <v>46</v>
      </c>
    </row>
    <row r="2105" spans="1:2" x14ac:dyDescent="0.3">
      <c r="A2105" s="11" t="s">
        <v>8404</v>
      </c>
      <c r="B2105">
        <v>4</v>
      </c>
    </row>
    <row r="2106" spans="1:2" x14ac:dyDescent="0.3">
      <c r="A2106" s="11" t="s">
        <v>8404</v>
      </c>
      <c r="B2106">
        <v>40</v>
      </c>
    </row>
    <row r="2107" spans="1:2" x14ac:dyDescent="0.3">
      <c r="A2107" s="11" t="s">
        <v>8404</v>
      </c>
      <c r="B2107">
        <v>44</v>
      </c>
    </row>
    <row r="2108" spans="1:2" x14ac:dyDescent="0.3">
      <c r="A2108" s="11" t="s">
        <v>8404</v>
      </c>
      <c r="B2108">
        <v>35</v>
      </c>
    </row>
    <row r="2109" spans="1:2" x14ac:dyDescent="0.3">
      <c r="A2109" s="11" t="s">
        <v>8404</v>
      </c>
      <c r="B2109">
        <v>63</v>
      </c>
    </row>
    <row r="2110" spans="1:2" x14ac:dyDescent="0.3">
      <c r="A2110" s="11" t="s">
        <v>8404</v>
      </c>
      <c r="B2110">
        <v>89</v>
      </c>
    </row>
    <row r="2111" spans="1:2" x14ac:dyDescent="0.3">
      <c r="A2111" s="11" t="s">
        <v>8404</v>
      </c>
      <c r="B2111">
        <v>15</v>
      </c>
    </row>
    <row r="2112" spans="1:2" x14ac:dyDescent="0.3">
      <c r="A2112" s="11" t="s">
        <v>8404</v>
      </c>
      <c r="B2112">
        <v>46</v>
      </c>
    </row>
    <row r="2113" spans="1:2" x14ac:dyDescent="0.3">
      <c r="A2113" s="11" t="s">
        <v>8404</v>
      </c>
      <c r="B2113">
        <v>33</v>
      </c>
    </row>
    <row r="2114" spans="1:2" x14ac:dyDescent="0.3">
      <c r="A2114" s="11" t="s">
        <v>8404</v>
      </c>
      <c r="B2114">
        <v>52</v>
      </c>
    </row>
    <row r="2115" spans="1:2" x14ac:dyDescent="0.3">
      <c r="A2115" s="11" t="s">
        <v>8404</v>
      </c>
      <c r="B2115">
        <v>7</v>
      </c>
    </row>
    <row r="2116" spans="1:2" x14ac:dyDescent="0.3">
      <c r="A2116" s="11" t="s">
        <v>8404</v>
      </c>
      <c r="B2116">
        <v>28</v>
      </c>
    </row>
    <row r="2117" spans="1:2" x14ac:dyDescent="0.3">
      <c r="A2117" s="11" t="s">
        <v>8404</v>
      </c>
      <c r="B2117">
        <v>11</v>
      </c>
    </row>
    <row r="2118" spans="1:2" x14ac:dyDescent="0.3">
      <c r="A2118" s="11" t="s">
        <v>8404</v>
      </c>
      <c r="B2118">
        <v>15</v>
      </c>
    </row>
    <row r="2119" spans="1:2" x14ac:dyDescent="0.3">
      <c r="A2119" s="11" t="s">
        <v>8404</v>
      </c>
      <c r="B2119">
        <v>30</v>
      </c>
    </row>
    <row r="2120" spans="1:2" x14ac:dyDescent="0.3">
      <c r="A2120" s="11" t="s">
        <v>8404</v>
      </c>
      <c r="B2120">
        <v>27</v>
      </c>
    </row>
    <row r="2121" spans="1:2" x14ac:dyDescent="0.3">
      <c r="A2121" s="11" t="s">
        <v>8404</v>
      </c>
      <c r="B2121">
        <v>28</v>
      </c>
    </row>
    <row r="2122" spans="1:2" x14ac:dyDescent="0.3">
      <c r="A2122" s="11" t="s">
        <v>8404</v>
      </c>
      <c r="B2122">
        <v>17</v>
      </c>
    </row>
    <row r="2123" spans="1:2" x14ac:dyDescent="0.3">
      <c r="A2123" s="11" t="s">
        <v>8404</v>
      </c>
      <c r="B2123">
        <v>50</v>
      </c>
    </row>
    <row r="2124" spans="1:2" x14ac:dyDescent="0.3">
      <c r="A2124" s="11" t="s">
        <v>8404</v>
      </c>
      <c r="B2124">
        <v>26</v>
      </c>
    </row>
    <row r="2125" spans="1:2" x14ac:dyDescent="0.3">
      <c r="A2125" s="11" t="s">
        <v>8404</v>
      </c>
      <c r="B2125">
        <v>88</v>
      </c>
    </row>
    <row r="2126" spans="1:2" x14ac:dyDescent="0.3">
      <c r="A2126" s="11" t="s">
        <v>8404</v>
      </c>
      <c r="B2126">
        <v>91</v>
      </c>
    </row>
    <row r="2127" spans="1:2" x14ac:dyDescent="0.3">
      <c r="A2127" s="11" t="s">
        <v>8404</v>
      </c>
      <c r="B2127">
        <v>3</v>
      </c>
    </row>
    <row r="2128" spans="1:2" x14ac:dyDescent="0.3">
      <c r="A2128" s="11" t="s">
        <v>8404</v>
      </c>
      <c r="B2128">
        <v>28</v>
      </c>
    </row>
    <row r="2129" spans="1:2" x14ac:dyDescent="0.3">
      <c r="A2129" s="11" t="s">
        <v>8404</v>
      </c>
      <c r="B2129">
        <v>77</v>
      </c>
    </row>
    <row r="2130" spans="1:2" x14ac:dyDescent="0.3">
      <c r="A2130" s="11" t="s">
        <v>8404</v>
      </c>
      <c r="B2130">
        <v>27</v>
      </c>
    </row>
    <row r="2131" spans="1:2" x14ac:dyDescent="0.3">
      <c r="A2131" s="11" t="s">
        <v>8404</v>
      </c>
      <c r="B2131">
        <v>107</v>
      </c>
    </row>
    <row r="2132" spans="1:2" x14ac:dyDescent="0.3">
      <c r="A2132" s="11" t="s">
        <v>8404</v>
      </c>
      <c r="B2132">
        <v>96</v>
      </c>
    </row>
    <row r="2133" spans="1:2" x14ac:dyDescent="0.3">
      <c r="A2133" s="11" t="s">
        <v>8404</v>
      </c>
      <c r="B2133">
        <v>56</v>
      </c>
    </row>
    <row r="2134" spans="1:2" x14ac:dyDescent="0.3">
      <c r="A2134" s="11" t="s">
        <v>8404</v>
      </c>
      <c r="B2134">
        <v>58</v>
      </c>
    </row>
    <row r="2135" spans="1:2" x14ac:dyDescent="0.3">
      <c r="A2135" s="11" t="s">
        <v>8404</v>
      </c>
      <c r="B2135">
        <v>15</v>
      </c>
    </row>
    <row r="2136" spans="1:2" x14ac:dyDescent="0.3">
      <c r="A2136" s="11" t="s">
        <v>8404</v>
      </c>
      <c r="B2136">
        <v>20</v>
      </c>
    </row>
    <row r="2137" spans="1:2" x14ac:dyDescent="0.3">
      <c r="A2137" s="11" t="s">
        <v>8404</v>
      </c>
      <c r="B2137">
        <v>38</v>
      </c>
    </row>
    <row r="2138" spans="1:2" x14ac:dyDescent="0.3">
      <c r="A2138" s="11" t="s">
        <v>8404</v>
      </c>
      <c r="B2138">
        <v>33</v>
      </c>
    </row>
    <row r="2139" spans="1:2" x14ac:dyDescent="0.3">
      <c r="A2139" s="11" t="s">
        <v>8404</v>
      </c>
      <c r="B2139">
        <v>57</v>
      </c>
    </row>
    <row r="2140" spans="1:2" x14ac:dyDescent="0.3">
      <c r="A2140" s="11" t="s">
        <v>8404</v>
      </c>
      <c r="B2140">
        <v>25</v>
      </c>
    </row>
    <row r="2141" spans="1:2" x14ac:dyDescent="0.3">
      <c r="A2141" s="11" t="s">
        <v>8404</v>
      </c>
      <c r="B2141">
        <v>14</v>
      </c>
    </row>
    <row r="2142" spans="1:2" x14ac:dyDescent="0.3">
      <c r="A2142" s="11" t="s">
        <v>8404</v>
      </c>
      <c r="B2142">
        <v>94</v>
      </c>
    </row>
    <row r="2143" spans="1:2" x14ac:dyDescent="0.3">
      <c r="A2143" s="11" t="s">
        <v>8404</v>
      </c>
      <c r="B2143">
        <v>59</v>
      </c>
    </row>
    <row r="2144" spans="1:2" x14ac:dyDescent="0.3">
      <c r="A2144" s="11" t="s">
        <v>8404</v>
      </c>
      <c r="B2144">
        <v>36</v>
      </c>
    </row>
    <row r="2145" spans="1:2" x14ac:dyDescent="0.3">
      <c r="A2145" s="11" t="s">
        <v>8404</v>
      </c>
      <c r="B2145">
        <v>115</v>
      </c>
    </row>
    <row r="2146" spans="1:2" x14ac:dyDescent="0.3">
      <c r="A2146" s="11" t="s">
        <v>8404</v>
      </c>
      <c r="B2146">
        <v>30</v>
      </c>
    </row>
    <row r="2147" spans="1:2" x14ac:dyDescent="0.3">
      <c r="A2147" s="11" t="s">
        <v>8404</v>
      </c>
      <c r="B2147">
        <v>52</v>
      </c>
    </row>
    <row r="2148" spans="1:2" x14ac:dyDescent="0.3">
      <c r="A2148" s="11" t="s">
        <v>8404</v>
      </c>
      <c r="B2148">
        <v>27</v>
      </c>
    </row>
    <row r="2149" spans="1:2" x14ac:dyDescent="0.3">
      <c r="A2149" s="11" t="s">
        <v>8404</v>
      </c>
      <c r="B2149">
        <v>24</v>
      </c>
    </row>
    <row r="2150" spans="1:2" x14ac:dyDescent="0.3">
      <c r="A2150" s="11" t="s">
        <v>8404</v>
      </c>
      <c r="B2150">
        <v>10</v>
      </c>
    </row>
    <row r="2151" spans="1:2" x14ac:dyDescent="0.3">
      <c r="A2151" s="11" t="s">
        <v>8404</v>
      </c>
      <c r="B2151">
        <v>30</v>
      </c>
    </row>
    <row r="2152" spans="1:2" x14ac:dyDescent="0.3">
      <c r="A2152" s="11" t="s">
        <v>8404</v>
      </c>
      <c r="B2152">
        <v>71</v>
      </c>
    </row>
    <row r="2153" spans="1:2" x14ac:dyDescent="0.3">
      <c r="A2153" s="11" t="s">
        <v>8404</v>
      </c>
      <c r="B2153">
        <v>10</v>
      </c>
    </row>
    <row r="2154" spans="1:2" x14ac:dyDescent="0.3">
      <c r="A2154" s="11" t="s">
        <v>8404</v>
      </c>
      <c r="B2154">
        <v>24</v>
      </c>
    </row>
    <row r="2155" spans="1:2" x14ac:dyDescent="0.3">
      <c r="A2155" s="11" t="s">
        <v>8404</v>
      </c>
      <c r="B2155">
        <v>38</v>
      </c>
    </row>
    <row r="2156" spans="1:2" x14ac:dyDescent="0.3">
      <c r="A2156" s="11" t="s">
        <v>8404</v>
      </c>
      <c r="B2156">
        <v>26</v>
      </c>
    </row>
    <row r="2157" spans="1:2" x14ac:dyDescent="0.3">
      <c r="A2157" s="11" t="s">
        <v>8404</v>
      </c>
      <c r="B2157">
        <v>19</v>
      </c>
    </row>
    <row r="2158" spans="1:2" x14ac:dyDescent="0.3">
      <c r="A2158" s="11" t="s">
        <v>8404</v>
      </c>
      <c r="B2158">
        <v>11</v>
      </c>
    </row>
    <row r="2159" spans="1:2" x14ac:dyDescent="0.3">
      <c r="A2159" s="11" t="s">
        <v>8404</v>
      </c>
      <c r="B2159">
        <v>27</v>
      </c>
    </row>
    <row r="2160" spans="1:2" x14ac:dyDescent="0.3">
      <c r="A2160" s="11" t="s">
        <v>8404</v>
      </c>
      <c r="B2160">
        <v>34</v>
      </c>
    </row>
    <row r="2161" spans="1:2" x14ac:dyDescent="0.3">
      <c r="A2161" s="11" t="s">
        <v>8404</v>
      </c>
      <c r="B2161">
        <v>20</v>
      </c>
    </row>
    <row r="2162" spans="1:2" x14ac:dyDescent="0.3">
      <c r="A2162" s="11" t="s">
        <v>8404</v>
      </c>
      <c r="B2162">
        <v>37</v>
      </c>
    </row>
    <row r="2163" spans="1:2" x14ac:dyDescent="0.3">
      <c r="A2163" s="11" t="s">
        <v>8404</v>
      </c>
      <c r="B2163">
        <v>20</v>
      </c>
    </row>
    <row r="2164" spans="1:2" x14ac:dyDescent="0.3">
      <c r="A2164" s="11" t="s">
        <v>8404</v>
      </c>
      <c r="B2164">
        <v>10</v>
      </c>
    </row>
    <row r="2165" spans="1:2" x14ac:dyDescent="0.3">
      <c r="A2165" s="11" t="s">
        <v>8404</v>
      </c>
      <c r="B2165">
        <v>26</v>
      </c>
    </row>
    <row r="2166" spans="1:2" x14ac:dyDescent="0.3">
      <c r="A2166" s="11" t="s">
        <v>8404</v>
      </c>
      <c r="B2166">
        <v>20</v>
      </c>
    </row>
    <row r="2167" spans="1:2" x14ac:dyDescent="0.3">
      <c r="A2167" s="11" t="s">
        <v>8404</v>
      </c>
      <c r="B2167">
        <v>46</v>
      </c>
    </row>
    <row r="2168" spans="1:2" x14ac:dyDescent="0.3">
      <c r="A2168" s="11" t="s">
        <v>8404</v>
      </c>
      <c r="B2168">
        <v>76</v>
      </c>
    </row>
    <row r="2169" spans="1:2" x14ac:dyDescent="0.3">
      <c r="A2169" s="11" t="s">
        <v>8404</v>
      </c>
      <c r="B2169">
        <v>41</v>
      </c>
    </row>
    <row r="2170" spans="1:2" x14ac:dyDescent="0.3">
      <c r="A2170" s="11" t="s">
        <v>8404</v>
      </c>
      <c r="B2170">
        <v>7</v>
      </c>
    </row>
    <row r="2171" spans="1:2" x14ac:dyDescent="0.3">
      <c r="A2171" s="11" t="s">
        <v>8404</v>
      </c>
      <c r="B2171">
        <v>49</v>
      </c>
    </row>
    <row r="2172" spans="1:2" x14ac:dyDescent="0.3">
      <c r="A2172" s="11" t="s">
        <v>8404</v>
      </c>
      <c r="B2172">
        <v>26</v>
      </c>
    </row>
    <row r="2173" spans="1:2" x14ac:dyDescent="0.3">
      <c r="A2173" s="11" t="s">
        <v>8404</v>
      </c>
      <c r="B2173">
        <v>65</v>
      </c>
    </row>
    <row r="2174" spans="1:2" x14ac:dyDescent="0.3">
      <c r="A2174" s="11" t="s">
        <v>8404</v>
      </c>
      <c r="B2174">
        <v>28</v>
      </c>
    </row>
    <row r="2175" spans="1:2" x14ac:dyDescent="0.3">
      <c r="A2175" s="11" t="s">
        <v>8404</v>
      </c>
      <c r="B2175">
        <v>8</v>
      </c>
    </row>
    <row r="2176" spans="1:2" x14ac:dyDescent="0.3">
      <c r="A2176" s="11" t="s">
        <v>8404</v>
      </c>
      <c r="B2176">
        <v>3</v>
      </c>
    </row>
    <row r="2177" spans="1:2" x14ac:dyDescent="0.3">
      <c r="A2177" s="11" t="s">
        <v>8404</v>
      </c>
      <c r="B2177">
        <v>9</v>
      </c>
    </row>
    <row r="2178" spans="1:2" x14ac:dyDescent="0.3">
      <c r="A2178" s="11" t="s">
        <v>8404</v>
      </c>
      <c r="B2178">
        <v>9</v>
      </c>
    </row>
    <row r="2179" spans="1:2" x14ac:dyDescent="0.3">
      <c r="A2179" s="11" t="s">
        <v>8404</v>
      </c>
      <c r="B2179">
        <v>20</v>
      </c>
    </row>
    <row r="2180" spans="1:2" x14ac:dyDescent="0.3">
      <c r="A2180" s="11" t="s">
        <v>8404</v>
      </c>
      <c r="B2180">
        <v>57</v>
      </c>
    </row>
    <row r="2181" spans="1:2" x14ac:dyDescent="0.3">
      <c r="A2181" s="11" t="s">
        <v>8404</v>
      </c>
      <c r="B2181">
        <v>8</v>
      </c>
    </row>
    <row r="2182" spans="1:2" x14ac:dyDescent="0.3">
      <c r="A2182" s="11" t="s">
        <v>8404</v>
      </c>
      <c r="B2182">
        <v>14</v>
      </c>
    </row>
    <row r="2183" spans="1:2" x14ac:dyDescent="0.3">
      <c r="A2183" s="11" t="s">
        <v>8404</v>
      </c>
      <c r="B2183">
        <v>17</v>
      </c>
    </row>
    <row r="2184" spans="1:2" x14ac:dyDescent="0.3">
      <c r="A2184" s="11" t="s">
        <v>8404</v>
      </c>
      <c r="B2184">
        <v>100</v>
      </c>
    </row>
    <row r="2185" spans="1:2" x14ac:dyDescent="0.3">
      <c r="A2185" s="11" t="s">
        <v>8404</v>
      </c>
      <c r="B2185">
        <v>32</v>
      </c>
    </row>
    <row r="2186" spans="1:2" x14ac:dyDescent="0.3">
      <c r="A2186" s="11" t="s">
        <v>8404</v>
      </c>
      <c r="B2186">
        <v>3</v>
      </c>
    </row>
  </sheetData>
  <conditionalFormatting sqref="Q2:Q1531">
    <cfRule type="containsText" dxfId="7" priority="1" operator="containsText" text="failed">
      <formula>NOT(ISERROR(SEARCH("failed",Q2)))</formula>
    </cfRule>
    <cfRule type="containsText" dxfId="6" priority="2" operator="containsText" text="live">
      <formula>NOT(ISERROR(SEARCH("live",Q2)))</formula>
    </cfRule>
    <cfRule type="containsText" dxfId="5" priority="3" operator="containsText" text="successful">
      <formula>NOT(ISERROR(SEARCH("successful",Q2)))</formula>
    </cfRule>
    <cfRule type="containsText" dxfId="4" priority="4" operator="containsText" text="canceled">
      <formula>NOT(ISERROR(SEARCH("canceled",Q2)))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3D6278934E64B48A133C1DF61DEE6E0" ma:contentTypeVersion="13" ma:contentTypeDescription="Create a new document." ma:contentTypeScope="" ma:versionID="a34fcc19a28eebb4d1831cf2cea42962">
  <xsd:schema xmlns:xsd="http://www.w3.org/2001/XMLSchema" xmlns:xs="http://www.w3.org/2001/XMLSchema" xmlns:p="http://schemas.microsoft.com/office/2006/metadata/properties" xmlns:ns3="70eb0ba8-bcb3-44f4-9475-c78ac34437d4" xmlns:ns4="91f305b4-7efe-4fdf-857a-688535c0f1bb" targetNamespace="http://schemas.microsoft.com/office/2006/metadata/properties" ma:root="true" ma:fieldsID="7fdbb48d17647acece41191a00076641" ns3:_="" ns4:_="">
    <xsd:import namespace="70eb0ba8-bcb3-44f4-9475-c78ac34437d4"/>
    <xsd:import namespace="91f305b4-7efe-4fdf-857a-688535c0f1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eb0ba8-bcb3-44f4-9475-c78ac34437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f305b4-7efe-4fdf-857a-688535c0f1bb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6212A84-7088-4AFE-BB95-9F6DBEFCAAA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3A96AC-2C3C-4FCD-8BC5-14FDFE31D9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eb0ba8-bcb3-44f4-9475-c78ac34437d4"/>
    <ds:schemaRef ds:uri="91f305b4-7efe-4fdf-857a-688535c0f1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DCE2B59-D972-429C-961E-6965CC571BA6}">
  <ds:schemaRefs>
    <ds:schemaRef ds:uri="91f305b4-7efe-4fdf-857a-688535c0f1bb"/>
    <ds:schemaRef ds:uri="http://www.w3.org/XML/1998/namespace"/>
    <ds:schemaRef ds:uri="http://schemas.openxmlformats.org/package/2006/metadata/core-properties"/>
    <ds:schemaRef ds:uri="70eb0ba8-bcb3-44f4-9475-c78ac34437d4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SC-PivotTable1</vt:lpstr>
      <vt:lpstr>SC-PivotTable2</vt:lpstr>
      <vt:lpstr>PivotTable3-LineGraph</vt:lpstr>
      <vt:lpstr>Bonus1</vt:lpstr>
      <vt:lpstr>Bonus2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Jenish Jariwala</cp:lastModifiedBy>
  <dcterms:created xsi:type="dcterms:W3CDTF">2017-04-20T15:17:24Z</dcterms:created>
  <dcterms:modified xsi:type="dcterms:W3CDTF">2020-12-12T04:06:32Z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0x01010083D6278934E64B48A133C1DF61DEE6E0</vt:lpwstr>
  </property>
</Properties>
</file>