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smith/PreCyte Dropbox/LC manuscript/R_LCiCAPMS1/data/"/>
    </mc:Choice>
  </mc:AlternateContent>
  <xr:revisionPtr revIDLastSave="0" documentId="13_ncr:1_{5149DF55-D30E-EA4D-84BE-5E7737C1CAC7}" xr6:coauthVersionLast="47" xr6:coauthVersionMax="47" xr10:uidLastSave="{00000000-0000-0000-0000-000000000000}"/>
  <bookViews>
    <workbookView xWindow="1940" yWindow="1540" windowWidth="23260" windowHeight="12580" xr2:uid="{00000000-000D-0000-FFFF-FFFF00000000}"/>
  </bookViews>
  <sheets>
    <sheet name="unblinded blind test set" sheetId="1" r:id="rId1"/>
    <sheet name="data dictionary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Q8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" i="1"/>
</calcChain>
</file>

<file path=xl/sharedStrings.xml><?xml version="1.0" encoding="utf-8"?>
<sst xmlns="http://schemas.openxmlformats.org/spreadsheetml/2006/main" count="542" uniqueCount="228">
  <si>
    <t>collection_record_id</t>
  </si>
  <si>
    <t>aliquot_barcode</t>
  </si>
  <si>
    <t>case_control</t>
  </si>
  <si>
    <t>person_record_id</t>
  </si>
  <si>
    <t>age_at_collection</t>
  </si>
  <si>
    <t>Normal</t>
  </si>
  <si>
    <t>Normal control</t>
  </si>
  <si>
    <t>Granuloma</t>
  </si>
  <si>
    <t>Adenocarcinoma</t>
  </si>
  <si>
    <t>Non Small Cell (NSCLC)</t>
  </si>
  <si>
    <t>Stage IIB</t>
  </si>
  <si>
    <t>Stage IIIA</t>
  </si>
  <si>
    <t>Stage IB</t>
  </si>
  <si>
    <t>Stage IA2</t>
  </si>
  <si>
    <t>Non-lung primary</t>
  </si>
  <si>
    <t>Small Cell Carcinoma (SCLC)</t>
  </si>
  <si>
    <t>Limited</t>
  </si>
  <si>
    <t>Stage IAI</t>
  </si>
  <si>
    <t>Squamous Cell Carcinoma</t>
  </si>
  <si>
    <t>Large Cell Neuroendocrine</t>
  </si>
  <si>
    <t>Stage IA3</t>
  </si>
  <si>
    <t>Stage IA</t>
  </si>
  <si>
    <t>Stage IVA</t>
  </si>
  <si>
    <t>Stage IIA</t>
  </si>
  <si>
    <t>Carcinoid</t>
  </si>
  <si>
    <t>20230317_22_1</t>
  </si>
  <si>
    <t>20230317_22</t>
  </si>
  <si>
    <t>malignant</t>
  </si>
  <si>
    <t>20230324_68_1</t>
  </si>
  <si>
    <t>20230324_68</t>
  </si>
  <si>
    <t>20230317_14_1</t>
  </si>
  <si>
    <t>20230317_14</t>
  </si>
  <si>
    <t>20230317_17_1</t>
  </si>
  <si>
    <t>20230317_17</t>
  </si>
  <si>
    <t>20230324_95_1</t>
  </si>
  <si>
    <t>20230324_95</t>
  </si>
  <si>
    <t>20230324_60_1</t>
  </si>
  <si>
    <t>20230324_60</t>
  </si>
  <si>
    <t>20230317_15_1</t>
  </si>
  <si>
    <t>20230317_15</t>
  </si>
  <si>
    <t>20230317_09_1</t>
  </si>
  <si>
    <t>20230317_09</t>
  </si>
  <si>
    <t>20230324_81_1</t>
  </si>
  <si>
    <t>20230324_81</t>
  </si>
  <si>
    <t>20230317_47_1</t>
  </si>
  <si>
    <t>20230317_47</t>
  </si>
  <si>
    <t>benign</t>
  </si>
  <si>
    <t>20230317_27_1</t>
  </si>
  <si>
    <t>20230317_27</t>
  </si>
  <si>
    <t>20230317_28_1</t>
  </si>
  <si>
    <t>20230317_28</t>
  </si>
  <si>
    <t>20230324_51_1</t>
  </si>
  <si>
    <t>20230324_51</t>
  </si>
  <si>
    <t>20230324_84_1</t>
  </si>
  <si>
    <t>20230324_84</t>
  </si>
  <si>
    <t>20230324_52_1</t>
  </si>
  <si>
    <t>20230324_52</t>
  </si>
  <si>
    <t>20230317_03_1</t>
  </si>
  <si>
    <t>20230317_03</t>
  </si>
  <si>
    <t>20230317_11_1</t>
  </si>
  <si>
    <t>20230317_11</t>
  </si>
  <si>
    <t>20230317_04_1</t>
  </si>
  <si>
    <t>20230317_04</t>
  </si>
  <si>
    <t>20230324_89_1</t>
  </si>
  <si>
    <t>20230324_89</t>
  </si>
  <si>
    <t>20230317_24_1</t>
  </si>
  <si>
    <t>20230317_24</t>
  </si>
  <si>
    <t>20230317_45_1</t>
  </si>
  <si>
    <t>20230317_45</t>
  </si>
  <si>
    <t>20230317_36_1</t>
  </si>
  <si>
    <t>20230317_36</t>
  </si>
  <si>
    <t>20230324_62_1</t>
  </si>
  <si>
    <t>20230324_62</t>
  </si>
  <si>
    <t>20230317_20_1</t>
  </si>
  <si>
    <t>20230317_20</t>
  </si>
  <si>
    <t>20230324_93_1</t>
  </si>
  <si>
    <t>20230324_93</t>
  </si>
  <si>
    <t>20230317_10_1</t>
  </si>
  <si>
    <t>20230317_10</t>
  </si>
  <si>
    <t>20230324_92_1</t>
  </si>
  <si>
    <t>20230324_92</t>
  </si>
  <si>
    <t>20230324_77_1</t>
  </si>
  <si>
    <t>20230324_77</t>
  </si>
  <si>
    <t>20230317_48_1</t>
  </si>
  <si>
    <t>20230317_48</t>
  </si>
  <si>
    <t>20230324_71_1</t>
  </si>
  <si>
    <t>20230324_71</t>
  </si>
  <si>
    <t>20230324_59_1</t>
  </si>
  <si>
    <t>20230324_59</t>
  </si>
  <si>
    <t>20230317_44_1</t>
  </si>
  <si>
    <t>20230317_44</t>
  </si>
  <si>
    <t>20230324_73_1</t>
  </si>
  <si>
    <t>20230324_73</t>
  </si>
  <si>
    <t>20230317_34_1</t>
  </si>
  <si>
    <t>20230317_34</t>
  </si>
  <si>
    <t>20230324_64_1</t>
  </si>
  <si>
    <t>20230324_64</t>
  </si>
  <si>
    <t>20230324_72_1</t>
  </si>
  <si>
    <t>20230324_72</t>
  </si>
  <si>
    <t>20230324_49_1</t>
  </si>
  <si>
    <t>20230324_49</t>
  </si>
  <si>
    <t>20230324_65_1</t>
  </si>
  <si>
    <t>20230324_65</t>
  </si>
  <si>
    <t>20230317_38_1</t>
  </si>
  <si>
    <t>20230317_38</t>
  </si>
  <si>
    <t>20230317_01_1</t>
  </si>
  <si>
    <t>20230317_01</t>
  </si>
  <si>
    <t>20230317_46_1</t>
  </si>
  <si>
    <t>20230317_46</t>
  </si>
  <si>
    <t>20230317_29_1</t>
  </si>
  <si>
    <t>20230317_29</t>
  </si>
  <si>
    <t>20230324_63_1</t>
  </si>
  <si>
    <t>20230324_63</t>
  </si>
  <si>
    <t>20230324_96_1</t>
  </si>
  <si>
    <t>20230324_96</t>
  </si>
  <si>
    <t>20230317_39_1</t>
  </si>
  <si>
    <t>20230317_39</t>
  </si>
  <si>
    <t>20230324_88_1</t>
  </si>
  <si>
    <t>20230324_88</t>
  </si>
  <si>
    <t>20230317_33_1</t>
  </si>
  <si>
    <t>20230317_33</t>
  </si>
  <si>
    <t>20230317_40_1</t>
  </si>
  <si>
    <t>20230317_40</t>
  </si>
  <si>
    <t>20230317_16_1</t>
  </si>
  <si>
    <t>20230317_16</t>
  </si>
  <si>
    <t>20230324_58_1</t>
  </si>
  <si>
    <t>20230324_58</t>
  </si>
  <si>
    <t>20230317_13_1</t>
  </si>
  <si>
    <t>20230317_13</t>
  </si>
  <si>
    <t>20230324_94_1</t>
  </si>
  <si>
    <t>20230324_94</t>
  </si>
  <si>
    <t>20230324_53_1</t>
  </si>
  <si>
    <t>20230324_53</t>
  </si>
  <si>
    <t>20230317_37_1</t>
  </si>
  <si>
    <t>20230317_37</t>
  </si>
  <si>
    <t>20230324_83_1</t>
  </si>
  <si>
    <t>20230324_83</t>
  </si>
  <si>
    <t>20230317_32_1</t>
  </si>
  <si>
    <t>20230317_32</t>
  </si>
  <si>
    <t>20230324_75_1</t>
  </si>
  <si>
    <t>20230324_75</t>
  </si>
  <si>
    <t>20230317_26_1</t>
  </si>
  <si>
    <t>20230317_26</t>
  </si>
  <si>
    <t>20230324_74_1</t>
  </si>
  <si>
    <t>20230324_74</t>
  </si>
  <si>
    <t>20230317_25_1</t>
  </si>
  <si>
    <t>20230317_25</t>
  </si>
  <si>
    <t>20230317_12_1</t>
  </si>
  <si>
    <t>20230317_12</t>
  </si>
  <si>
    <t>20230324_61_1</t>
  </si>
  <si>
    <t>20230324_61</t>
  </si>
  <si>
    <t>20230324_85_1</t>
  </si>
  <si>
    <t>20230324_85</t>
  </si>
  <si>
    <t>20230324_57_1</t>
  </si>
  <si>
    <t>20230324_57</t>
  </si>
  <si>
    <t>20230317_02_1</t>
  </si>
  <si>
    <t>20230317_02</t>
  </si>
  <si>
    <t>20230317_05_1</t>
  </si>
  <si>
    <t>20230317_05</t>
  </si>
  <si>
    <t>20230324_86_1</t>
  </si>
  <si>
    <t>20230324_86</t>
  </si>
  <si>
    <t>20230324_76_1</t>
  </si>
  <si>
    <t>20230324_76</t>
  </si>
  <si>
    <t>20230324_80_1</t>
  </si>
  <si>
    <t>20230324_80</t>
  </si>
  <si>
    <t>20230324_87_1</t>
  </si>
  <si>
    <t>20230324_87</t>
  </si>
  <si>
    <t>20230317_08_1</t>
  </si>
  <si>
    <t>20230317_08</t>
  </si>
  <si>
    <t>20230317_21_1</t>
  </si>
  <si>
    <t>20230317_21</t>
  </si>
  <si>
    <t>20230317_23_1</t>
  </si>
  <si>
    <t>20230317_23</t>
  </si>
  <si>
    <t>20230324_70_1</t>
  </si>
  <si>
    <t>20230324_70</t>
  </si>
  <si>
    <t>20230324_69_1</t>
  </si>
  <si>
    <t>20230324_69</t>
  </si>
  <si>
    <t>20230324_50_1</t>
  </si>
  <si>
    <t>20230324_50</t>
  </si>
  <si>
    <t>20230324_82_1</t>
  </si>
  <si>
    <t>20230324_82</t>
  </si>
  <si>
    <t>20230317_35_1</t>
  </si>
  <si>
    <t>20230317_35</t>
  </si>
  <si>
    <t>20230317_41_1</t>
  </si>
  <si>
    <t>20230317_41</t>
  </si>
  <si>
    <t>20230324_56_1</t>
  </si>
  <si>
    <t>20230324_56</t>
  </si>
  <si>
    <t>precyte_uid</t>
  </si>
  <si>
    <t>precyte_id</t>
  </si>
  <si>
    <t>status</t>
  </si>
  <si>
    <t>Mayo prob</t>
  </si>
  <si>
    <t>stage</t>
  </si>
  <si>
    <t>N/A</t>
  </si>
  <si>
    <t>smoking_status</t>
  </si>
  <si>
    <t>nodule size (mm)</t>
  </si>
  <si>
    <t>iCAP_group</t>
  </si>
  <si>
    <t>iCAP_batch</t>
  </si>
  <si>
    <t>iCAP_plate</t>
  </si>
  <si>
    <t>iCAP_well</t>
  </si>
  <si>
    <t>Serum from blood draw barcode 670581 was not processed in the LC-iCAP due to administrative error</t>
  </si>
  <si>
    <t>LC-iCAP Data were obtained for 79 samples + 1 duplicate sample (barcode 620624)</t>
  </si>
  <si>
    <t>subject unique identifier</t>
  </si>
  <si>
    <t>patient smoking status (current or former)</t>
  </si>
  <si>
    <t>case = malignant, control = benign</t>
  </si>
  <si>
    <t>disease status of nodule</t>
  </si>
  <si>
    <t>tumor pathology</t>
  </si>
  <si>
    <t>cancer stage</t>
  </si>
  <si>
    <t>tumor_pathology</t>
  </si>
  <si>
    <t>cancer_stage</t>
  </si>
  <si>
    <t>patient age at collection rounded down to nearest whole year</t>
  </si>
  <si>
    <t>Blue shaded headings are clinical data and gray shaded headings are procssing data</t>
  </si>
  <si>
    <t>Former smoker</t>
  </si>
  <si>
    <t>Current smoker</t>
  </si>
  <si>
    <t>Data dictionary</t>
  </si>
  <si>
    <t>blood draw unique identifier (multiple aliquots from the same blood draw have the same number)</t>
  </si>
  <si>
    <t>Blue shaded headings are clinical data (Vanderbilt) and gray shaded headings are procssing data (PreCyte)</t>
  </si>
  <si>
    <t>record ID</t>
  </si>
  <si>
    <t>nodule size (diameter in mm)</t>
  </si>
  <si>
    <t>probability of malignancy using Mayo algorithm</t>
  </si>
  <si>
    <t>precyte unique identifier</t>
  </si>
  <si>
    <t>PreCyte identifier</t>
  </si>
  <si>
    <t>iCAP sereum group (group 4 corresponds to cohort 4 in manuscript)</t>
  </si>
  <si>
    <t>iCAP cell-based assay processing batch</t>
  </si>
  <si>
    <t>iCAP plate number within each batch</t>
  </si>
  <si>
    <t>iCAP well (position of sample in 12-well moat plate)</t>
  </si>
  <si>
    <t>Spreadsheet of 80 samples used for final blind testing of M3 and M4 with status unblinded (cohort 4)</t>
  </si>
  <si>
    <t>Two different serum aliquots from  the same patient at the same blood draw with barcode 620624 were analyzed in the LC-iCAP ( corresponding to Precyte_uids 20230317_09_1 and 20230324_81_1).  Therefore, two different prediciton probabilities were estimated for this sample</t>
  </si>
  <si>
    <t>For estimating performance of M3 and M4, the prediction probability for 620624 is the average of the two prediction probabilities (corresponding to 20230317_09_1 and 20230324_81_1)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</si>
</sst>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4" applyNumberFormat="0" applyAlignment="0" applyProtection="0"/>
    <xf numFmtId="0" fontId="24" fillId="6" borderId="5" applyNumberFormat="0" applyAlignment="0" applyProtection="0"/>
    <xf numFmtId="0" fontId="25" fillId="6" borderId="4" applyNumberFormat="0" applyAlignment="0" applyProtection="0"/>
    <xf numFmtId="0" fontId="26" fillId="0" borderId="6" applyNumberFormat="0" applyFill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3" borderId="0" xfId="0" applyFill="1"/>
    <xf numFmtId="0" fontId="32" fillId="33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5" borderId="0" xfId="0" applyFont="1" applyFill="1" applyAlignment="1">
      <alignment horizontal="center"/>
    </xf>
    <xf numFmtId="0" fontId="0" fillId="35" borderId="0" xfId="0" applyFont="1" applyFill="1"/>
    <xf numFmtId="0" fontId="0" fillId="0" borderId="0" xfId="0" applyFill="1" applyAlignment="1">
      <alignment horizontal="center"/>
    </xf>
    <xf numFmtId="0" fontId="33" fillId="0" borderId="0" xfId="0" applyFont="1"/>
    <xf numFmtId="0" fontId="1" fillId="0" borderId="0" xfId="0" applyFont="1"/>
    <xf numFmtId="0" fontId="0" fillId="35" borderId="0" xfId="0" applyFill="1"/>
    <xf numFmtId="0" fontId="0" fillId="36" borderId="0" xfId="0" applyFill="1"/>
    <xf numFmtId="0" fontId="0" fillId="33" borderId="0" xfId="0" applyFont="1" applyFill="1" applyAlignment="1">
      <alignment horizontal="left"/>
    </xf>
  </cellXfs>
  <cellStyles count="79">
    <cellStyle name="20% - Accent1" xfId="19" builtinId="30" customBuiltin="1"/>
    <cellStyle name="20% - Accent1 2" xfId="56" xr:uid="{FC4D78E1-86C3-438D-8443-603ABEF5F894}"/>
    <cellStyle name="20% - Accent2" xfId="23" builtinId="34" customBuiltin="1"/>
    <cellStyle name="20% - Accent2 2" xfId="60" xr:uid="{55944D3E-CEAB-49BF-AC92-FB1619608698}"/>
    <cellStyle name="20% - Accent3" xfId="27" builtinId="38" customBuiltin="1"/>
    <cellStyle name="20% - Accent3 2" xfId="64" xr:uid="{38A36F75-44C8-4F29-B845-D315D7C7D97B}"/>
    <cellStyle name="20% - Accent4" xfId="31" builtinId="42" customBuiltin="1"/>
    <cellStyle name="20% - Accent4 2" xfId="68" xr:uid="{73D94424-C4C9-48D8-8198-83E4AB20AC99}"/>
    <cellStyle name="20% - Accent5" xfId="35" builtinId="46" customBuiltin="1"/>
    <cellStyle name="20% - Accent5 2" xfId="72" xr:uid="{10EC0931-8DB5-48D7-8604-E48DBD9BCA91}"/>
    <cellStyle name="20% - Accent6" xfId="39" builtinId="50" customBuiltin="1"/>
    <cellStyle name="20% - Accent6 2" xfId="76" xr:uid="{B45F59EF-153B-4B6B-A9AE-56F0CA21113C}"/>
    <cellStyle name="40% - Accent1" xfId="20" builtinId="31" customBuiltin="1"/>
    <cellStyle name="40% - Accent1 2" xfId="57" xr:uid="{311D932C-9E8D-4BA1-BD14-9BE001EFB3F8}"/>
    <cellStyle name="40% - Accent2" xfId="24" builtinId="35" customBuiltin="1"/>
    <cellStyle name="40% - Accent2 2" xfId="61" xr:uid="{9BE571FB-7C3D-45E8-8C24-2FD149F69F1B}"/>
    <cellStyle name="40% - Accent3" xfId="28" builtinId="39" customBuiltin="1"/>
    <cellStyle name="40% - Accent3 2" xfId="65" xr:uid="{A9930548-CBE0-4630-A574-4CBBA878590A}"/>
    <cellStyle name="40% - Accent4" xfId="32" builtinId="43" customBuiltin="1"/>
    <cellStyle name="40% - Accent4 2" xfId="69" xr:uid="{EBA32B6C-5A3D-4BCB-8281-034BB1F9E28A}"/>
    <cellStyle name="40% - Accent5" xfId="36" builtinId="47" customBuiltin="1"/>
    <cellStyle name="40% - Accent5 2" xfId="73" xr:uid="{CB711851-57A6-4198-82B1-2A6743E58C1A}"/>
    <cellStyle name="40% - Accent6" xfId="40" builtinId="51" customBuiltin="1"/>
    <cellStyle name="40% - Accent6 2" xfId="77" xr:uid="{2FE21007-1809-45BE-A24C-D401596007DA}"/>
    <cellStyle name="60% - Accent1" xfId="21" builtinId="32" customBuiltin="1"/>
    <cellStyle name="60% - Accent1 2" xfId="58" xr:uid="{141D3C28-CE41-4D48-A3A7-82D4EAA7FB27}"/>
    <cellStyle name="60% - Accent2" xfId="25" builtinId="36" customBuiltin="1"/>
    <cellStyle name="60% - Accent2 2" xfId="62" xr:uid="{4DF6AEE9-1BC3-4535-B5B3-5F3E95EFB38D}"/>
    <cellStyle name="60% - Accent3" xfId="29" builtinId="40" customBuiltin="1"/>
    <cellStyle name="60% - Accent3 2" xfId="66" xr:uid="{73249CC2-D940-4F48-832F-B165FF0F062E}"/>
    <cellStyle name="60% - Accent4" xfId="33" builtinId="44" customBuiltin="1"/>
    <cellStyle name="60% - Accent4 2" xfId="70" xr:uid="{AE72A7FC-2B48-4FDB-A1A1-1AABCFDFA65A}"/>
    <cellStyle name="60% - Accent5" xfId="37" builtinId="48" customBuiltin="1"/>
    <cellStyle name="60% - Accent5 2" xfId="74" xr:uid="{A540F741-1986-4004-BD6C-DF7CB75D0548}"/>
    <cellStyle name="60% - Accent6" xfId="41" builtinId="52" customBuiltin="1"/>
    <cellStyle name="60% - Accent6 2" xfId="78" xr:uid="{0F984E4C-B54A-49BD-9CD7-3E7505C4D255}"/>
    <cellStyle name="Accent1" xfId="18" builtinId="29" customBuiltin="1"/>
    <cellStyle name="Accent1 2" xfId="55" xr:uid="{2EEC2C65-62D2-4E81-B4C5-0E03EF76B125}"/>
    <cellStyle name="Accent2" xfId="22" builtinId="33" customBuiltin="1"/>
    <cellStyle name="Accent2 2" xfId="59" xr:uid="{F723C0EF-D04A-4196-B5F1-AD42DECE7604}"/>
    <cellStyle name="Accent3" xfId="26" builtinId="37" customBuiltin="1"/>
    <cellStyle name="Accent3 2" xfId="63" xr:uid="{D1DE631C-6EC5-42DF-9846-EA3F36626504}"/>
    <cellStyle name="Accent4" xfId="30" builtinId="41" customBuiltin="1"/>
    <cellStyle name="Accent4 2" xfId="67" xr:uid="{B1E2C536-C323-4E7D-9855-6E2F6E89C459}"/>
    <cellStyle name="Accent5" xfId="34" builtinId="45" customBuiltin="1"/>
    <cellStyle name="Accent5 2" xfId="71" xr:uid="{DD04F1C7-8DA1-4937-AC09-8D050BA363CA}"/>
    <cellStyle name="Accent6" xfId="38" builtinId="49" customBuiltin="1"/>
    <cellStyle name="Accent6 2" xfId="75" xr:uid="{5C1B224F-8A12-42BC-9C79-184CB605D793}"/>
    <cellStyle name="Bad" xfId="7" builtinId="27" customBuiltin="1"/>
    <cellStyle name="Bad 2" xfId="44" xr:uid="{5B895502-1F07-4D2C-94BD-9E44D1D1C380}"/>
    <cellStyle name="Calculation" xfId="11" builtinId="22" customBuiltin="1"/>
    <cellStyle name="Calculation 2" xfId="48" xr:uid="{7C4B2524-6FAF-45D5-A27E-0E23E4C5F896}"/>
    <cellStyle name="Check Cell" xfId="13" builtinId="23" customBuiltin="1"/>
    <cellStyle name="Check Cell 2" xfId="50" xr:uid="{3ECB9BE8-C97E-4FAA-B8B5-E36892EA0B0E}"/>
    <cellStyle name="Explanatory Text" xfId="16" builtinId="53" customBuiltin="1"/>
    <cellStyle name="Explanatory Text 2" xfId="53" xr:uid="{75F56145-F52E-436D-B918-DB9A577F9DDB}"/>
    <cellStyle name="Good" xfId="6" builtinId="26" customBuiltin="1"/>
    <cellStyle name="Good 2" xfId="43" xr:uid="{3B4652FC-4026-4298-AFC8-733CA6712FE3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 xr:uid="{6047645D-CF29-4053-8C39-CCC6B6B3C1A4}"/>
    <cellStyle name="Linked Cell" xfId="12" builtinId="24" customBuiltin="1"/>
    <cellStyle name="Linked Cell 2" xfId="49" xr:uid="{863F714A-9991-410C-997A-3DA5C8E35C41}"/>
    <cellStyle name="Neutral" xfId="8" builtinId="28" customBuiltin="1"/>
    <cellStyle name="Neutral 2" xfId="45" xr:uid="{DE82805F-834D-4F76-BE05-18E8D4CABDD5}"/>
    <cellStyle name="Normal" xfId="0" builtinId="0"/>
    <cellStyle name="Normal 2" xfId="42" xr:uid="{7013CE3C-9B1F-4A9D-B758-6E93780E9DEB}"/>
    <cellStyle name="Note" xfId="15" builtinId="10" customBuiltin="1"/>
    <cellStyle name="Note 2" xfId="52" xr:uid="{9F600D5B-1F05-4B11-9477-D9A97CDC2831}"/>
    <cellStyle name="Output" xfId="10" builtinId="21" customBuiltin="1"/>
    <cellStyle name="Output 2" xfId="47" xr:uid="{7C033DAF-7DFF-4895-AD70-1733E74E3158}"/>
    <cellStyle name="Title" xfId="1" builtinId="15" customBuiltin="1"/>
    <cellStyle name="Total" xfId="17" builtinId="25" customBuiltin="1"/>
    <cellStyle name="Total 2" xfId="54" xr:uid="{D7477733-D486-4042-90CB-C9BE172D4294}"/>
    <cellStyle name="Warning Text" xfId="14" builtinId="11" customBuiltin="1"/>
    <cellStyle name="Warning Text 2" xfId="51" xr:uid="{E6BA4FFA-04D7-46F5-9BBF-5AB4C2932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ennifersmith/PreCyte%20Dropbox/workbook-LCII/LCII.056.plexset.Vanderbilt2023.SM/samplesAandLayout/2023-03-13_UPDATED_manifest_cde_VB_group4_layout.xls" TargetMode="External"/><Relationship Id="rId1" Type="http://schemas.openxmlformats.org/officeDocument/2006/relationships/externalLinkPath" Target="/Users/jennifersmith/PreCyte%20Dropbox/workbook-LCII/LCII.056.plexset.Vanderbilt2023.SM/samplesAandLayout/2023-03-13_UPDATED_manifest_cde_VB_group4_lay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rted by iCAP batch"/>
      <sheetName val="sorted by barcode"/>
      <sheetName val="sorted by box location"/>
    </sheetNames>
    <sheetDataSet>
      <sheetData sheetId="0">
        <row r="1">
          <cell r="A1" t="str">
            <v>iCAP plate layout for Vanderbilt group four shipped 2023-03-13</v>
          </cell>
        </row>
        <row r="2">
          <cell r="A2" t="str">
            <v>All wells B2 are DMOG FBS control</v>
          </cell>
        </row>
        <row r="3">
          <cell r="A3" t="str">
            <v>All wells B3 are PBS FBS control</v>
          </cell>
        </row>
        <row r="5">
          <cell r="A5" t="str">
            <v>aliquot_barcode</v>
          </cell>
          <cell r="B5" t="str">
            <v>pt_id</v>
          </cell>
          <cell r="C5" t="str">
            <v>nodule_size</v>
          </cell>
          <cell r="D5" t="str">
            <v>smoking</v>
          </cell>
          <cell r="E5" t="str">
            <v>column in ship box</v>
          </cell>
          <cell r="F5" t="str">
            <v>row in ship box</v>
          </cell>
          <cell r="G5" t="str">
            <v>iCAP_group</v>
          </cell>
          <cell r="H5" t="str">
            <v>iCAP_batch</v>
          </cell>
          <cell r="I5" t="str">
            <v>iCAP_plate</v>
          </cell>
          <cell r="J5" t="str">
            <v>iCAP_well</v>
          </cell>
        </row>
        <row r="6">
          <cell r="A6">
            <v>668463</v>
          </cell>
          <cell r="B6">
            <v>16553</v>
          </cell>
          <cell r="C6">
            <v>24</v>
          </cell>
          <cell r="D6" t="str">
            <v>Former smoker</v>
          </cell>
          <cell r="E6">
            <v>3</v>
          </cell>
          <cell r="F6">
            <v>5</v>
          </cell>
          <cell r="G6">
            <v>4</v>
          </cell>
          <cell r="H6">
            <v>1</v>
          </cell>
          <cell r="I6">
            <v>1</v>
          </cell>
          <cell r="J6" t="str">
            <v>A1</v>
          </cell>
        </row>
        <row r="7">
          <cell r="A7">
            <v>676682</v>
          </cell>
          <cell r="B7">
            <v>17443</v>
          </cell>
          <cell r="C7">
            <v>21</v>
          </cell>
          <cell r="D7" t="str">
            <v>Former smoker</v>
          </cell>
          <cell r="E7">
            <v>2</v>
          </cell>
          <cell r="F7">
            <v>8</v>
          </cell>
          <cell r="G7">
            <v>4</v>
          </cell>
          <cell r="H7">
            <v>1</v>
          </cell>
          <cell r="I7">
            <v>1</v>
          </cell>
          <cell r="J7" t="str">
            <v>A2</v>
          </cell>
        </row>
        <row r="8">
          <cell r="A8">
            <v>664363</v>
          </cell>
          <cell r="B8">
            <v>16284</v>
          </cell>
          <cell r="C8">
            <v>12</v>
          </cell>
          <cell r="D8" t="str">
            <v>Current smoker</v>
          </cell>
          <cell r="E8">
            <v>6</v>
          </cell>
          <cell r="F8">
            <v>2</v>
          </cell>
          <cell r="G8">
            <v>4</v>
          </cell>
          <cell r="H8">
            <v>1</v>
          </cell>
          <cell r="I8">
            <v>1</v>
          </cell>
          <cell r="J8" t="str">
            <v>A3</v>
          </cell>
        </row>
        <row r="9">
          <cell r="A9">
            <v>664552</v>
          </cell>
          <cell r="B9">
            <v>16286</v>
          </cell>
          <cell r="C9">
            <v>11</v>
          </cell>
          <cell r="D9" t="str">
            <v>Former smoker</v>
          </cell>
          <cell r="E9">
            <v>8</v>
          </cell>
          <cell r="F9">
            <v>2</v>
          </cell>
          <cell r="G9">
            <v>4</v>
          </cell>
          <cell r="H9">
            <v>1</v>
          </cell>
          <cell r="I9">
            <v>1</v>
          </cell>
          <cell r="J9" t="str">
            <v>A4</v>
          </cell>
        </row>
        <row r="10">
          <cell r="A10">
            <v>676772</v>
          </cell>
          <cell r="B10">
            <v>17522</v>
          </cell>
          <cell r="C10">
            <v>18</v>
          </cell>
          <cell r="D10" t="str">
            <v>Former smoker</v>
          </cell>
          <cell r="E10">
            <v>3</v>
          </cell>
          <cell r="F10">
            <v>8</v>
          </cell>
          <cell r="G10">
            <v>4</v>
          </cell>
          <cell r="H10">
            <v>1</v>
          </cell>
          <cell r="I10">
            <v>1</v>
          </cell>
          <cell r="J10" t="str">
            <v>B1</v>
          </cell>
        </row>
        <row r="11">
          <cell r="A11">
            <v>677514</v>
          </cell>
          <cell r="B11">
            <v>7408</v>
          </cell>
          <cell r="C11">
            <v>7.4</v>
          </cell>
          <cell r="D11" t="str">
            <v>Current smoker</v>
          </cell>
          <cell r="E11">
            <v>8</v>
          </cell>
          <cell r="F11">
            <v>8</v>
          </cell>
          <cell r="G11">
            <v>4</v>
          </cell>
          <cell r="H11">
            <v>1</v>
          </cell>
          <cell r="I11">
            <v>1</v>
          </cell>
          <cell r="J11" t="str">
            <v>B4</v>
          </cell>
        </row>
        <row r="12">
          <cell r="A12">
            <v>620624</v>
          </cell>
          <cell r="B12">
            <v>16057</v>
          </cell>
          <cell r="C12">
            <v>8</v>
          </cell>
          <cell r="D12" t="str">
            <v>Current smoker</v>
          </cell>
          <cell r="E12">
            <v>8</v>
          </cell>
          <cell r="F12">
            <v>1</v>
          </cell>
          <cell r="G12">
            <v>4</v>
          </cell>
          <cell r="H12">
            <v>1</v>
          </cell>
          <cell r="I12">
            <v>1</v>
          </cell>
          <cell r="J12" t="str">
            <v>C1</v>
          </cell>
        </row>
        <row r="13">
          <cell r="A13">
            <v>666216</v>
          </cell>
          <cell r="B13">
            <v>16347</v>
          </cell>
          <cell r="C13">
            <v>18.8</v>
          </cell>
          <cell r="D13" t="str">
            <v>Former smoker</v>
          </cell>
          <cell r="E13">
            <v>7</v>
          </cell>
          <cell r="F13">
            <v>3</v>
          </cell>
          <cell r="G13">
            <v>4</v>
          </cell>
          <cell r="H13">
            <v>1</v>
          </cell>
          <cell r="I13">
            <v>1</v>
          </cell>
          <cell r="J13" t="str">
            <v>C2</v>
          </cell>
        </row>
        <row r="14">
          <cell r="A14">
            <v>664431</v>
          </cell>
          <cell r="B14">
            <v>16283</v>
          </cell>
          <cell r="C14">
            <v>15</v>
          </cell>
          <cell r="D14" t="str">
            <v>Former smoker</v>
          </cell>
          <cell r="E14">
            <v>7</v>
          </cell>
          <cell r="F14">
            <v>2</v>
          </cell>
          <cell r="G14">
            <v>4</v>
          </cell>
          <cell r="H14">
            <v>1</v>
          </cell>
          <cell r="I14">
            <v>1</v>
          </cell>
          <cell r="J14" t="str">
            <v>C3</v>
          </cell>
        </row>
        <row r="15">
          <cell r="A15">
            <v>674361</v>
          </cell>
          <cell r="B15">
            <v>16073</v>
          </cell>
          <cell r="C15">
            <v>8</v>
          </cell>
          <cell r="D15" t="str">
            <v>Current smoker</v>
          </cell>
          <cell r="E15">
            <v>7</v>
          </cell>
          <cell r="F15">
            <v>7</v>
          </cell>
          <cell r="G15">
            <v>4</v>
          </cell>
          <cell r="H15">
            <v>1</v>
          </cell>
          <cell r="I15">
            <v>1</v>
          </cell>
          <cell r="J15" t="str">
            <v>C4</v>
          </cell>
        </row>
        <row r="16">
          <cell r="C16">
            <v>14.319999999999999</v>
          </cell>
          <cell r="D16">
            <v>4</v>
          </cell>
        </row>
        <row r="17">
          <cell r="A17">
            <v>670888</v>
          </cell>
          <cell r="B17">
            <v>16774</v>
          </cell>
          <cell r="C17">
            <v>25</v>
          </cell>
          <cell r="D17" t="str">
            <v>Former smoker</v>
          </cell>
          <cell r="E17">
            <v>6</v>
          </cell>
          <cell r="F17">
            <v>6</v>
          </cell>
          <cell r="G17">
            <v>4</v>
          </cell>
          <cell r="H17">
            <v>1</v>
          </cell>
          <cell r="I17">
            <v>2</v>
          </cell>
          <cell r="J17" t="str">
            <v>A1</v>
          </cell>
        </row>
        <row r="18">
          <cell r="A18">
            <v>619015</v>
          </cell>
          <cell r="B18">
            <v>9918</v>
          </cell>
          <cell r="C18">
            <v>20.2</v>
          </cell>
          <cell r="D18" t="str">
            <v>Current smoker</v>
          </cell>
          <cell r="E18">
            <v>3</v>
          </cell>
          <cell r="F18">
            <v>1</v>
          </cell>
          <cell r="G18">
            <v>4</v>
          </cell>
          <cell r="H18">
            <v>1</v>
          </cell>
          <cell r="I18">
            <v>2</v>
          </cell>
          <cell r="J18" t="str">
            <v>A2</v>
          </cell>
        </row>
        <row r="19">
          <cell r="A19">
            <v>620495</v>
          </cell>
          <cell r="B19">
            <v>15749</v>
          </cell>
          <cell r="C19">
            <v>17</v>
          </cell>
          <cell r="D19" t="str">
            <v>Current smoker</v>
          </cell>
          <cell r="E19">
            <v>7</v>
          </cell>
          <cell r="F19">
            <v>1</v>
          </cell>
          <cell r="G19">
            <v>4</v>
          </cell>
          <cell r="H19">
            <v>1</v>
          </cell>
          <cell r="I19">
            <v>2</v>
          </cell>
          <cell r="J19" t="str">
            <v>A3</v>
          </cell>
        </row>
        <row r="20">
          <cell r="A20">
            <v>670536</v>
          </cell>
          <cell r="B20">
            <v>16696</v>
          </cell>
          <cell r="C20">
            <v>10</v>
          </cell>
          <cell r="D20" t="str">
            <v>Former smoker</v>
          </cell>
          <cell r="E20">
            <v>3</v>
          </cell>
          <cell r="F20">
            <v>6</v>
          </cell>
          <cell r="G20">
            <v>4</v>
          </cell>
          <cell r="H20">
            <v>1</v>
          </cell>
          <cell r="I20">
            <v>2</v>
          </cell>
          <cell r="J20" t="str">
            <v>A4</v>
          </cell>
        </row>
        <row r="21">
          <cell r="A21">
            <v>619816</v>
          </cell>
          <cell r="B21">
            <v>15919</v>
          </cell>
          <cell r="C21">
            <v>19</v>
          </cell>
          <cell r="D21" t="str">
            <v>Current smoker</v>
          </cell>
          <cell r="E21">
            <v>4</v>
          </cell>
          <cell r="F21">
            <v>1</v>
          </cell>
          <cell r="G21">
            <v>4</v>
          </cell>
          <cell r="H21">
            <v>1</v>
          </cell>
          <cell r="I21">
            <v>2</v>
          </cell>
          <cell r="J21" t="str">
            <v>B1</v>
          </cell>
        </row>
        <row r="22">
          <cell r="A22">
            <v>665751</v>
          </cell>
          <cell r="B22">
            <v>16365</v>
          </cell>
          <cell r="C22">
            <v>4.3</v>
          </cell>
          <cell r="D22" t="str">
            <v>Former smoker</v>
          </cell>
          <cell r="E22">
            <v>5</v>
          </cell>
          <cell r="F22">
            <v>3</v>
          </cell>
          <cell r="G22">
            <v>4</v>
          </cell>
          <cell r="H22">
            <v>1</v>
          </cell>
          <cell r="I22">
            <v>2</v>
          </cell>
          <cell r="J22" t="str">
            <v>B4</v>
          </cell>
        </row>
        <row r="23">
          <cell r="A23">
            <v>677737</v>
          </cell>
          <cell r="B23">
            <v>17366</v>
          </cell>
          <cell r="C23">
            <v>18</v>
          </cell>
          <cell r="D23" t="str">
            <v>Current smoker</v>
          </cell>
          <cell r="E23">
            <v>9</v>
          </cell>
          <cell r="F23">
            <v>8</v>
          </cell>
          <cell r="G23">
            <v>4</v>
          </cell>
          <cell r="H23">
            <v>1</v>
          </cell>
          <cell r="I23">
            <v>2</v>
          </cell>
          <cell r="J23" t="str">
            <v>C1</v>
          </cell>
        </row>
        <row r="24">
          <cell r="A24">
            <v>617678</v>
          </cell>
          <cell r="B24">
            <v>15717</v>
          </cell>
          <cell r="C24">
            <v>20</v>
          </cell>
          <cell r="D24" t="str">
            <v>Former smoker</v>
          </cell>
          <cell r="E24">
            <v>1</v>
          </cell>
          <cell r="F24">
            <v>1</v>
          </cell>
          <cell r="G24">
            <v>4</v>
          </cell>
          <cell r="H24">
            <v>1</v>
          </cell>
          <cell r="I24">
            <v>2</v>
          </cell>
          <cell r="J24" t="str">
            <v>C2</v>
          </cell>
        </row>
        <row r="25">
          <cell r="A25">
            <v>677926</v>
          </cell>
          <cell r="B25">
            <v>17364</v>
          </cell>
          <cell r="C25">
            <v>8</v>
          </cell>
          <cell r="D25" t="str">
            <v>Former smoker</v>
          </cell>
          <cell r="E25">
            <v>1</v>
          </cell>
          <cell r="F25">
            <v>9</v>
          </cell>
          <cell r="G25">
            <v>4</v>
          </cell>
          <cell r="H25">
            <v>1</v>
          </cell>
          <cell r="I25">
            <v>2</v>
          </cell>
          <cell r="J25" t="str">
            <v>C3</v>
          </cell>
        </row>
        <row r="26">
          <cell r="A26">
            <v>665277</v>
          </cell>
          <cell r="B26">
            <v>16326</v>
          </cell>
          <cell r="C26">
            <v>10</v>
          </cell>
          <cell r="D26" t="str">
            <v>Former smoker</v>
          </cell>
          <cell r="E26">
            <v>1</v>
          </cell>
          <cell r="F26">
            <v>3</v>
          </cell>
          <cell r="G26">
            <v>4</v>
          </cell>
          <cell r="H26">
            <v>1</v>
          </cell>
          <cell r="I26">
            <v>2</v>
          </cell>
          <cell r="J26" t="str">
            <v>C4</v>
          </cell>
        </row>
        <row r="27">
          <cell r="C27">
            <v>15.15</v>
          </cell>
          <cell r="D27">
            <v>4</v>
          </cell>
        </row>
        <row r="28">
          <cell r="A28">
            <v>673728</v>
          </cell>
          <cell r="B28">
            <v>16998</v>
          </cell>
          <cell r="C28">
            <v>7</v>
          </cell>
          <cell r="D28" t="str">
            <v>Former smoker</v>
          </cell>
          <cell r="E28">
            <v>6</v>
          </cell>
          <cell r="F28">
            <v>7</v>
          </cell>
          <cell r="G28">
            <v>4</v>
          </cell>
          <cell r="H28">
            <v>1</v>
          </cell>
          <cell r="I28">
            <v>3</v>
          </cell>
          <cell r="J28" t="str">
            <v>A1</v>
          </cell>
        </row>
        <row r="29">
          <cell r="A29">
            <v>673134</v>
          </cell>
          <cell r="B29">
            <v>16896</v>
          </cell>
          <cell r="C29">
            <v>13</v>
          </cell>
          <cell r="D29" t="str">
            <v>Current smoker</v>
          </cell>
          <cell r="E29">
            <v>4</v>
          </cell>
          <cell r="F29">
            <v>7</v>
          </cell>
          <cell r="G29">
            <v>4</v>
          </cell>
          <cell r="H29">
            <v>1</v>
          </cell>
          <cell r="I29">
            <v>3</v>
          </cell>
          <cell r="J29" t="str">
            <v>A2</v>
          </cell>
        </row>
        <row r="30">
          <cell r="A30">
            <v>621570</v>
          </cell>
          <cell r="B30">
            <v>16147</v>
          </cell>
          <cell r="C30">
            <v>12</v>
          </cell>
          <cell r="D30" t="str">
            <v>Former smoker</v>
          </cell>
          <cell r="E30">
            <v>1</v>
          </cell>
          <cell r="F30">
            <v>2</v>
          </cell>
          <cell r="G30">
            <v>4</v>
          </cell>
          <cell r="H30">
            <v>1</v>
          </cell>
          <cell r="I30">
            <v>3</v>
          </cell>
          <cell r="J30" t="str">
            <v>A3</v>
          </cell>
        </row>
        <row r="31">
          <cell r="A31">
            <v>621805</v>
          </cell>
          <cell r="B31">
            <v>16149</v>
          </cell>
          <cell r="C31">
            <v>18</v>
          </cell>
          <cell r="D31" t="str">
            <v>Former smoker</v>
          </cell>
          <cell r="E31">
            <v>2</v>
          </cell>
          <cell r="F31">
            <v>2</v>
          </cell>
          <cell r="G31">
            <v>4</v>
          </cell>
          <cell r="H31">
            <v>1</v>
          </cell>
          <cell r="I31">
            <v>3</v>
          </cell>
          <cell r="J31" t="str">
            <v>A4</v>
          </cell>
        </row>
        <row r="32">
          <cell r="A32">
            <v>668625</v>
          </cell>
          <cell r="B32">
            <v>16572</v>
          </cell>
          <cell r="C32">
            <v>29</v>
          </cell>
          <cell r="D32" t="str">
            <v>Current smoker</v>
          </cell>
          <cell r="E32">
            <v>5</v>
          </cell>
          <cell r="F32">
            <v>5</v>
          </cell>
          <cell r="G32">
            <v>4</v>
          </cell>
          <cell r="H32">
            <v>1</v>
          </cell>
          <cell r="I32">
            <v>3</v>
          </cell>
          <cell r="J32" t="str">
            <v>B1</v>
          </cell>
        </row>
        <row r="33">
          <cell r="A33">
            <v>672998</v>
          </cell>
          <cell r="B33">
            <v>16925</v>
          </cell>
          <cell r="C33">
            <v>19</v>
          </cell>
          <cell r="D33" t="str">
            <v>Former smoker</v>
          </cell>
          <cell r="E33">
            <v>2</v>
          </cell>
          <cell r="F33">
            <v>7</v>
          </cell>
          <cell r="G33">
            <v>4</v>
          </cell>
          <cell r="H33">
            <v>1</v>
          </cell>
          <cell r="I33">
            <v>3</v>
          </cell>
          <cell r="J33" t="str">
            <v>B4</v>
          </cell>
        </row>
        <row r="34">
          <cell r="A34">
            <v>669930</v>
          </cell>
          <cell r="B34">
            <v>16675</v>
          </cell>
          <cell r="C34">
            <v>11</v>
          </cell>
          <cell r="D34" t="str">
            <v>Current smoker</v>
          </cell>
          <cell r="E34">
            <v>1</v>
          </cell>
          <cell r="F34">
            <v>6</v>
          </cell>
          <cell r="G34">
            <v>4</v>
          </cell>
          <cell r="H34">
            <v>1</v>
          </cell>
          <cell r="I34">
            <v>3</v>
          </cell>
          <cell r="J34" t="str">
            <v>C1</v>
          </cell>
        </row>
        <row r="35">
          <cell r="A35">
            <v>667387</v>
          </cell>
          <cell r="B35">
            <v>16469</v>
          </cell>
          <cell r="C35">
            <v>5</v>
          </cell>
          <cell r="D35" t="str">
            <v>Current smoker</v>
          </cell>
          <cell r="E35">
            <v>6</v>
          </cell>
          <cell r="F35">
            <v>4</v>
          </cell>
          <cell r="G35">
            <v>4</v>
          </cell>
          <cell r="H35">
            <v>1</v>
          </cell>
          <cell r="I35">
            <v>3</v>
          </cell>
          <cell r="J35" t="str">
            <v>C2</v>
          </cell>
        </row>
        <row r="36">
          <cell r="A36">
            <v>678467</v>
          </cell>
          <cell r="B36">
            <v>14822</v>
          </cell>
          <cell r="C36">
            <v>14</v>
          </cell>
          <cell r="D36" t="str">
            <v>Current smoker</v>
          </cell>
          <cell r="E36">
            <v>6</v>
          </cell>
          <cell r="F36">
            <v>9</v>
          </cell>
          <cell r="G36">
            <v>4</v>
          </cell>
          <cell r="H36">
            <v>1</v>
          </cell>
          <cell r="I36">
            <v>3</v>
          </cell>
          <cell r="J36" t="str">
            <v>C3</v>
          </cell>
        </row>
        <row r="37">
          <cell r="A37">
            <v>665347</v>
          </cell>
          <cell r="B37">
            <v>16332</v>
          </cell>
          <cell r="C37">
            <v>22</v>
          </cell>
          <cell r="D37" t="str">
            <v>Former smoker</v>
          </cell>
          <cell r="E37">
            <v>3</v>
          </cell>
          <cell r="F37">
            <v>3</v>
          </cell>
          <cell r="G37">
            <v>4</v>
          </cell>
          <cell r="H37">
            <v>1</v>
          </cell>
          <cell r="I37">
            <v>3</v>
          </cell>
          <cell r="J37" t="str">
            <v>C4</v>
          </cell>
        </row>
        <row r="38">
          <cell r="C38">
            <v>15</v>
          </cell>
          <cell r="D38">
            <v>5</v>
          </cell>
        </row>
        <row r="39">
          <cell r="A39">
            <v>671869</v>
          </cell>
          <cell r="B39">
            <v>16858</v>
          </cell>
          <cell r="C39">
            <v>13</v>
          </cell>
          <cell r="D39" t="str">
            <v>Current smoker</v>
          </cell>
          <cell r="E39">
            <v>9</v>
          </cell>
          <cell r="F39">
            <v>6</v>
          </cell>
          <cell r="G39">
            <v>4</v>
          </cell>
          <cell r="H39">
            <v>1</v>
          </cell>
          <cell r="I39">
            <v>4</v>
          </cell>
          <cell r="J39" t="str">
            <v>A1</v>
          </cell>
        </row>
        <row r="40">
          <cell r="A40">
            <v>668417</v>
          </cell>
          <cell r="B40">
            <v>16554</v>
          </cell>
          <cell r="C40">
            <v>10</v>
          </cell>
          <cell r="D40" t="str">
            <v>Current smoker</v>
          </cell>
          <cell r="E40">
            <v>2</v>
          </cell>
          <cell r="F40">
            <v>5</v>
          </cell>
          <cell r="G40">
            <v>4</v>
          </cell>
          <cell r="H40">
            <v>1</v>
          </cell>
          <cell r="I40">
            <v>4</v>
          </cell>
          <cell r="J40" t="str">
            <v>A2</v>
          </cell>
        </row>
        <row r="41">
          <cell r="A41">
            <v>669499</v>
          </cell>
          <cell r="B41">
            <v>16589</v>
          </cell>
          <cell r="C41">
            <v>11</v>
          </cell>
          <cell r="D41" t="str">
            <v>Former smoker</v>
          </cell>
          <cell r="E41">
            <v>8</v>
          </cell>
          <cell r="F41">
            <v>5</v>
          </cell>
          <cell r="G41">
            <v>4</v>
          </cell>
          <cell r="H41">
            <v>1</v>
          </cell>
          <cell r="I41">
            <v>4</v>
          </cell>
          <cell r="J41" t="str">
            <v>A3</v>
          </cell>
        </row>
        <row r="42">
          <cell r="A42">
            <v>670411</v>
          </cell>
          <cell r="B42">
            <v>16649</v>
          </cell>
          <cell r="C42">
            <v>13.6</v>
          </cell>
          <cell r="D42" t="str">
            <v>Current smoker</v>
          </cell>
          <cell r="E42">
            <v>2</v>
          </cell>
          <cell r="F42">
            <v>6</v>
          </cell>
          <cell r="G42">
            <v>4</v>
          </cell>
          <cell r="H42">
            <v>1</v>
          </cell>
          <cell r="I42">
            <v>4</v>
          </cell>
          <cell r="J42" t="str">
            <v>A4</v>
          </cell>
        </row>
        <row r="43">
          <cell r="A43">
            <v>678884</v>
          </cell>
          <cell r="B43">
            <v>17682</v>
          </cell>
          <cell r="C43">
            <v>30</v>
          </cell>
          <cell r="D43" t="str">
            <v>Former smoker</v>
          </cell>
          <cell r="E43">
            <v>7</v>
          </cell>
          <cell r="F43">
            <v>9</v>
          </cell>
          <cell r="G43">
            <v>4</v>
          </cell>
          <cell r="H43">
            <v>1</v>
          </cell>
          <cell r="I43">
            <v>4</v>
          </cell>
          <cell r="J43" t="str">
            <v>B1</v>
          </cell>
        </row>
        <row r="44">
          <cell r="A44">
            <v>667197</v>
          </cell>
          <cell r="B44">
            <v>11447</v>
          </cell>
          <cell r="C44">
            <v>10</v>
          </cell>
          <cell r="D44" t="str">
            <v>Current smoker</v>
          </cell>
          <cell r="E44">
            <v>4</v>
          </cell>
          <cell r="F44">
            <v>4</v>
          </cell>
          <cell r="G44">
            <v>4</v>
          </cell>
          <cell r="H44">
            <v>1</v>
          </cell>
          <cell r="I44">
            <v>4</v>
          </cell>
          <cell r="J44" t="str">
            <v>B4</v>
          </cell>
        </row>
        <row r="45">
          <cell r="A45">
            <v>665311</v>
          </cell>
          <cell r="B45">
            <v>11518</v>
          </cell>
          <cell r="C45">
            <v>19</v>
          </cell>
          <cell r="D45" t="str">
            <v>Former smoker</v>
          </cell>
          <cell r="E45">
            <v>2</v>
          </cell>
          <cell r="F45">
            <v>3</v>
          </cell>
          <cell r="G45">
            <v>4</v>
          </cell>
          <cell r="H45">
            <v>1</v>
          </cell>
          <cell r="I45">
            <v>4</v>
          </cell>
          <cell r="J45" t="str">
            <v>C1</v>
          </cell>
        </row>
        <row r="46">
          <cell r="A46">
            <v>668501</v>
          </cell>
          <cell r="B46">
            <v>16555</v>
          </cell>
          <cell r="C46">
            <v>20</v>
          </cell>
          <cell r="D46" t="str">
            <v>Former smoker</v>
          </cell>
          <cell r="E46">
            <v>4</v>
          </cell>
          <cell r="F46">
            <v>5</v>
          </cell>
          <cell r="G46">
            <v>4</v>
          </cell>
          <cell r="H46">
            <v>1</v>
          </cell>
          <cell r="I46">
            <v>4</v>
          </cell>
          <cell r="J46" t="str">
            <v>C2</v>
          </cell>
        </row>
        <row r="47">
          <cell r="A47">
            <v>621058</v>
          </cell>
          <cell r="B47">
            <v>16071</v>
          </cell>
          <cell r="C47">
            <v>7</v>
          </cell>
          <cell r="D47" t="str">
            <v>Former smoker</v>
          </cell>
          <cell r="E47">
            <v>9</v>
          </cell>
          <cell r="F47">
            <v>1</v>
          </cell>
          <cell r="G47">
            <v>4</v>
          </cell>
          <cell r="H47">
            <v>1</v>
          </cell>
          <cell r="I47">
            <v>4</v>
          </cell>
          <cell r="J47" t="str">
            <v>C3</v>
          </cell>
        </row>
        <row r="48">
          <cell r="A48">
            <v>666667</v>
          </cell>
          <cell r="B48">
            <v>16425</v>
          </cell>
          <cell r="C48">
            <v>18</v>
          </cell>
          <cell r="D48" t="str">
            <v>Current smoker</v>
          </cell>
          <cell r="E48">
            <v>1</v>
          </cell>
          <cell r="F48">
            <v>4</v>
          </cell>
          <cell r="G48">
            <v>4</v>
          </cell>
          <cell r="H48">
            <v>1</v>
          </cell>
          <cell r="I48">
            <v>4</v>
          </cell>
          <cell r="J48" t="str">
            <v>C4</v>
          </cell>
        </row>
        <row r="49">
          <cell r="C49">
            <v>15.16</v>
          </cell>
          <cell r="D49">
            <v>5</v>
          </cell>
        </row>
        <row r="50">
          <cell r="A50">
            <v>668300</v>
          </cell>
          <cell r="B50">
            <v>16550</v>
          </cell>
          <cell r="C50">
            <v>11</v>
          </cell>
          <cell r="D50" t="str">
            <v>Current smoker</v>
          </cell>
          <cell r="E50">
            <v>9</v>
          </cell>
          <cell r="F50">
            <v>4</v>
          </cell>
          <cell r="G50">
            <v>4</v>
          </cell>
          <cell r="H50">
            <v>2</v>
          </cell>
          <cell r="I50">
            <v>5</v>
          </cell>
          <cell r="J50" t="str">
            <v>A1</v>
          </cell>
        </row>
        <row r="51">
          <cell r="A51">
            <v>678114</v>
          </cell>
          <cell r="B51">
            <v>18026</v>
          </cell>
          <cell r="C51">
            <v>8</v>
          </cell>
          <cell r="D51" t="str">
            <v>Former smoker</v>
          </cell>
          <cell r="E51">
            <v>4</v>
          </cell>
          <cell r="F51">
            <v>9</v>
          </cell>
          <cell r="G51">
            <v>4</v>
          </cell>
          <cell r="H51">
            <v>2</v>
          </cell>
          <cell r="I51">
            <v>5</v>
          </cell>
          <cell r="J51" t="str">
            <v>A2</v>
          </cell>
        </row>
        <row r="52">
          <cell r="A52">
            <v>622236</v>
          </cell>
          <cell r="B52">
            <v>16173</v>
          </cell>
          <cell r="C52">
            <v>20</v>
          </cell>
          <cell r="D52" t="str">
            <v>Former smoker</v>
          </cell>
          <cell r="E52">
            <v>3</v>
          </cell>
          <cell r="F52">
            <v>2</v>
          </cell>
          <cell r="G52">
            <v>4</v>
          </cell>
          <cell r="H52">
            <v>2</v>
          </cell>
          <cell r="I52">
            <v>5</v>
          </cell>
          <cell r="J52" t="str">
            <v>A3</v>
          </cell>
        </row>
        <row r="53">
          <cell r="A53">
            <v>664324</v>
          </cell>
          <cell r="B53">
            <v>14429</v>
          </cell>
          <cell r="C53">
            <v>15.4</v>
          </cell>
          <cell r="D53" t="str">
            <v>Former smoker</v>
          </cell>
          <cell r="E53">
            <v>5</v>
          </cell>
          <cell r="F53">
            <v>2</v>
          </cell>
          <cell r="G53">
            <v>4</v>
          </cell>
          <cell r="H53">
            <v>2</v>
          </cell>
          <cell r="I53">
            <v>5</v>
          </cell>
          <cell r="J53" t="str">
            <v>A4</v>
          </cell>
        </row>
        <row r="54">
          <cell r="A54">
            <v>671722</v>
          </cell>
          <cell r="B54">
            <v>11405</v>
          </cell>
          <cell r="C54">
            <v>8.6</v>
          </cell>
          <cell r="D54" t="str">
            <v>Former smoker</v>
          </cell>
          <cell r="E54">
            <v>8</v>
          </cell>
          <cell r="F54">
            <v>6</v>
          </cell>
          <cell r="G54">
            <v>4</v>
          </cell>
          <cell r="H54">
            <v>2</v>
          </cell>
          <cell r="I54">
            <v>5</v>
          </cell>
          <cell r="J54" t="str">
            <v>B1</v>
          </cell>
        </row>
        <row r="55">
          <cell r="A55">
            <v>680361</v>
          </cell>
          <cell r="B55">
            <v>17884</v>
          </cell>
          <cell r="C55">
            <v>13</v>
          </cell>
          <cell r="D55" t="str">
            <v>Current smoker</v>
          </cell>
          <cell r="E55">
            <v>8</v>
          </cell>
          <cell r="F55">
            <v>9</v>
          </cell>
          <cell r="G55">
            <v>4</v>
          </cell>
          <cell r="H55">
            <v>2</v>
          </cell>
          <cell r="I55">
            <v>5</v>
          </cell>
          <cell r="J55" t="str">
            <v>B4</v>
          </cell>
        </row>
        <row r="56">
          <cell r="A56">
            <v>676053</v>
          </cell>
          <cell r="B56">
            <v>12562</v>
          </cell>
          <cell r="C56">
            <v>7</v>
          </cell>
          <cell r="D56" t="str">
            <v>Current smoker</v>
          </cell>
          <cell r="E56">
            <v>1</v>
          </cell>
          <cell r="F56">
            <v>8</v>
          </cell>
          <cell r="G56">
            <v>4</v>
          </cell>
          <cell r="H56">
            <v>2</v>
          </cell>
          <cell r="I56">
            <v>5</v>
          </cell>
          <cell r="J56" t="str">
            <v>C1</v>
          </cell>
        </row>
        <row r="57">
          <cell r="A57">
            <v>670643</v>
          </cell>
          <cell r="B57">
            <v>16717</v>
          </cell>
          <cell r="C57">
            <v>26</v>
          </cell>
          <cell r="D57" t="str">
            <v>Current smoker</v>
          </cell>
          <cell r="E57">
            <v>5</v>
          </cell>
          <cell r="F57">
            <v>6</v>
          </cell>
          <cell r="G57">
            <v>4</v>
          </cell>
          <cell r="H57">
            <v>2</v>
          </cell>
          <cell r="I57">
            <v>5</v>
          </cell>
          <cell r="J57" t="str">
            <v>C2</v>
          </cell>
        </row>
        <row r="58">
          <cell r="A58">
            <v>667166</v>
          </cell>
          <cell r="B58">
            <v>16468</v>
          </cell>
          <cell r="C58">
            <v>22</v>
          </cell>
          <cell r="D58" t="str">
            <v>Current smoker</v>
          </cell>
          <cell r="E58">
            <v>3</v>
          </cell>
          <cell r="F58">
            <v>4</v>
          </cell>
          <cell r="G58">
            <v>4</v>
          </cell>
          <cell r="H58">
            <v>2</v>
          </cell>
          <cell r="I58">
            <v>5</v>
          </cell>
          <cell r="J58" t="str">
            <v>C3</v>
          </cell>
        </row>
        <row r="59">
          <cell r="A59">
            <v>620455</v>
          </cell>
          <cell r="B59">
            <v>16016</v>
          </cell>
          <cell r="C59">
            <v>22</v>
          </cell>
          <cell r="D59" t="str">
            <v>Former smoker</v>
          </cell>
          <cell r="E59">
            <v>6</v>
          </cell>
          <cell r="F59">
            <v>1</v>
          </cell>
          <cell r="G59">
            <v>4</v>
          </cell>
          <cell r="H59">
            <v>2</v>
          </cell>
          <cell r="I59">
            <v>5</v>
          </cell>
          <cell r="J59" t="str">
            <v>C4</v>
          </cell>
        </row>
        <row r="60">
          <cell r="C60">
            <v>15.3</v>
          </cell>
          <cell r="D60">
            <v>5</v>
          </cell>
        </row>
        <row r="61">
          <cell r="A61">
            <v>674806</v>
          </cell>
          <cell r="B61">
            <v>16699</v>
          </cell>
          <cell r="C61">
            <v>9</v>
          </cell>
          <cell r="D61" t="str">
            <v>Current smoker</v>
          </cell>
          <cell r="E61">
            <v>8</v>
          </cell>
          <cell r="F61">
            <v>7</v>
          </cell>
          <cell r="G61">
            <v>4</v>
          </cell>
          <cell r="H61">
            <v>2</v>
          </cell>
          <cell r="I61">
            <v>6</v>
          </cell>
          <cell r="J61" t="str">
            <v>A1</v>
          </cell>
        </row>
        <row r="62">
          <cell r="A62">
            <v>665676</v>
          </cell>
          <cell r="B62">
            <v>16346</v>
          </cell>
          <cell r="C62">
            <v>21</v>
          </cell>
          <cell r="D62" t="str">
            <v>Former smoker</v>
          </cell>
          <cell r="E62">
            <v>4</v>
          </cell>
          <cell r="F62">
            <v>3</v>
          </cell>
          <cell r="G62">
            <v>4</v>
          </cell>
          <cell r="H62">
            <v>2</v>
          </cell>
          <cell r="I62">
            <v>6</v>
          </cell>
          <cell r="J62" t="str">
            <v>A2</v>
          </cell>
        </row>
        <row r="63">
          <cell r="A63">
            <v>669313</v>
          </cell>
          <cell r="B63">
            <v>16609</v>
          </cell>
          <cell r="C63">
            <v>30</v>
          </cell>
          <cell r="D63" t="str">
            <v>Former smoker</v>
          </cell>
          <cell r="E63">
            <v>6</v>
          </cell>
          <cell r="F63">
            <v>5</v>
          </cell>
          <cell r="G63">
            <v>4</v>
          </cell>
          <cell r="H63">
            <v>2</v>
          </cell>
          <cell r="I63">
            <v>6</v>
          </cell>
          <cell r="J63" t="str">
            <v>A3</v>
          </cell>
        </row>
        <row r="64">
          <cell r="A64">
            <v>667719</v>
          </cell>
          <cell r="B64">
            <v>16412</v>
          </cell>
          <cell r="C64">
            <v>13</v>
          </cell>
          <cell r="D64" t="str">
            <v>Current smoker</v>
          </cell>
          <cell r="E64">
            <v>7</v>
          </cell>
          <cell r="F64">
            <v>4</v>
          </cell>
          <cell r="G64">
            <v>4</v>
          </cell>
          <cell r="H64">
            <v>2</v>
          </cell>
          <cell r="I64">
            <v>6</v>
          </cell>
          <cell r="J64" t="str">
            <v>A4</v>
          </cell>
        </row>
        <row r="65">
          <cell r="A65">
            <v>668342</v>
          </cell>
          <cell r="B65">
            <v>16549</v>
          </cell>
          <cell r="C65">
            <v>29</v>
          </cell>
          <cell r="D65" t="str">
            <v>Former smoker</v>
          </cell>
          <cell r="E65">
            <v>1</v>
          </cell>
          <cell r="F65">
            <v>5</v>
          </cell>
          <cell r="G65">
            <v>4</v>
          </cell>
          <cell r="H65">
            <v>2</v>
          </cell>
          <cell r="I65">
            <v>6</v>
          </cell>
          <cell r="J65" t="str">
            <v>B1</v>
          </cell>
        </row>
        <row r="66">
          <cell r="A66">
            <v>618609</v>
          </cell>
          <cell r="B66">
            <v>11077</v>
          </cell>
          <cell r="C66">
            <v>7</v>
          </cell>
          <cell r="D66" t="str">
            <v>Former smoker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6</v>
          </cell>
          <cell r="J66" t="str">
            <v>B4</v>
          </cell>
        </row>
        <row r="67">
          <cell r="A67">
            <v>678013</v>
          </cell>
          <cell r="B67">
            <v>17846</v>
          </cell>
          <cell r="C67">
            <v>13</v>
          </cell>
          <cell r="D67" t="str">
            <v>Current smoker</v>
          </cell>
          <cell r="E67">
            <v>3</v>
          </cell>
          <cell r="F67">
            <v>9</v>
          </cell>
          <cell r="G67">
            <v>4</v>
          </cell>
          <cell r="H67">
            <v>2</v>
          </cell>
          <cell r="I67">
            <v>6</v>
          </cell>
          <cell r="J67" t="str">
            <v>C1</v>
          </cell>
        </row>
        <row r="68">
          <cell r="A68">
            <v>677990</v>
          </cell>
          <cell r="B68">
            <v>17825</v>
          </cell>
          <cell r="C68">
            <v>14</v>
          </cell>
          <cell r="D68" t="str">
            <v>Current smoker</v>
          </cell>
          <cell r="E68">
            <v>2</v>
          </cell>
          <cell r="F68">
            <v>9</v>
          </cell>
          <cell r="G68">
            <v>4</v>
          </cell>
          <cell r="H68">
            <v>2</v>
          </cell>
          <cell r="I68">
            <v>6</v>
          </cell>
          <cell r="J68" t="str">
            <v>C2</v>
          </cell>
        </row>
        <row r="69">
          <cell r="A69">
            <v>667093</v>
          </cell>
          <cell r="B69">
            <v>16392</v>
          </cell>
          <cell r="C69">
            <v>6.6</v>
          </cell>
          <cell r="D69" t="str">
            <v>Former smoker</v>
          </cell>
          <cell r="E69">
            <v>2</v>
          </cell>
          <cell r="F69">
            <v>4</v>
          </cell>
          <cell r="G69">
            <v>4</v>
          </cell>
          <cell r="H69">
            <v>2</v>
          </cell>
          <cell r="I69">
            <v>6</v>
          </cell>
          <cell r="J69" t="str">
            <v>C3</v>
          </cell>
        </row>
        <row r="70">
          <cell r="A70">
            <v>667869</v>
          </cell>
          <cell r="B70">
            <v>16333</v>
          </cell>
          <cell r="C70">
            <v>8</v>
          </cell>
          <cell r="D70" t="str">
            <v>Former smoker</v>
          </cell>
          <cell r="E70">
            <v>8</v>
          </cell>
          <cell r="F70">
            <v>4</v>
          </cell>
          <cell r="G70">
            <v>4</v>
          </cell>
          <cell r="H70">
            <v>2</v>
          </cell>
          <cell r="I70">
            <v>6</v>
          </cell>
          <cell r="J70" t="str">
            <v>C4</v>
          </cell>
        </row>
        <row r="71">
          <cell r="C71">
            <v>15.059999999999999</v>
          </cell>
          <cell r="D71">
            <v>4</v>
          </cell>
        </row>
        <row r="72">
          <cell r="A72">
            <v>667283</v>
          </cell>
          <cell r="B72">
            <v>16429</v>
          </cell>
          <cell r="C72">
            <v>14</v>
          </cell>
          <cell r="D72" t="str">
            <v>Current smoker</v>
          </cell>
          <cell r="E72">
            <v>5</v>
          </cell>
          <cell r="F72">
            <v>4</v>
          </cell>
          <cell r="G72">
            <v>4</v>
          </cell>
          <cell r="H72">
            <v>2</v>
          </cell>
          <cell r="I72">
            <v>7</v>
          </cell>
          <cell r="J72" t="str">
            <v>A1</v>
          </cell>
        </row>
        <row r="73">
          <cell r="A73">
            <v>673530</v>
          </cell>
          <cell r="B73">
            <v>13200</v>
          </cell>
          <cell r="C73">
            <v>6</v>
          </cell>
          <cell r="D73" t="str">
            <v>Current smoker</v>
          </cell>
          <cell r="E73">
            <v>5</v>
          </cell>
          <cell r="F73">
            <v>7</v>
          </cell>
          <cell r="G73">
            <v>4</v>
          </cell>
          <cell r="H73">
            <v>2</v>
          </cell>
          <cell r="I73">
            <v>7</v>
          </cell>
          <cell r="J73" t="str">
            <v>A2</v>
          </cell>
        </row>
        <row r="74">
          <cell r="A74">
            <v>673096</v>
          </cell>
          <cell r="B74">
            <v>16995</v>
          </cell>
          <cell r="C74">
            <v>13</v>
          </cell>
          <cell r="D74" t="str">
            <v>Former smoker</v>
          </cell>
          <cell r="E74">
            <v>3</v>
          </cell>
          <cell r="F74">
            <v>7</v>
          </cell>
          <cell r="G74">
            <v>4</v>
          </cell>
          <cell r="H74">
            <v>2</v>
          </cell>
          <cell r="I74">
            <v>7</v>
          </cell>
          <cell r="J74" t="str">
            <v>A3</v>
          </cell>
        </row>
        <row r="75">
          <cell r="A75">
            <v>677002</v>
          </cell>
          <cell r="B75">
            <v>17462</v>
          </cell>
          <cell r="C75">
            <v>15</v>
          </cell>
          <cell r="D75" t="str">
            <v>Former smoker</v>
          </cell>
          <cell r="E75">
            <v>5</v>
          </cell>
          <cell r="F75">
            <v>8</v>
          </cell>
          <cell r="G75">
            <v>4</v>
          </cell>
          <cell r="H75">
            <v>2</v>
          </cell>
          <cell r="I75">
            <v>7</v>
          </cell>
          <cell r="J75" t="str">
            <v>A4</v>
          </cell>
        </row>
        <row r="76">
          <cell r="A76">
            <v>666511</v>
          </cell>
          <cell r="B76">
            <v>13976</v>
          </cell>
          <cell r="C76">
            <v>13.6</v>
          </cell>
          <cell r="D76" t="str">
            <v>Former smoker</v>
          </cell>
          <cell r="E76">
            <v>9</v>
          </cell>
          <cell r="F76">
            <v>3</v>
          </cell>
          <cell r="G76">
            <v>4</v>
          </cell>
          <cell r="H76">
            <v>2</v>
          </cell>
          <cell r="I76">
            <v>7</v>
          </cell>
          <cell r="J76" t="str">
            <v>B1</v>
          </cell>
        </row>
        <row r="77">
          <cell r="A77">
            <v>677304</v>
          </cell>
          <cell r="B77">
            <v>17724</v>
          </cell>
          <cell r="C77">
            <v>30</v>
          </cell>
          <cell r="D77" t="str">
            <v>Former smoker</v>
          </cell>
          <cell r="E77">
            <v>6</v>
          </cell>
          <cell r="F77">
            <v>8</v>
          </cell>
          <cell r="G77">
            <v>4</v>
          </cell>
          <cell r="H77">
            <v>2</v>
          </cell>
          <cell r="I77">
            <v>7</v>
          </cell>
          <cell r="J77" t="str">
            <v>B4</v>
          </cell>
        </row>
        <row r="78">
          <cell r="A78">
            <v>620624</v>
          </cell>
          <cell r="B78">
            <v>16057</v>
          </cell>
          <cell r="C78">
            <v>8</v>
          </cell>
          <cell r="D78" t="str">
            <v>Current smoker</v>
          </cell>
          <cell r="E78">
            <v>8</v>
          </cell>
          <cell r="F78">
            <v>1</v>
          </cell>
          <cell r="G78">
            <v>4</v>
          </cell>
          <cell r="H78">
            <v>2</v>
          </cell>
          <cell r="I78">
            <v>7</v>
          </cell>
          <cell r="J78" t="str">
            <v>C1</v>
          </cell>
        </row>
        <row r="79">
          <cell r="A79">
            <v>678288</v>
          </cell>
          <cell r="B79">
            <v>13770</v>
          </cell>
          <cell r="C79">
            <v>9</v>
          </cell>
          <cell r="D79" t="str">
            <v>Current smoker</v>
          </cell>
          <cell r="E79">
            <v>5</v>
          </cell>
          <cell r="F79">
            <v>9</v>
          </cell>
          <cell r="G79">
            <v>4</v>
          </cell>
          <cell r="H79">
            <v>2</v>
          </cell>
          <cell r="I79">
            <v>7</v>
          </cell>
          <cell r="J79" t="str">
            <v>C2</v>
          </cell>
        </row>
        <row r="80">
          <cell r="A80">
            <v>672811</v>
          </cell>
          <cell r="B80">
            <v>16612</v>
          </cell>
          <cell r="C80">
            <v>16</v>
          </cell>
          <cell r="D80" t="str">
            <v>Former smoker</v>
          </cell>
          <cell r="E80">
            <v>1</v>
          </cell>
          <cell r="F80">
            <v>7</v>
          </cell>
          <cell r="G80">
            <v>4</v>
          </cell>
          <cell r="H80">
            <v>2</v>
          </cell>
          <cell r="I80">
            <v>7</v>
          </cell>
          <cell r="J80" t="str">
            <v>C3</v>
          </cell>
        </row>
        <row r="81">
          <cell r="A81">
            <v>663414</v>
          </cell>
          <cell r="B81">
            <v>16259</v>
          </cell>
          <cell r="C81">
            <v>11</v>
          </cell>
          <cell r="D81" t="str">
            <v>Current smoker</v>
          </cell>
          <cell r="E81">
            <v>4</v>
          </cell>
          <cell r="F81">
            <v>2</v>
          </cell>
          <cell r="G81">
            <v>4</v>
          </cell>
          <cell r="H81">
            <v>2</v>
          </cell>
          <cell r="I81">
            <v>7</v>
          </cell>
          <cell r="J81" t="str">
            <v>C4</v>
          </cell>
        </row>
        <row r="82">
          <cell r="A82">
            <v>670581</v>
          </cell>
          <cell r="B82">
            <v>16713</v>
          </cell>
          <cell r="C82">
            <v>24</v>
          </cell>
          <cell r="D82" t="str">
            <v>Former smoker</v>
          </cell>
          <cell r="E82">
            <v>4</v>
          </cell>
          <cell r="F82">
            <v>6</v>
          </cell>
          <cell r="G82">
            <v>4</v>
          </cell>
          <cell r="H82">
            <v>2</v>
          </cell>
          <cell r="I82">
            <v>7</v>
          </cell>
        </row>
        <row r="83">
          <cell r="C83">
            <v>14.509090909090908</v>
          </cell>
          <cell r="D83">
            <v>5</v>
          </cell>
        </row>
        <row r="84">
          <cell r="A84">
            <v>675932</v>
          </cell>
          <cell r="B84">
            <v>13646</v>
          </cell>
          <cell r="C84">
            <v>7</v>
          </cell>
          <cell r="D84" t="str">
            <v>Former smoker</v>
          </cell>
          <cell r="E84">
            <v>9</v>
          </cell>
          <cell r="F84">
            <v>7</v>
          </cell>
          <cell r="G84">
            <v>4</v>
          </cell>
          <cell r="H84">
            <v>2</v>
          </cell>
          <cell r="I84">
            <v>8</v>
          </cell>
          <cell r="J84" t="str">
            <v>A1</v>
          </cell>
        </row>
        <row r="85">
          <cell r="A85">
            <v>676956</v>
          </cell>
          <cell r="B85">
            <v>17365</v>
          </cell>
          <cell r="C85">
            <v>23</v>
          </cell>
          <cell r="D85" t="str">
            <v>Former smoker</v>
          </cell>
          <cell r="E85">
            <v>4</v>
          </cell>
          <cell r="F85">
            <v>8</v>
          </cell>
          <cell r="G85">
            <v>4</v>
          </cell>
          <cell r="H85">
            <v>2</v>
          </cell>
          <cell r="I85">
            <v>8</v>
          </cell>
          <cell r="J85" t="str">
            <v>A2</v>
          </cell>
        </row>
        <row r="86">
          <cell r="A86">
            <v>677440</v>
          </cell>
          <cell r="B86">
            <v>17348</v>
          </cell>
          <cell r="C86">
            <v>12</v>
          </cell>
          <cell r="D86" t="str">
            <v>Former smoker</v>
          </cell>
          <cell r="E86">
            <v>7</v>
          </cell>
          <cell r="F86">
            <v>8</v>
          </cell>
          <cell r="G86">
            <v>4</v>
          </cell>
          <cell r="H86">
            <v>2</v>
          </cell>
          <cell r="I86">
            <v>8</v>
          </cell>
          <cell r="J86" t="str">
            <v>A3</v>
          </cell>
        </row>
        <row r="87">
          <cell r="A87">
            <v>669670</v>
          </cell>
          <cell r="B87">
            <v>11807</v>
          </cell>
          <cell r="C87">
            <v>12</v>
          </cell>
          <cell r="D87" t="str">
            <v>Current smoker</v>
          </cell>
          <cell r="E87">
            <v>9</v>
          </cell>
          <cell r="F87">
            <v>5</v>
          </cell>
          <cell r="G87">
            <v>4</v>
          </cell>
          <cell r="H87">
            <v>2</v>
          </cell>
          <cell r="I87">
            <v>8</v>
          </cell>
          <cell r="J87" t="str">
            <v>A4</v>
          </cell>
        </row>
        <row r="88">
          <cell r="A88">
            <v>665053</v>
          </cell>
          <cell r="B88">
            <v>16310</v>
          </cell>
          <cell r="C88">
            <v>10</v>
          </cell>
          <cell r="D88" t="str">
            <v>Current smoker</v>
          </cell>
          <cell r="E88">
            <v>9</v>
          </cell>
          <cell r="F88">
            <v>2</v>
          </cell>
          <cell r="G88">
            <v>4</v>
          </cell>
          <cell r="H88">
            <v>2</v>
          </cell>
          <cell r="I88">
            <v>8</v>
          </cell>
          <cell r="J88" t="str">
            <v>B1</v>
          </cell>
        </row>
        <row r="89">
          <cell r="A89">
            <v>666245</v>
          </cell>
          <cell r="B89">
            <v>16405</v>
          </cell>
          <cell r="C89">
            <v>17</v>
          </cell>
          <cell r="D89" t="str">
            <v>Current smoker</v>
          </cell>
          <cell r="E89">
            <v>8</v>
          </cell>
          <cell r="F89">
            <v>3</v>
          </cell>
          <cell r="G89">
            <v>4</v>
          </cell>
          <cell r="H89">
            <v>2</v>
          </cell>
          <cell r="I89">
            <v>8</v>
          </cell>
          <cell r="J89" t="str">
            <v>B4</v>
          </cell>
        </row>
        <row r="90">
          <cell r="A90">
            <v>665878</v>
          </cell>
          <cell r="B90">
            <v>16390</v>
          </cell>
          <cell r="C90">
            <v>23</v>
          </cell>
          <cell r="D90" t="str">
            <v>Former smoker</v>
          </cell>
          <cell r="E90">
            <v>6</v>
          </cell>
          <cell r="F90">
            <v>3</v>
          </cell>
          <cell r="G90">
            <v>4</v>
          </cell>
          <cell r="H90">
            <v>2</v>
          </cell>
          <cell r="I90">
            <v>8</v>
          </cell>
          <cell r="J90" t="str">
            <v>C1</v>
          </cell>
        </row>
        <row r="91">
          <cell r="A91">
            <v>671230</v>
          </cell>
          <cell r="B91">
            <v>16775</v>
          </cell>
          <cell r="C91">
            <v>25</v>
          </cell>
          <cell r="D91" t="str">
            <v>Current smoker</v>
          </cell>
          <cell r="E91">
            <v>7</v>
          </cell>
          <cell r="F91">
            <v>6</v>
          </cell>
          <cell r="G91">
            <v>4</v>
          </cell>
          <cell r="H91">
            <v>2</v>
          </cell>
          <cell r="I91">
            <v>8</v>
          </cell>
          <cell r="J91" t="str">
            <v>C2</v>
          </cell>
        </row>
        <row r="92">
          <cell r="A92">
            <v>620272</v>
          </cell>
          <cell r="B92">
            <v>15958</v>
          </cell>
          <cell r="C92">
            <v>16</v>
          </cell>
          <cell r="D92" t="str">
            <v>Former smoker</v>
          </cell>
          <cell r="E92">
            <v>5</v>
          </cell>
          <cell r="F92">
            <v>1</v>
          </cell>
          <cell r="G92">
            <v>4</v>
          </cell>
          <cell r="H92">
            <v>2</v>
          </cell>
          <cell r="I92">
            <v>8</v>
          </cell>
          <cell r="J92" t="str">
            <v>C3</v>
          </cell>
        </row>
        <row r="93">
          <cell r="A93">
            <v>669357</v>
          </cell>
          <cell r="B93">
            <v>16613</v>
          </cell>
          <cell r="C93">
            <v>13</v>
          </cell>
          <cell r="D93" t="str">
            <v>Former smoker</v>
          </cell>
          <cell r="E93">
            <v>7</v>
          </cell>
          <cell r="F93">
            <v>5</v>
          </cell>
          <cell r="G93">
            <v>4</v>
          </cell>
          <cell r="H93">
            <v>2</v>
          </cell>
          <cell r="I93">
            <v>8</v>
          </cell>
          <cell r="J93" t="str">
            <v>C4</v>
          </cell>
        </row>
        <row r="94">
          <cell r="C94">
            <v>15.8</v>
          </cell>
          <cell r="D94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"/>
  <sheetViews>
    <sheetView tabSelected="1" zoomScale="130" zoomScaleNormal="130" workbookViewId="0">
      <selection activeCell="B3" sqref="B3"/>
    </sheetView>
  </sheetViews>
  <sheetFormatPr baseColWidth="10" defaultColWidth="8.83203125" defaultRowHeight="15" x14ac:dyDescent="0.2"/>
  <cols>
    <col min="1" max="1" width="3.83203125" style="4" customWidth="1"/>
    <col min="2" max="2" width="19.1640625" style="3" customWidth="1"/>
    <col min="3" max="3" width="14.1640625" style="3" customWidth="1"/>
    <col min="4" max="6" width="13.5" style="3" customWidth="1"/>
    <col min="7" max="8" width="11" style="3" customWidth="1"/>
    <col min="9" max="9" width="14.6640625" style="3" customWidth="1"/>
    <col min="10" max="10" width="26" style="4" customWidth="1"/>
    <col min="11" max="11" width="17.1640625" style="4" customWidth="1"/>
    <col min="12" max="12" width="10.6640625" style="4" customWidth="1"/>
    <col min="13" max="13" width="17.33203125" style="4" customWidth="1"/>
    <col min="14" max="14" width="16" style="4" customWidth="1"/>
    <col min="15" max="18" width="8.83203125" style="3"/>
    <col min="19" max="16384" width="8.83203125" style="4"/>
  </cols>
  <sheetData>
    <row r="1" spans="1:18" ht="21" x14ac:dyDescent="0.25">
      <c r="B1" s="5" t="s">
        <v>225</v>
      </c>
    </row>
    <row r="2" spans="1:18" x14ac:dyDescent="0.2">
      <c r="B2" s="15" t="s">
        <v>200</v>
      </c>
    </row>
    <row r="3" spans="1:18" x14ac:dyDescent="0.2">
      <c r="B3" s="2" t="s">
        <v>226</v>
      </c>
    </row>
    <row r="4" spans="1:18" x14ac:dyDescent="0.2">
      <c r="B4" s="2" t="s">
        <v>227</v>
      </c>
    </row>
    <row r="5" spans="1:18" x14ac:dyDescent="0.2">
      <c r="B5" s="2" t="s">
        <v>199</v>
      </c>
    </row>
    <row r="6" spans="1:18" x14ac:dyDescent="0.2">
      <c r="B6" s="2" t="s">
        <v>210</v>
      </c>
    </row>
    <row r="7" spans="1:18" x14ac:dyDescent="0.2">
      <c r="B7" s="8" t="s">
        <v>0</v>
      </c>
      <c r="C7" s="8" t="s">
        <v>1</v>
      </c>
      <c r="D7" s="8" t="s">
        <v>3</v>
      </c>
      <c r="E7" s="8" t="s">
        <v>194</v>
      </c>
      <c r="F7" s="8" t="s">
        <v>193</v>
      </c>
      <c r="G7" s="8" t="s">
        <v>2</v>
      </c>
      <c r="H7" s="8" t="s">
        <v>189</v>
      </c>
      <c r="I7" s="8" t="s">
        <v>4</v>
      </c>
      <c r="J7" s="9" t="s">
        <v>207</v>
      </c>
      <c r="K7" s="9" t="s">
        <v>208</v>
      </c>
      <c r="L7" s="9" t="s">
        <v>190</v>
      </c>
      <c r="M7" s="7" t="s">
        <v>187</v>
      </c>
      <c r="N7" s="7" t="s">
        <v>188</v>
      </c>
      <c r="O7" s="6" t="s">
        <v>195</v>
      </c>
      <c r="P7" s="6" t="s">
        <v>196</v>
      </c>
      <c r="Q7" s="6" t="s">
        <v>197</v>
      </c>
      <c r="R7" s="6" t="s">
        <v>198</v>
      </c>
    </row>
    <row r="8" spans="1:18" x14ac:dyDescent="0.2">
      <c r="A8" s="4">
        <v>1</v>
      </c>
      <c r="B8" s="1">
        <v>16864</v>
      </c>
      <c r="C8" s="1">
        <v>668463</v>
      </c>
      <c r="D8" s="1">
        <v>16553</v>
      </c>
      <c r="E8" s="1">
        <v>24</v>
      </c>
      <c r="F8" s="1" t="s">
        <v>211</v>
      </c>
      <c r="G8" s="1">
        <v>1</v>
      </c>
      <c r="H8" s="1" t="s">
        <v>27</v>
      </c>
      <c r="I8" s="1">
        <v>61</v>
      </c>
      <c r="J8" t="s">
        <v>8</v>
      </c>
      <c r="K8" t="s">
        <v>12</v>
      </c>
      <c r="L8">
        <v>0.55205717071961291</v>
      </c>
      <c r="M8" t="s">
        <v>105</v>
      </c>
      <c r="N8" t="s">
        <v>106</v>
      </c>
      <c r="O8" s="10">
        <f>VLOOKUP(C8,'[1]sorted by iCAP batch'!$A$1:$J$65536,7,FALSE)</f>
        <v>4</v>
      </c>
      <c r="P8" s="10">
        <f>VLOOKUP(C8,'[1]sorted by iCAP batch'!$A$1:$J$65536,8,FALSE)</f>
        <v>1</v>
      </c>
      <c r="Q8" s="10">
        <f>VLOOKUP(C8,'[1]sorted by iCAP batch'!$A$1:$J$65536,9,FALSE)</f>
        <v>1</v>
      </c>
      <c r="R8" s="10" t="str">
        <f>VLOOKUP(C8,'[1]sorted by iCAP batch'!$A$1:$J$65536,10,FALSE)</f>
        <v>A1</v>
      </c>
    </row>
    <row r="9" spans="1:18" x14ac:dyDescent="0.2">
      <c r="A9" s="4">
        <v>2</v>
      </c>
      <c r="B9" s="1">
        <v>17758</v>
      </c>
      <c r="C9" s="1">
        <v>676682</v>
      </c>
      <c r="D9" s="1">
        <v>17443</v>
      </c>
      <c r="E9" s="1">
        <v>21</v>
      </c>
      <c r="F9" s="1" t="s">
        <v>211</v>
      </c>
      <c r="G9" s="1">
        <v>1</v>
      </c>
      <c r="H9" s="1" t="s">
        <v>27</v>
      </c>
      <c r="I9" s="1">
        <v>66</v>
      </c>
      <c r="J9" t="s">
        <v>8</v>
      </c>
      <c r="K9" t="s">
        <v>12</v>
      </c>
      <c r="L9">
        <v>0.74311150722745434</v>
      </c>
      <c r="M9" t="s">
        <v>155</v>
      </c>
      <c r="N9" t="s">
        <v>156</v>
      </c>
      <c r="O9" s="10">
        <f>VLOOKUP(C9,'[1]sorted by iCAP batch'!$A$1:$J$65536,7,FALSE)</f>
        <v>4</v>
      </c>
      <c r="P9" s="10">
        <f>VLOOKUP(C9,'[1]sorted by iCAP batch'!$A$1:$J$65536,8,FALSE)</f>
        <v>1</v>
      </c>
      <c r="Q9" s="10">
        <f>VLOOKUP(C9,'[1]sorted by iCAP batch'!$A$1:$J$65536,9,FALSE)</f>
        <v>1</v>
      </c>
      <c r="R9" s="10" t="str">
        <f>VLOOKUP(C9,'[1]sorted by iCAP batch'!$A$1:$J$65536,10,FALSE)</f>
        <v>A2</v>
      </c>
    </row>
    <row r="10" spans="1:18" x14ac:dyDescent="0.2">
      <c r="A10" s="4">
        <v>3</v>
      </c>
      <c r="B10" s="1">
        <v>16662</v>
      </c>
      <c r="C10" s="1">
        <v>664363</v>
      </c>
      <c r="D10" s="1">
        <v>16284</v>
      </c>
      <c r="E10" s="1">
        <v>12</v>
      </c>
      <c r="F10" s="1" t="s">
        <v>212</v>
      </c>
      <c r="G10" s="1">
        <v>0</v>
      </c>
      <c r="H10" s="1" t="s">
        <v>46</v>
      </c>
      <c r="I10" s="1">
        <v>58</v>
      </c>
      <c r="J10" t="s">
        <v>5</v>
      </c>
      <c r="K10" t="s">
        <v>6</v>
      </c>
      <c r="L10">
        <v>0.19102402716098693</v>
      </c>
      <c r="M10" t="s">
        <v>57</v>
      </c>
      <c r="N10" t="s">
        <v>58</v>
      </c>
      <c r="O10" s="10">
        <f>VLOOKUP(C10,'[1]sorted by iCAP batch'!$A$1:$J$65536,7,FALSE)</f>
        <v>4</v>
      </c>
      <c r="P10" s="10">
        <f>VLOOKUP(C10,'[1]sorted by iCAP batch'!$A$1:$J$65536,8,FALSE)</f>
        <v>1</v>
      </c>
      <c r="Q10" s="10">
        <f>VLOOKUP(C10,'[1]sorted by iCAP batch'!$A$1:$J$65536,9,FALSE)</f>
        <v>1</v>
      </c>
      <c r="R10" s="10" t="str">
        <f>VLOOKUP(C10,'[1]sorted by iCAP batch'!$A$1:$J$65536,10,FALSE)</f>
        <v>A3</v>
      </c>
    </row>
    <row r="11" spans="1:18" x14ac:dyDescent="0.2">
      <c r="A11" s="4">
        <v>4</v>
      </c>
      <c r="B11" s="1">
        <v>16673</v>
      </c>
      <c r="C11" s="1">
        <v>664552</v>
      </c>
      <c r="D11" s="1">
        <v>16286</v>
      </c>
      <c r="E11" s="1">
        <v>11</v>
      </c>
      <c r="F11" s="1" t="s">
        <v>211</v>
      </c>
      <c r="G11" s="1">
        <v>0</v>
      </c>
      <c r="H11" s="1" t="s">
        <v>46</v>
      </c>
      <c r="I11" s="1">
        <v>55</v>
      </c>
      <c r="J11" t="s">
        <v>5</v>
      </c>
      <c r="K11" t="s">
        <v>6</v>
      </c>
      <c r="L11">
        <v>0.34773890704829508</v>
      </c>
      <c r="M11" t="s">
        <v>61</v>
      </c>
      <c r="N11" t="s">
        <v>62</v>
      </c>
      <c r="O11" s="10">
        <f>VLOOKUP(C11,'[1]sorted by iCAP batch'!$A$1:$J$65536,7,FALSE)</f>
        <v>4</v>
      </c>
      <c r="P11" s="10">
        <f>VLOOKUP(C11,'[1]sorted by iCAP batch'!$A$1:$J$65536,8,FALSE)</f>
        <v>1</v>
      </c>
      <c r="Q11" s="10">
        <f>VLOOKUP(C11,'[1]sorted by iCAP batch'!$A$1:$J$65536,9,FALSE)</f>
        <v>1</v>
      </c>
      <c r="R11" s="10" t="str">
        <f>VLOOKUP(C11,'[1]sorted by iCAP batch'!$A$1:$J$65536,10,FALSE)</f>
        <v>A4</v>
      </c>
    </row>
    <row r="12" spans="1:18" x14ac:dyDescent="0.2">
      <c r="A12" s="4">
        <v>5</v>
      </c>
      <c r="B12" s="1">
        <v>17761</v>
      </c>
      <c r="C12" s="1">
        <v>676772</v>
      </c>
      <c r="D12" s="1">
        <v>17522</v>
      </c>
      <c r="E12" s="1">
        <v>18</v>
      </c>
      <c r="F12" s="1" t="s">
        <v>211</v>
      </c>
      <c r="G12" s="1">
        <v>1</v>
      </c>
      <c r="H12" s="1" t="s">
        <v>27</v>
      </c>
      <c r="I12" s="1">
        <v>62</v>
      </c>
      <c r="J12" t="s">
        <v>24</v>
      </c>
      <c r="K12" t="s">
        <v>10</v>
      </c>
      <c r="L12">
        <v>0.37701487481089224</v>
      </c>
      <c r="M12" t="s">
        <v>157</v>
      </c>
      <c r="N12" t="s">
        <v>158</v>
      </c>
      <c r="O12" s="10">
        <f>VLOOKUP(C12,'[1]sorted by iCAP batch'!$A$1:$J$65536,7,FALSE)</f>
        <v>4</v>
      </c>
      <c r="P12" s="10">
        <f>VLOOKUP(C12,'[1]sorted by iCAP batch'!$A$1:$J$65536,8,FALSE)</f>
        <v>1</v>
      </c>
      <c r="Q12" s="10">
        <f>VLOOKUP(C12,'[1]sorted by iCAP batch'!$A$1:$J$65536,9,FALSE)</f>
        <v>1</v>
      </c>
      <c r="R12" s="10" t="str">
        <f>VLOOKUP(C12,'[1]sorted by iCAP batch'!$A$1:$J$65536,10,FALSE)</f>
        <v>B1</v>
      </c>
    </row>
    <row r="13" spans="1:18" x14ac:dyDescent="0.2">
      <c r="A13" s="4">
        <v>6</v>
      </c>
      <c r="B13" s="1">
        <v>17851</v>
      </c>
      <c r="C13" s="1">
        <v>677514</v>
      </c>
      <c r="D13" s="1">
        <v>7408</v>
      </c>
      <c r="E13" s="1">
        <v>7.4</v>
      </c>
      <c r="F13" s="1" t="s">
        <v>212</v>
      </c>
      <c r="G13" s="1">
        <v>0</v>
      </c>
      <c r="H13" s="1" t="s">
        <v>46</v>
      </c>
      <c r="I13" s="1">
        <v>70</v>
      </c>
      <c r="J13" t="s">
        <v>5</v>
      </c>
      <c r="K13" t="s">
        <v>6</v>
      </c>
      <c r="L13">
        <v>8.7981316236941873E-2</v>
      </c>
      <c r="M13" t="s">
        <v>167</v>
      </c>
      <c r="N13" t="s">
        <v>168</v>
      </c>
      <c r="O13" s="10">
        <f>VLOOKUP(C13,'[1]sorted by iCAP batch'!$A$1:$J$65536,7,FALSE)</f>
        <v>4</v>
      </c>
      <c r="P13" s="10">
        <f>VLOOKUP(C13,'[1]sorted by iCAP batch'!$A$1:$J$65536,8,FALSE)</f>
        <v>1</v>
      </c>
      <c r="Q13" s="10">
        <f>VLOOKUP(C13,'[1]sorted by iCAP batch'!$A$1:$J$65536,9,FALSE)</f>
        <v>1</v>
      </c>
      <c r="R13" s="10" t="str">
        <f>VLOOKUP(C13,'[1]sorted by iCAP batch'!$A$1:$J$65536,10,FALSE)</f>
        <v>B4</v>
      </c>
    </row>
    <row r="14" spans="1:18" x14ac:dyDescent="0.2">
      <c r="A14" s="4">
        <v>7</v>
      </c>
      <c r="B14" s="1">
        <v>16365</v>
      </c>
      <c r="C14" s="1">
        <v>620624</v>
      </c>
      <c r="D14" s="1">
        <v>16057</v>
      </c>
      <c r="E14" s="1">
        <v>8</v>
      </c>
      <c r="F14" s="1" t="s">
        <v>212</v>
      </c>
      <c r="G14" s="1">
        <v>1</v>
      </c>
      <c r="H14" s="1" t="s">
        <v>27</v>
      </c>
      <c r="I14" s="1">
        <v>77</v>
      </c>
      <c r="J14" t="s">
        <v>9</v>
      </c>
      <c r="K14" t="s">
        <v>12</v>
      </c>
      <c r="L14">
        <v>0.12142419867306646</v>
      </c>
      <c r="M14" t="s">
        <v>40</v>
      </c>
      <c r="N14" t="s">
        <v>41</v>
      </c>
      <c r="O14" s="10">
        <f>VLOOKUP(C14,'[1]sorted by iCAP batch'!$A$1:$J$65536,7,FALSE)</f>
        <v>4</v>
      </c>
      <c r="P14" s="10">
        <f>VLOOKUP(C14,'[1]sorted by iCAP batch'!$A$1:$J$65536,8,FALSE)</f>
        <v>1</v>
      </c>
      <c r="Q14" s="10">
        <f>VLOOKUP(C14,'[1]sorted by iCAP batch'!$A$1:$J$65536,9,FALSE)</f>
        <v>1</v>
      </c>
      <c r="R14" s="10" t="str">
        <f>VLOOKUP(C14,'[1]sorted by iCAP batch'!$A$1:$J$65536,10,FALSE)</f>
        <v>C1</v>
      </c>
    </row>
    <row r="15" spans="1:18" x14ac:dyDescent="0.2">
      <c r="A15" s="4">
        <v>8</v>
      </c>
      <c r="B15" s="1">
        <v>16759</v>
      </c>
      <c r="C15" s="1">
        <v>666216</v>
      </c>
      <c r="D15" s="1">
        <v>16347</v>
      </c>
      <c r="E15" s="1">
        <v>18.8</v>
      </c>
      <c r="F15" s="1" t="s">
        <v>211</v>
      </c>
      <c r="G15" s="1">
        <v>0</v>
      </c>
      <c r="H15" s="1" t="s">
        <v>46</v>
      </c>
      <c r="I15" s="1">
        <v>73</v>
      </c>
      <c r="J15" t="s">
        <v>5</v>
      </c>
      <c r="K15" t="s">
        <v>6</v>
      </c>
      <c r="L15">
        <v>0.31309507342528253</v>
      </c>
      <c r="M15" t="s">
        <v>77</v>
      </c>
      <c r="N15" t="s">
        <v>78</v>
      </c>
      <c r="O15" s="10">
        <f>VLOOKUP(C15,'[1]sorted by iCAP batch'!$A$1:$J$65536,7,FALSE)</f>
        <v>4</v>
      </c>
      <c r="P15" s="10">
        <f>VLOOKUP(C15,'[1]sorted by iCAP batch'!$A$1:$J$65536,8,FALSE)</f>
        <v>1</v>
      </c>
      <c r="Q15" s="10">
        <f>VLOOKUP(C15,'[1]sorted by iCAP batch'!$A$1:$J$65536,9,FALSE)</f>
        <v>1</v>
      </c>
      <c r="R15" s="10" t="str">
        <f>VLOOKUP(C15,'[1]sorted by iCAP batch'!$A$1:$J$65536,10,FALSE)</f>
        <v>C2</v>
      </c>
    </row>
    <row r="16" spans="1:18" x14ac:dyDescent="0.2">
      <c r="A16" s="4">
        <v>9</v>
      </c>
      <c r="B16" s="1">
        <v>16667</v>
      </c>
      <c r="C16" s="1">
        <v>664431</v>
      </c>
      <c r="D16" s="1">
        <v>16283</v>
      </c>
      <c r="E16" s="1">
        <v>15</v>
      </c>
      <c r="F16" s="1" t="s">
        <v>211</v>
      </c>
      <c r="G16" s="1">
        <v>1</v>
      </c>
      <c r="H16" s="1" t="s">
        <v>27</v>
      </c>
      <c r="I16" s="1">
        <v>55</v>
      </c>
      <c r="J16" t="s">
        <v>8</v>
      </c>
      <c r="K16"/>
      <c r="L16">
        <v>0.4640556128615213</v>
      </c>
      <c r="M16" t="s">
        <v>59</v>
      </c>
      <c r="N16" t="s">
        <v>60</v>
      </c>
      <c r="O16" s="10">
        <f>VLOOKUP(C16,'[1]sorted by iCAP batch'!$A$1:$J$65536,7,FALSE)</f>
        <v>4</v>
      </c>
      <c r="P16" s="10">
        <f>VLOOKUP(C16,'[1]sorted by iCAP batch'!$A$1:$J$65536,8,FALSE)</f>
        <v>1</v>
      </c>
      <c r="Q16" s="10">
        <f>VLOOKUP(C16,'[1]sorted by iCAP batch'!$A$1:$J$65536,9,FALSE)</f>
        <v>1</v>
      </c>
      <c r="R16" s="10" t="str">
        <f>VLOOKUP(C16,'[1]sorted by iCAP batch'!$A$1:$J$65536,10,FALSE)</f>
        <v>C3</v>
      </c>
    </row>
    <row r="17" spans="1:18" x14ac:dyDescent="0.2">
      <c r="A17" s="4">
        <v>10</v>
      </c>
      <c r="B17" s="1">
        <v>17449</v>
      </c>
      <c r="C17" s="1">
        <v>674361</v>
      </c>
      <c r="D17" s="1">
        <v>16073</v>
      </c>
      <c r="E17" s="1">
        <v>8</v>
      </c>
      <c r="F17" s="1" t="s">
        <v>212</v>
      </c>
      <c r="G17" s="1">
        <v>0</v>
      </c>
      <c r="H17" s="1" t="s">
        <v>46</v>
      </c>
      <c r="I17" s="1">
        <v>77</v>
      </c>
      <c r="J17" t="s">
        <v>5</v>
      </c>
      <c r="K17" t="s">
        <v>6</v>
      </c>
      <c r="L17">
        <v>0.22955033408843226</v>
      </c>
      <c r="M17" t="s">
        <v>147</v>
      </c>
      <c r="N17" t="s">
        <v>148</v>
      </c>
      <c r="O17" s="10">
        <f>VLOOKUP(C17,'[1]sorted by iCAP batch'!$A$1:$J$65536,7,FALSE)</f>
        <v>4</v>
      </c>
      <c r="P17" s="10">
        <f>VLOOKUP(C17,'[1]sorted by iCAP batch'!$A$1:$J$65536,8,FALSE)</f>
        <v>1</v>
      </c>
      <c r="Q17" s="10">
        <f>VLOOKUP(C17,'[1]sorted by iCAP batch'!$A$1:$J$65536,9,FALSE)</f>
        <v>1</v>
      </c>
      <c r="R17" s="10" t="str">
        <f>VLOOKUP(C17,'[1]sorted by iCAP batch'!$A$1:$J$65536,10,FALSE)</f>
        <v>C4</v>
      </c>
    </row>
    <row r="18" spans="1:18" x14ac:dyDescent="0.2">
      <c r="A18" s="4">
        <v>11</v>
      </c>
      <c r="B18" s="1">
        <v>17046</v>
      </c>
      <c r="C18" s="1">
        <v>670888</v>
      </c>
      <c r="D18" s="1">
        <v>16774</v>
      </c>
      <c r="E18" s="1">
        <v>25</v>
      </c>
      <c r="F18" s="1" t="s">
        <v>211</v>
      </c>
      <c r="G18" s="1">
        <v>1</v>
      </c>
      <c r="H18" s="1" t="s">
        <v>27</v>
      </c>
      <c r="I18" s="1">
        <v>73</v>
      </c>
      <c r="J18" t="s">
        <v>14</v>
      </c>
      <c r="K18"/>
      <c r="L18">
        <v>0.50691230958907341</v>
      </c>
      <c r="M18" t="s">
        <v>127</v>
      </c>
      <c r="N18" t="s">
        <v>128</v>
      </c>
      <c r="O18" s="10">
        <f>VLOOKUP(C18,'[1]sorted by iCAP batch'!$A$1:$J$65536,7,FALSE)</f>
        <v>4</v>
      </c>
      <c r="P18" s="10">
        <f>VLOOKUP(C18,'[1]sorted by iCAP batch'!$A$1:$J$65536,8,FALSE)</f>
        <v>1</v>
      </c>
      <c r="Q18" s="10">
        <f>VLOOKUP(C18,'[1]sorted by iCAP batch'!$A$1:$J$65536,9,FALSE)</f>
        <v>2</v>
      </c>
      <c r="R18" s="10" t="str">
        <f>VLOOKUP(C18,'[1]sorted by iCAP batch'!$A$1:$J$65536,10,FALSE)</f>
        <v>A1</v>
      </c>
    </row>
    <row r="19" spans="1:18" x14ac:dyDescent="0.2">
      <c r="A19" s="4">
        <v>12</v>
      </c>
      <c r="B19" s="1">
        <v>16195</v>
      </c>
      <c r="C19" s="1">
        <v>619015</v>
      </c>
      <c r="D19" s="1">
        <v>9918</v>
      </c>
      <c r="E19" s="1">
        <v>20.2</v>
      </c>
      <c r="F19" s="1" t="s">
        <v>212</v>
      </c>
      <c r="G19" s="1">
        <v>0</v>
      </c>
      <c r="H19" s="1" t="s">
        <v>46</v>
      </c>
      <c r="I19" s="1">
        <v>65</v>
      </c>
      <c r="J19" t="s">
        <v>5</v>
      </c>
      <c r="K19" t="s">
        <v>6</v>
      </c>
      <c r="L19">
        <v>0.29005745915531878</v>
      </c>
      <c r="M19" t="s">
        <v>30</v>
      </c>
      <c r="N19" t="s">
        <v>31</v>
      </c>
      <c r="O19" s="10">
        <f>VLOOKUP(C19,'[1]sorted by iCAP batch'!$A$1:$J$65536,7,FALSE)</f>
        <v>4</v>
      </c>
      <c r="P19" s="10">
        <f>VLOOKUP(C19,'[1]sorted by iCAP batch'!$A$1:$J$65536,8,FALSE)</f>
        <v>1</v>
      </c>
      <c r="Q19" s="10">
        <f>VLOOKUP(C19,'[1]sorted by iCAP batch'!$A$1:$J$65536,9,FALSE)</f>
        <v>2</v>
      </c>
      <c r="R19" s="10" t="str">
        <f>VLOOKUP(C19,'[1]sorted by iCAP batch'!$A$1:$J$65536,10,FALSE)</f>
        <v>A2</v>
      </c>
    </row>
    <row r="20" spans="1:18" x14ac:dyDescent="0.2">
      <c r="A20" s="4">
        <v>13</v>
      </c>
      <c r="B20" s="1">
        <v>16362</v>
      </c>
      <c r="C20" s="1">
        <v>620495</v>
      </c>
      <c r="D20" s="1">
        <v>15749</v>
      </c>
      <c r="E20" s="1">
        <v>17</v>
      </c>
      <c r="F20" s="1" t="s">
        <v>212</v>
      </c>
      <c r="G20" s="1">
        <v>1</v>
      </c>
      <c r="H20" s="1" t="s">
        <v>27</v>
      </c>
      <c r="I20" s="1">
        <v>55</v>
      </c>
      <c r="J20" t="s">
        <v>8</v>
      </c>
      <c r="K20" t="s">
        <v>13</v>
      </c>
      <c r="L20">
        <v>0.28676293308988154</v>
      </c>
      <c r="M20" t="s">
        <v>38</v>
      </c>
      <c r="N20" t="s">
        <v>39</v>
      </c>
      <c r="O20" s="10">
        <f>VLOOKUP(C20,'[1]sorted by iCAP batch'!$A$1:$J$65536,7,FALSE)</f>
        <v>4</v>
      </c>
      <c r="P20" s="10">
        <f>VLOOKUP(C20,'[1]sorted by iCAP batch'!$A$1:$J$65536,8,FALSE)</f>
        <v>1</v>
      </c>
      <c r="Q20" s="10">
        <f>VLOOKUP(C20,'[1]sorted by iCAP batch'!$A$1:$J$65536,9,FALSE)</f>
        <v>2</v>
      </c>
      <c r="R20" s="10" t="str">
        <f>VLOOKUP(C20,'[1]sorted by iCAP batch'!$A$1:$J$65536,10,FALSE)</f>
        <v>A3</v>
      </c>
    </row>
    <row r="21" spans="1:18" x14ac:dyDescent="0.2">
      <c r="A21" s="4">
        <v>14</v>
      </c>
      <c r="B21" s="1">
        <v>17026</v>
      </c>
      <c r="C21" s="1">
        <v>670536</v>
      </c>
      <c r="D21" s="1">
        <v>16696</v>
      </c>
      <c r="E21" s="1">
        <v>10</v>
      </c>
      <c r="F21" s="1" t="s">
        <v>211</v>
      </c>
      <c r="G21" s="1">
        <v>1</v>
      </c>
      <c r="H21" s="1" t="s">
        <v>27</v>
      </c>
      <c r="I21" s="1">
        <v>58</v>
      </c>
      <c r="J21" t="s">
        <v>8</v>
      </c>
      <c r="K21" t="s">
        <v>17</v>
      </c>
      <c r="L21">
        <v>0.15681243773286022</v>
      </c>
      <c r="M21" t="s">
        <v>123</v>
      </c>
      <c r="N21" t="s">
        <v>124</v>
      </c>
      <c r="O21" s="10">
        <f>VLOOKUP(C21,'[1]sorted by iCAP batch'!$A$1:$J$65536,7,FALSE)</f>
        <v>4</v>
      </c>
      <c r="P21" s="10">
        <f>VLOOKUP(C21,'[1]sorted by iCAP batch'!$A$1:$J$65536,8,FALSE)</f>
        <v>1</v>
      </c>
      <c r="Q21" s="10">
        <f>VLOOKUP(C21,'[1]sorted by iCAP batch'!$A$1:$J$65536,9,FALSE)</f>
        <v>2</v>
      </c>
      <c r="R21" s="10" t="str">
        <f>VLOOKUP(C21,'[1]sorted by iCAP batch'!$A$1:$J$65536,10,FALSE)</f>
        <v>A4</v>
      </c>
    </row>
    <row r="22" spans="1:18" x14ac:dyDescent="0.2">
      <c r="A22" s="4">
        <v>15</v>
      </c>
      <c r="B22" s="1">
        <v>16275</v>
      </c>
      <c r="C22" s="1">
        <v>619816</v>
      </c>
      <c r="D22" s="1">
        <v>15919</v>
      </c>
      <c r="E22" s="1">
        <v>19</v>
      </c>
      <c r="F22" s="1" t="s">
        <v>212</v>
      </c>
      <c r="G22" s="1">
        <v>1</v>
      </c>
      <c r="H22" s="1" t="s">
        <v>27</v>
      </c>
      <c r="I22" s="1">
        <v>68</v>
      </c>
      <c r="J22" t="s">
        <v>8</v>
      </c>
      <c r="K22" t="s">
        <v>10</v>
      </c>
      <c r="L22">
        <v>0.70490090136765249</v>
      </c>
      <c r="M22" t="s">
        <v>32</v>
      </c>
      <c r="N22" t="s">
        <v>33</v>
      </c>
      <c r="O22" s="10">
        <f>VLOOKUP(C22,'[1]sorted by iCAP batch'!$A$1:$J$65536,7,FALSE)</f>
        <v>4</v>
      </c>
      <c r="P22" s="10">
        <f>VLOOKUP(C22,'[1]sorted by iCAP batch'!$A$1:$J$65536,8,FALSE)</f>
        <v>1</v>
      </c>
      <c r="Q22" s="10">
        <f>VLOOKUP(C22,'[1]sorted by iCAP batch'!$A$1:$J$65536,9,FALSE)</f>
        <v>2</v>
      </c>
      <c r="R22" s="10" t="str">
        <f>VLOOKUP(C22,'[1]sorted by iCAP batch'!$A$1:$J$65536,10,FALSE)</f>
        <v>B1</v>
      </c>
    </row>
    <row r="23" spans="1:18" x14ac:dyDescent="0.2">
      <c r="A23" s="4">
        <v>16</v>
      </c>
      <c r="B23" s="1">
        <v>16738</v>
      </c>
      <c r="C23" s="1">
        <v>665751</v>
      </c>
      <c r="D23" s="1">
        <v>16365</v>
      </c>
      <c r="E23" s="1">
        <v>4.3</v>
      </c>
      <c r="F23" s="1" t="s">
        <v>211</v>
      </c>
      <c r="G23" s="1">
        <v>0</v>
      </c>
      <c r="H23" s="1" t="s">
        <v>46</v>
      </c>
      <c r="I23" s="1">
        <v>63</v>
      </c>
      <c r="J23" t="s">
        <v>5</v>
      </c>
      <c r="K23" t="s">
        <v>6</v>
      </c>
      <c r="L23">
        <v>0.29885169074988116</v>
      </c>
      <c r="M23" t="s">
        <v>73</v>
      </c>
      <c r="N23" t="s">
        <v>74</v>
      </c>
      <c r="O23" s="10">
        <f>VLOOKUP(C23,'[1]sorted by iCAP batch'!$A$1:$J$65536,7,FALSE)</f>
        <v>4</v>
      </c>
      <c r="P23" s="10">
        <f>VLOOKUP(C23,'[1]sorted by iCAP batch'!$A$1:$J$65536,8,FALSE)</f>
        <v>1</v>
      </c>
      <c r="Q23" s="10">
        <f>VLOOKUP(C23,'[1]sorted by iCAP batch'!$A$1:$J$65536,9,FALSE)</f>
        <v>2</v>
      </c>
      <c r="R23" s="10" t="str">
        <f>VLOOKUP(C23,'[1]sorted by iCAP batch'!$A$1:$J$65536,10,FALSE)</f>
        <v>B4</v>
      </c>
    </row>
    <row r="24" spans="1:18" x14ac:dyDescent="0.2">
      <c r="A24" s="4">
        <v>17</v>
      </c>
      <c r="B24" s="1">
        <v>17899</v>
      </c>
      <c r="C24" s="1">
        <v>677737</v>
      </c>
      <c r="D24" s="1">
        <v>17366</v>
      </c>
      <c r="E24" s="1">
        <v>18</v>
      </c>
      <c r="F24" s="1" t="s">
        <v>212</v>
      </c>
      <c r="G24" s="1">
        <v>0</v>
      </c>
      <c r="H24" s="1" t="s">
        <v>46</v>
      </c>
      <c r="I24" s="1">
        <v>64</v>
      </c>
      <c r="J24" t="s">
        <v>5</v>
      </c>
      <c r="K24" t="s">
        <v>6</v>
      </c>
      <c r="L24">
        <v>0.64740888627735516</v>
      </c>
      <c r="M24" t="s">
        <v>169</v>
      </c>
      <c r="N24" t="s">
        <v>170</v>
      </c>
      <c r="O24" s="10">
        <f>VLOOKUP(C24,'[1]sorted by iCAP batch'!$A$1:$J$65536,7,FALSE)</f>
        <v>4</v>
      </c>
      <c r="P24" s="10">
        <f>VLOOKUP(C24,'[1]sorted by iCAP batch'!$A$1:$J$65536,8,FALSE)</f>
        <v>1</v>
      </c>
      <c r="Q24" s="10">
        <f>VLOOKUP(C24,'[1]sorted by iCAP batch'!$A$1:$J$65536,9,FALSE)</f>
        <v>2</v>
      </c>
      <c r="R24" s="10" t="str">
        <f>VLOOKUP(C24,'[1]sorted by iCAP batch'!$A$1:$J$65536,10,FALSE)</f>
        <v>C1</v>
      </c>
    </row>
    <row r="25" spans="1:18" x14ac:dyDescent="0.2">
      <c r="A25" s="4">
        <v>18</v>
      </c>
      <c r="B25" s="1">
        <v>16084</v>
      </c>
      <c r="C25" s="1">
        <v>617678</v>
      </c>
      <c r="D25" s="1">
        <v>15717</v>
      </c>
      <c r="E25" s="1">
        <v>20</v>
      </c>
      <c r="F25" s="1" t="s">
        <v>211</v>
      </c>
      <c r="G25" s="1">
        <v>0</v>
      </c>
      <c r="H25" s="1" t="s">
        <v>46</v>
      </c>
      <c r="I25" s="1">
        <v>60</v>
      </c>
      <c r="J25" t="s">
        <v>5</v>
      </c>
      <c r="K25" t="s">
        <v>6</v>
      </c>
      <c r="L25">
        <v>0.24204506564945696</v>
      </c>
      <c r="M25" t="s">
        <v>25</v>
      </c>
      <c r="N25" t="s">
        <v>26</v>
      </c>
      <c r="O25" s="10">
        <f>VLOOKUP(C25,'[1]sorted by iCAP batch'!$A$1:$J$65536,7,FALSE)</f>
        <v>4</v>
      </c>
      <c r="P25" s="10">
        <f>VLOOKUP(C25,'[1]sorted by iCAP batch'!$A$1:$J$65536,8,FALSE)</f>
        <v>1</v>
      </c>
      <c r="Q25" s="10">
        <f>VLOOKUP(C25,'[1]sorted by iCAP batch'!$A$1:$J$65536,9,FALSE)</f>
        <v>2</v>
      </c>
      <c r="R25" s="10" t="str">
        <f>VLOOKUP(C25,'[1]sorted by iCAP batch'!$A$1:$J$65536,10,FALSE)</f>
        <v>C2</v>
      </c>
    </row>
    <row r="26" spans="1:18" x14ac:dyDescent="0.2">
      <c r="A26" s="4">
        <v>19</v>
      </c>
      <c r="B26" s="1">
        <v>17904</v>
      </c>
      <c r="C26" s="1">
        <v>677926</v>
      </c>
      <c r="D26" s="1">
        <v>17364</v>
      </c>
      <c r="E26" s="1">
        <v>8</v>
      </c>
      <c r="F26" s="1" t="s">
        <v>211</v>
      </c>
      <c r="G26" s="1">
        <v>0</v>
      </c>
      <c r="H26" s="1" t="s">
        <v>46</v>
      </c>
      <c r="I26" s="1">
        <v>62</v>
      </c>
      <c r="J26" t="s">
        <v>5</v>
      </c>
      <c r="K26" t="s">
        <v>6</v>
      </c>
      <c r="L26">
        <v>7.0335769292966796E-2</v>
      </c>
      <c r="M26" t="s">
        <v>171</v>
      </c>
      <c r="N26" t="s">
        <v>172</v>
      </c>
      <c r="O26" s="10">
        <f>VLOOKUP(C26,'[1]sorted by iCAP batch'!$A$1:$J$65536,7,FALSE)</f>
        <v>4</v>
      </c>
      <c r="P26" s="10">
        <f>VLOOKUP(C26,'[1]sorted by iCAP batch'!$A$1:$J$65536,8,FALSE)</f>
        <v>1</v>
      </c>
      <c r="Q26" s="10">
        <f>VLOOKUP(C26,'[1]sorted by iCAP batch'!$A$1:$J$65536,9,FALSE)</f>
        <v>2</v>
      </c>
      <c r="R26" s="10" t="str">
        <f>VLOOKUP(C26,'[1]sorted by iCAP batch'!$A$1:$J$65536,10,FALSE)</f>
        <v>C3</v>
      </c>
    </row>
    <row r="27" spans="1:18" x14ac:dyDescent="0.2">
      <c r="A27" s="4">
        <v>20</v>
      </c>
      <c r="B27" s="1">
        <v>16709</v>
      </c>
      <c r="C27" s="1">
        <v>665277</v>
      </c>
      <c r="D27" s="1">
        <v>16326</v>
      </c>
      <c r="E27" s="1">
        <v>10</v>
      </c>
      <c r="F27" s="1" t="s">
        <v>211</v>
      </c>
      <c r="G27" s="1">
        <v>1</v>
      </c>
      <c r="H27" s="1" t="s">
        <v>27</v>
      </c>
      <c r="I27" s="1">
        <v>67</v>
      </c>
      <c r="J27" t="s">
        <v>15</v>
      </c>
      <c r="K27" t="s">
        <v>16</v>
      </c>
      <c r="L27">
        <v>0.42133389910144109</v>
      </c>
      <c r="M27" t="s">
        <v>65</v>
      </c>
      <c r="N27" t="s">
        <v>66</v>
      </c>
      <c r="O27" s="10">
        <f>VLOOKUP(C27,'[1]sorted by iCAP batch'!$A$1:$J$65536,7,FALSE)</f>
        <v>4</v>
      </c>
      <c r="P27" s="10">
        <f>VLOOKUP(C27,'[1]sorted by iCAP batch'!$A$1:$J$65536,8,FALSE)</f>
        <v>1</v>
      </c>
      <c r="Q27" s="10">
        <f>VLOOKUP(C27,'[1]sorted by iCAP batch'!$A$1:$J$65536,9,FALSE)</f>
        <v>2</v>
      </c>
      <c r="R27" s="10" t="str">
        <f>VLOOKUP(C27,'[1]sorted by iCAP batch'!$A$1:$J$65536,10,FALSE)</f>
        <v>C4</v>
      </c>
    </row>
    <row r="28" spans="1:18" x14ac:dyDescent="0.2">
      <c r="A28" s="4">
        <v>21</v>
      </c>
      <c r="B28" s="1">
        <v>17294</v>
      </c>
      <c r="C28" s="1">
        <v>673728</v>
      </c>
      <c r="D28" s="1">
        <v>16998</v>
      </c>
      <c r="E28" s="1">
        <v>7</v>
      </c>
      <c r="F28" s="1" t="s">
        <v>211</v>
      </c>
      <c r="G28" s="1">
        <v>0</v>
      </c>
      <c r="H28" s="1" t="s">
        <v>46</v>
      </c>
      <c r="I28" s="1">
        <v>65</v>
      </c>
      <c r="J28" t="s">
        <v>5</v>
      </c>
      <c r="K28" t="s">
        <v>6</v>
      </c>
      <c r="L28">
        <v>6.993208848372981E-2</v>
      </c>
      <c r="M28" t="s">
        <v>145</v>
      </c>
      <c r="N28" t="s">
        <v>146</v>
      </c>
      <c r="O28" s="10">
        <f>VLOOKUP(C28,'[1]sorted by iCAP batch'!$A$1:$J$65536,7,FALSE)</f>
        <v>4</v>
      </c>
      <c r="P28" s="10">
        <f>VLOOKUP(C28,'[1]sorted by iCAP batch'!$A$1:$J$65536,8,FALSE)</f>
        <v>1</v>
      </c>
      <c r="Q28" s="10">
        <f>VLOOKUP(C28,'[1]sorted by iCAP batch'!$A$1:$J$65536,9,FALSE)</f>
        <v>3</v>
      </c>
      <c r="R28" s="10" t="str">
        <f>VLOOKUP(C28,'[1]sorted by iCAP batch'!$A$1:$J$65536,10,FALSE)</f>
        <v>A1</v>
      </c>
    </row>
    <row r="29" spans="1:18" x14ac:dyDescent="0.2">
      <c r="A29" s="4">
        <v>22</v>
      </c>
      <c r="B29" s="1">
        <v>17241</v>
      </c>
      <c r="C29" s="1">
        <v>673134</v>
      </c>
      <c r="D29" s="1">
        <v>16896</v>
      </c>
      <c r="E29" s="1">
        <v>13</v>
      </c>
      <c r="F29" s="1" t="s">
        <v>212</v>
      </c>
      <c r="G29" s="1">
        <v>0</v>
      </c>
      <c r="H29" s="1" t="s">
        <v>46</v>
      </c>
      <c r="I29" s="1">
        <v>60</v>
      </c>
      <c r="J29" t="s">
        <v>5</v>
      </c>
      <c r="K29" t="s">
        <v>6</v>
      </c>
      <c r="L29">
        <v>0.22824984919762803</v>
      </c>
      <c r="M29" t="s">
        <v>141</v>
      </c>
      <c r="N29" t="s">
        <v>142</v>
      </c>
      <c r="O29" s="10">
        <f>VLOOKUP(C29,'[1]sorted by iCAP batch'!$A$1:$J$65536,7,FALSE)</f>
        <v>4</v>
      </c>
      <c r="P29" s="10">
        <f>VLOOKUP(C29,'[1]sorted by iCAP batch'!$A$1:$J$65536,8,FALSE)</f>
        <v>1</v>
      </c>
      <c r="Q29" s="10">
        <f>VLOOKUP(C29,'[1]sorted by iCAP batch'!$A$1:$J$65536,9,FALSE)</f>
        <v>3</v>
      </c>
      <c r="R29" s="10" t="str">
        <f>VLOOKUP(C29,'[1]sorted by iCAP batch'!$A$1:$J$65536,10,FALSE)</f>
        <v>A2</v>
      </c>
    </row>
    <row r="30" spans="1:18" x14ac:dyDescent="0.2">
      <c r="A30" s="4">
        <v>23</v>
      </c>
      <c r="B30" s="1">
        <v>16452</v>
      </c>
      <c r="C30" s="1">
        <v>621570</v>
      </c>
      <c r="D30" s="1">
        <v>16147</v>
      </c>
      <c r="E30" s="1">
        <v>12</v>
      </c>
      <c r="F30" s="1" t="s">
        <v>211</v>
      </c>
      <c r="G30" s="1">
        <v>1</v>
      </c>
      <c r="H30" s="1" t="s">
        <v>27</v>
      </c>
      <c r="I30" s="1">
        <v>71</v>
      </c>
      <c r="J30" t="s">
        <v>8</v>
      </c>
      <c r="K30" t="s">
        <v>17</v>
      </c>
      <c r="L30">
        <v>0.15121208007800976</v>
      </c>
      <c r="M30" t="s">
        <v>47</v>
      </c>
      <c r="N30" t="s">
        <v>48</v>
      </c>
      <c r="O30" s="10">
        <f>VLOOKUP(C30,'[1]sorted by iCAP batch'!$A$1:$J$65536,7,FALSE)</f>
        <v>4</v>
      </c>
      <c r="P30" s="10">
        <f>VLOOKUP(C30,'[1]sorted by iCAP batch'!$A$1:$J$65536,8,FALSE)</f>
        <v>1</v>
      </c>
      <c r="Q30" s="10">
        <f>VLOOKUP(C30,'[1]sorted by iCAP batch'!$A$1:$J$65536,9,FALSE)</f>
        <v>3</v>
      </c>
      <c r="R30" s="10" t="str">
        <f>VLOOKUP(C30,'[1]sorted by iCAP batch'!$A$1:$J$65536,10,FALSE)</f>
        <v>A3</v>
      </c>
    </row>
    <row r="31" spans="1:18" x14ac:dyDescent="0.2">
      <c r="A31" s="4">
        <v>24</v>
      </c>
      <c r="B31" s="1">
        <v>16463</v>
      </c>
      <c r="C31" s="1">
        <v>621805</v>
      </c>
      <c r="D31" s="1">
        <v>16149</v>
      </c>
      <c r="E31" s="1">
        <v>18</v>
      </c>
      <c r="F31" s="1" t="s">
        <v>211</v>
      </c>
      <c r="G31" s="1">
        <v>1</v>
      </c>
      <c r="H31" s="1" t="s">
        <v>27</v>
      </c>
      <c r="I31" s="1">
        <v>72</v>
      </c>
      <c r="J31" t="s">
        <v>8</v>
      </c>
      <c r="K31"/>
      <c r="L31">
        <v>0.28694111176097037</v>
      </c>
      <c r="M31" t="s">
        <v>49</v>
      </c>
      <c r="N31" t="s">
        <v>50</v>
      </c>
      <c r="O31" s="10">
        <f>VLOOKUP(C31,'[1]sorted by iCAP batch'!$A$1:$J$65536,7,FALSE)</f>
        <v>4</v>
      </c>
      <c r="P31" s="10">
        <f>VLOOKUP(C31,'[1]sorted by iCAP batch'!$A$1:$J$65536,8,FALSE)</f>
        <v>1</v>
      </c>
      <c r="Q31" s="10">
        <f>VLOOKUP(C31,'[1]sorted by iCAP batch'!$A$1:$J$65536,9,FALSE)</f>
        <v>3</v>
      </c>
      <c r="R31" s="10" t="str">
        <f>VLOOKUP(C31,'[1]sorted by iCAP batch'!$A$1:$J$65536,10,FALSE)</f>
        <v>A4</v>
      </c>
    </row>
    <row r="32" spans="1:18" x14ac:dyDescent="0.2">
      <c r="A32" s="4">
        <v>25</v>
      </c>
      <c r="B32" s="1">
        <v>16881</v>
      </c>
      <c r="C32" s="1">
        <v>668625</v>
      </c>
      <c r="D32" s="1">
        <v>16572</v>
      </c>
      <c r="E32" s="1">
        <v>29</v>
      </c>
      <c r="F32" s="1" t="s">
        <v>212</v>
      </c>
      <c r="G32" s="1">
        <v>1</v>
      </c>
      <c r="H32" s="1" t="s">
        <v>27</v>
      </c>
      <c r="I32" s="1">
        <v>70</v>
      </c>
      <c r="J32" t="s">
        <v>18</v>
      </c>
      <c r="K32"/>
      <c r="L32">
        <v>0.76773042426956395</v>
      </c>
      <c r="M32" t="s">
        <v>109</v>
      </c>
      <c r="N32" t="s">
        <v>110</v>
      </c>
      <c r="O32" s="10">
        <f>VLOOKUP(C32,'[1]sorted by iCAP batch'!$A$1:$J$65536,7,FALSE)</f>
        <v>4</v>
      </c>
      <c r="P32" s="10">
        <f>VLOOKUP(C32,'[1]sorted by iCAP batch'!$A$1:$J$65536,8,FALSE)</f>
        <v>1</v>
      </c>
      <c r="Q32" s="10">
        <f>VLOOKUP(C32,'[1]sorted by iCAP batch'!$A$1:$J$65536,9,FALSE)</f>
        <v>3</v>
      </c>
      <c r="R32" s="10" t="str">
        <f>VLOOKUP(C32,'[1]sorted by iCAP batch'!$A$1:$J$65536,10,FALSE)</f>
        <v>B1</v>
      </c>
    </row>
    <row r="33" spans="1:18" x14ac:dyDescent="0.2">
      <c r="A33" s="4">
        <v>26</v>
      </c>
      <c r="B33" s="1">
        <v>17234</v>
      </c>
      <c r="C33" s="1">
        <v>672998</v>
      </c>
      <c r="D33" s="1">
        <v>16925</v>
      </c>
      <c r="E33" s="1">
        <v>19</v>
      </c>
      <c r="F33" s="1" t="s">
        <v>211</v>
      </c>
      <c r="G33" s="1">
        <v>1</v>
      </c>
      <c r="H33" s="1" t="s">
        <v>27</v>
      </c>
      <c r="I33" s="1">
        <v>66</v>
      </c>
      <c r="J33" t="s">
        <v>8</v>
      </c>
      <c r="K33" t="s">
        <v>11</v>
      </c>
      <c r="L33">
        <v>0.4403967562419781</v>
      </c>
      <c r="M33" t="s">
        <v>137</v>
      </c>
      <c r="N33" t="s">
        <v>138</v>
      </c>
      <c r="O33" s="10">
        <f>VLOOKUP(C33,'[1]sorted by iCAP batch'!$A$1:$J$65536,7,FALSE)</f>
        <v>4</v>
      </c>
      <c r="P33" s="10">
        <f>VLOOKUP(C33,'[1]sorted by iCAP batch'!$A$1:$J$65536,8,FALSE)</f>
        <v>1</v>
      </c>
      <c r="Q33" s="10">
        <f>VLOOKUP(C33,'[1]sorted by iCAP batch'!$A$1:$J$65536,9,FALSE)</f>
        <v>3</v>
      </c>
      <c r="R33" s="10" t="str">
        <f>VLOOKUP(C33,'[1]sorted by iCAP batch'!$A$1:$J$65536,10,FALSE)</f>
        <v>B4</v>
      </c>
    </row>
    <row r="34" spans="1:18" x14ac:dyDescent="0.2">
      <c r="A34" s="4">
        <v>27</v>
      </c>
      <c r="B34" s="1">
        <v>16987</v>
      </c>
      <c r="C34" s="1">
        <v>669930</v>
      </c>
      <c r="D34" s="1">
        <v>16675</v>
      </c>
      <c r="E34" s="1">
        <v>11</v>
      </c>
      <c r="F34" s="1" t="s">
        <v>212</v>
      </c>
      <c r="G34" s="1">
        <v>0</v>
      </c>
      <c r="H34" s="1" t="s">
        <v>46</v>
      </c>
      <c r="I34" s="1">
        <v>55</v>
      </c>
      <c r="J34" t="s">
        <v>5</v>
      </c>
      <c r="K34" t="s">
        <v>6</v>
      </c>
      <c r="L34">
        <v>7.7629605762867537E-2</v>
      </c>
      <c r="M34" t="s">
        <v>119</v>
      </c>
      <c r="N34" t="s">
        <v>120</v>
      </c>
      <c r="O34" s="10">
        <f>VLOOKUP(C34,'[1]sorted by iCAP batch'!$A$1:$J$65536,7,FALSE)</f>
        <v>4</v>
      </c>
      <c r="P34" s="10">
        <f>VLOOKUP(C34,'[1]sorted by iCAP batch'!$A$1:$J$65536,8,FALSE)</f>
        <v>1</v>
      </c>
      <c r="Q34" s="10">
        <f>VLOOKUP(C34,'[1]sorted by iCAP batch'!$A$1:$J$65536,9,FALSE)</f>
        <v>3</v>
      </c>
      <c r="R34" s="10" t="str">
        <f>VLOOKUP(C34,'[1]sorted by iCAP batch'!$A$1:$J$65536,10,FALSE)</f>
        <v>C1</v>
      </c>
    </row>
    <row r="35" spans="1:18" x14ac:dyDescent="0.2">
      <c r="A35" s="4">
        <v>28</v>
      </c>
      <c r="B35" s="1">
        <v>16820</v>
      </c>
      <c r="C35" s="1">
        <v>667387</v>
      </c>
      <c r="D35" s="1">
        <v>16469</v>
      </c>
      <c r="E35" s="1">
        <v>5</v>
      </c>
      <c r="F35" s="1" t="s">
        <v>212</v>
      </c>
      <c r="G35" s="1">
        <v>0</v>
      </c>
      <c r="H35" s="1" t="s">
        <v>46</v>
      </c>
      <c r="I35" s="1">
        <v>59</v>
      </c>
      <c r="J35" t="s">
        <v>5</v>
      </c>
      <c r="K35" t="s">
        <v>6</v>
      </c>
      <c r="L35">
        <v>5.0794511469798374E-2</v>
      </c>
      <c r="M35" t="s">
        <v>93</v>
      </c>
      <c r="N35" t="s">
        <v>94</v>
      </c>
      <c r="O35" s="10">
        <f>VLOOKUP(C35,'[1]sorted by iCAP batch'!$A$1:$J$65536,7,FALSE)</f>
        <v>4</v>
      </c>
      <c r="P35" s="10">
        <f>VLOOKUP(C35,'[1]sorted by iCAP batch'!$A$1:$J$65536,8,FALSE)</f>
        <v>1</v>
      </c>
      <c r="Q35" s="10">
        <f>VLOOKUP(C35,'[1]sorted by iCAP batch'!$A$1:$J$65536,9,FALSE)</f>
        <v>3</v>
      </c>
      <c r="R35" s="10" t="str">
        <f>VLOOKUP(C35,'[1]sorted by iCAP batch'!$A$1:$J$65536,10,FALSE)</f>
        <v>C2</v>
      </c>
    </row>
    <row r="36" spans="1:18" x14ac:dyDescent="0.2">
      <c r="A36" s="4">
        <v>29</v>
      </c>
      <c r="B36" s="1">
        <v>17959</v>
      </c>
      <c r="C36" s="1">
        <v>678467</v>
      </c>
      <c r="D36" s="1">
        <v>14822</v>
      </c>
      <c r="E36" s="1">
        <v>14</v>
      </c>
      <c r="F36" s="1" t="s">
        <v>212</v>
      </c>
      <c r="G36" s="1">
        <v>0</v>
      </c>
      <c r="H36" s="1" t="s">
        <v>46</v>
      </c>
      <c r="I36" s="1">
        <v>59</v>
      </c>
      <c r="J36" t="s">
        <v>5</v>
      </c>
      <c r="K36" t="s">
        <v>6</v>
      </c>
      <c r="L36">
        <v>0.23859134067546864</v>
      </c>
      <c r="M36" t="s">
        <v>181</v>
      </c>
      <c r="N36" t="s">
        <v>182</v>
      </c>
      <c r="O36" s="10">
        <f>VLOOKUP(C36,'[1]sorted by iCAP batch'!$A$1:$J$65536,7,FALSE)</f>
        <v>4</v>
      </c>
      <c r="P36" s="10">
        <f>VLOOKUP(C36,'[1]sorted by iCAP batch'!$A$1:$J$65536,8,FALSE)</f>
        <v>1</v>
      </c>
      <c r="Q36" s="10">
        <f>VLOOKUP(C36,'[1]sorted by iCAP batch'!$A$1:$J$65536,9,FALSE)</f>
        <v>3</v>
      </c>
      <c r="R36" s="10" t="str">
        <f>VLOOKUP(C36,'[1]sorted by iCAP batch'!$A$1:$J$65536,10,FALSE)</f>
        <v>C3</v>
      </c>
    </row>
    <row r="37" spans="1:18" x14ac:dyDescent="0.2">
      <c r="A37" s="4">
        <v>30</v>
      </c>
      <c r="B37" s="1">
        <v>16713</v>
      </c>
      <c r="C37" s="1">
        <v>665347</v>
      </c>
      <c r="D37" s="1">
        <v>16332</v>
      </c>
      <c r="E37" s="1">
        <v>22</v>
      </c>
      <c r="F37" s="1" t="s">
        <v>211</v>
      </c>
      <c r="G37" s="1">
        <v>1</v>
      </c>
      <c r="H37" s="1" t="s">
        <v>27</v>
      </c>
      <c r="I37" s="1">
        <v>68</v>
      </c>
      <c r="J37" t="s">
        <v>8</v>
      </c>
      <c r="K37" t="s">
        <v>20</v>
      </c>
      <c r="L37">
        <v>0.77956135604594201</v>
      </c>
      <c r="M37" t="s">
        <v>69</v>
      </c>
      <c r="N37" t="s">
        <v>70</v>
      </c>
      <c r="O37" s="10">
        <f>VLOOKUP(C37,'[1]sorted by iCAP batch'!$A$1:$J$65536,7,FALSE)</f>
        <v>4</v>
      </c>
      <c r="P37" s="10">
        <f>VLOOKUP(C37,'[1]sorted by iCAP batch'!$A$1:$J$65536,8,FALSE)</f>
        <v>1</v>
      </c>
      <c r="Q37" s="10">
        <f>VLOOKUP(C37,'[1]sorted by iCAP batch'!$A$1:$J$65536,9,FALSE)</f>
        <v>3</v>
      </c>
      <c r="R37" s="10" t="str">
        <f>VLOOKUP(C37,'[1]sorted by iCAP batch'!$A$1:$J$65536,10,FALSE)</f>
        <v>C4</v>
      </c>
    </row>
    <row r="38" spans="1:18" x14ac:dyDescent="0.2">
      <c r="A38" s="4">
        <v>31</v>
      </c>
      <c r="B38" s="1">
        <v>17106</v>
      </c>
      <c r="C38" s="1">
        <v>671869</v>
      </c>
      <c r="D38" s="1">
        <v>16858</v>
      </c>
      <c r="E38" s="1">
        <v>13</v>
      </c>
      <c r="F38" s="1" t="s">
        <v>212</v>
      </c>
      <c r="G38" s="1">
        <v>0</v>
      </c>
      <c r="H38" s="1" t="s">
        <v>46</v>
      </c>
      <c r="I38" s="1">
        <v>56</v>
      </c>
      <c r="J38" t="s">
        <v>5</v>
      </c>
      <c r="K38" t="s">
        <v>6</v>
      </c>
      <c r="L38">
        <v>0.10199672594920083</v>
      </c>
      <c r="M38" t="s">
        <v>133</v>
      </c>
      <c r="N38" t="s">
        <v>134</v>
      </c>
      <c r="O38" s="10">
        <f>VLOOKUP(C38,'[1]sorted by iCAP batch'!$A$1:$J$65536,7,FALSE)</f>
        <v>4</v>
      </c>
      <c r="P38" s="10">
        <f>VLOOKUP(C38,'[1]sorted by iCAP batch'!$A$1:$J$65536,8,FALSE)</f>
        <v>1</v>
      </c>
      <c r="Q38" s="10">
        <f>VLOOKUP(C38,'[1]sorted by iCAP batch'!$A$1:$J$65536,9,FALSE)</f>
        <v>4</v>
      </c>
      <c r="R38" s="10" t="str">
        <f>VLOOKUP(C38,'[1]sorted by iCAP batch'!$A$1:$J$65536,10,FALSE)</f>
        <v>A1</v>
      </c>
    </row>
    <row r="39" spans="1:18" x14ac:dyDescent="0.2">
      <c r="A39" s="4">
        <v>32</v>
      </c>
      <c r="B39" s="1">
        <v>16863</v>
      </c>
      <c r="C39" s="1">
        <v>668417</v>
      </c>
      <c r="D39" s="1">
        <v>16554</v>
      </c>
      <c r="E39" s="1">
        <v>10</v>
      </c>
      <c r="F39" s="1" t="s">
        <v>212</v>
      </c>
      <c r="G39" s="1">
        <v>0</v>
      </c>
      <c r="H39" s="1" t="s">
        <v>46</v>
      </c>
      <c r="I39" s="1">
        <v>74</v>
      </c>
      <c r="J39" t="s">
        <v>5</v>
      </c>
      <c r="K39" t="s">
        <v>6</v>
      </c>
      <c r="L39">
        <v>0.25999741322549608</v>
      </c>
      <c r="M39" t="s">
        <v>103</v>
      </c>
      <c r="N39" t="s">
        <v>104</v>
      </c>
      <c r="O39" s="10">
        <f>VLOOKUP(C39,'[1]sorted by iCAP batch'!$A$1:$J$65536,7,FALSE)</f>
        <v>4</v>
      </c>
      <c r="P39" s="10">
        <f>VLOOKUP(C39,'[1]sorted by iCAP batch'!$A$1:$J$65536,8,FALSE)</f>
        <v>1</v>
      </c>
      <c r="Q39" s="10">
        <f>VLOOKUP(C39,'[1]sorted by iCAP batch'!$A$1:$J$65536,9,FALSE)</f>
        <v>4</v>
      </c>
      <c r="R39" s="10" t="str">
        <f>VLOOKUP(C39,'[1]sorted by iCAP batch'!$A$1:$J$65536,10,FALSE)</f>
        <v>A2</v>
      </c>
    </row>
    <row r="40" spans="1:18" x14ac:dyDescent="0.2">
      <c r="A40" s="4">
        <v>33</v>
      </c>
      <c r="B40" s="1">
        <v>16945</v>
      </c>
      <c r="C40" s="1">
        <v>669499</v>
      </c>
      <c r="D40" s="1">
        <v>16589</v>
      </c>
      <c r="E40" s="1">
        <v>11</v>
      </c>
      <c r="F40" s="1" t="s">
        <v>211</v>
      </c>
      <c r="G40" s="1">
        <v>0</v>
      </c>
      <c r="H40" s="1" t="s">
        <v>46</v>
      </c>
      <c r="I40" s="1">
        <v>51</v>
      </c>
      <c r="J40" t="s">
        <v>5</v>
      </c>
      <c r="K40" t="s">
        <v>6</v>
      </c>
      <c r="L40">
        <v>0.13578767882601706</v>
      </c>
      <c r="M40" t="s">
        <v>115</v>
      </c>
      <c r="N40" t="s">
        <v>116</v>
      </c>
      <c r="O40" s="10">
        <f>VLOOKUP(C40,'[1]sorted by iCAP batch'!$A$1:$J$65536,7,FALSE)</f>
        <v>4</v>
      </c>
      <c r="P40" s="10">
        <f>VLOOKUP(C40,'[1]sorted by iCAP batch'!$A$1:$J$65536,8,FALSE)</f>
        <v>1</v>
      </c>
      <c r="Q40" s="10">
        <f>VLOOKUP(C40,'[1]sorted by iCAP batch'!$A$1:$J$65536,9,FALSE)</f>
        <v>4</v>
      </c>
      <c r="R40" s="10" t="str">
        <f>VLOOKUP(C40,'[1]sorted by iCAP batch'!$A$1:$J$65536,10,FALSE)</f>
        <v>A3</v>
      </c>
    </row>
    <row r="41" spans="1:18" x14ac:dyDescent="0.2">
      <c r="A41" s="4">
        <v>34</v>
      </c>
      <c r="B41" s="1">
        <v>17015</v>
      </c>
      <c r="C41" s="1">
        <v>670411</v>
      </c>
      <c r="D41" s="1">
        <v>16649</v>
      </c>
      <c r="E41" s="1">
        <v>13.6</v>
      </c>
      <c r="F41" s="1" t="s">
        <v>212</v>
      </c>
      <c r="G41" s="1">
        <v>1</v>
      </c>
      <c r="H41" s="1" t="s">
        <v>27</v>
      </c>
      <c r="I41" s="1">
        <v>75</v>
      </c>
      <c r="J41" t="s">
        <v>18</v>
      </c>
      <c r="K41" t="s">
        <v>20</v>
      </c>
      <c r="L41">
        <v>0.20338398997455492</v>
      </c>
      <c r="M41" t="s">
        <v>121</v>
      </c>
      <c r="N41" t="s">
        <v>122</v>
      </c>
      <c r="O41" s="10">
        <f>VLOOKUP(C41,'[1]sorted by iCAP batch'!$A$1:$J$65536,7,FALSE)</f>
        <v>4</v>
      </c>
      <c r="P41" s="10">
        <f>VLOOKUP(C41,'[1]sorted by iCAP batch'!$A$1:$J$65536,8,FALSE)</f>
        <v>1</v>
      </c>
      <c r="Q41" s="10">
        <f>VLOOKUP(C41,'[1]sorted by iCAP batch'!$A$1:$J$65536,9,FALSE)</f>
        <v>4</v>
      </c>
      <c r="R41" s="10" t="str">
        <f>VLOOKUP(C41,'[1]sorted by iCAP batch'!$A$1:$J$65536,10,FALSE)</f>
        <v>A4</v>
      </c>
    </row>
    <row r="42" spans="1:18" x14ac:dyDescent="0.2">
      <c r="A42" s="4">
        <v>35</v>
      </c>
      <c r="B42" s="1">
        <v>18031</v>
      </c>
      <c r="C42" s="1">
        <v>678884</v>
      </c>
      <c r="D42" s="1">
        <v>17682</v>
      </c>
      <c r="E42" s="1">
        <v>30</v>
      </c>
      <c r="F42" s="1" t="s">
        <v>211</v>
      </c>
      <c r="G42" s="1">
        <v>1</v>
      </c>
      <c r="H42" s="1" t="s">
        <v>27</v>
      </c>
      <c r="I42" s="1">
        <v>65</v>
      </c>
      <c r="J42" t="s">
        <v>18</v>
      </c>
      <c r="K42" t="s">
        <v>23</v>
      </c>
      <c r="L42">
        <v>0.58981242317452487</v>
      </c>
      <c r="M42" t="s">
        <v>183</v>
      </c>
      <c r="N42" t="s">
        <v>184</v>
      </c>
      <c r="O42" s="10">
        <f>VLOOKUP(C42,'[1]sorted by iCAP batch'!$A$1:$J$65536,7,FALSE)</f>
        <v>4</v>
      </c>
      <c r="P42" s="10">
        <f>VLOOKUP(C42,'[1]sorted by iCAP batch'!$A$1:$J$65536,8,FALSE)</f>
        <v>1</v>
      </c>
      <c r="Q42" s="10">
        <f>VLOOKUP(C42,'[1]sorted by iCAP batch'!$A$1:$J$65536,9,FALSE)</f>
        <v>4</v>
      </c>
      <c r="R42" s="10" t="str">
        <f>VLOOKUP(C42,'[1]sorted by iCAP batch'!$A$1:$J$65536,10,FALSE)</f>
        <v>B1</v>
      </c>
    </row>
    <row r="43" spans="1:18" x14ac:dyDescent="0.2">
      <c r="A43" s="4">
        <v>36</v>
      </c>
      <c r="B43" s="1">
        <v>16815</v>
      </c>
      <c r="C43" s="1">
        <v>667197</v>
      </c>
      <c r="D43" s="1">
        <v>11447</v>
      </c>
      <c r="E43" s="1">
        <v>10</v>
      </c>
      <c r="F43" s="1" t="s">
        <v>212</v>
      </c>
      <c r="G43" s="1">
        <v>0</v>
      </c>
      <c r="H43" s="1" t="s">
        <v>46</v>
      </c>
      <c r="I43" s="1">
        <v>72</v>
      </c>
      <c r="J43" t="s">
        <v>5</v>
      </c>
      <c r="K43" t="s">
        <v>6</v>
      </c>
      <c r="L43">
        <v>0.24070559469683017</v>
      </c>
      <c r="M43" t="s">
        <v>89</v>
      </c>
      <c r="N43" t="s">
        <v>90</v>
      </c>
      <c r="O43" s="10">
        <f>VLOOKUP(C43,'[1]sorted by iCAP batch'!$A$1:$J$65536,7,FALSE)</f>
        <v>4</v>
      </c>
      <c r="P43" s="10">
        <f>VLOOKUP(C43,'[1]sorted by iCAP batch'!$A$1:$J$65536,8,FALSE)</f>
        <v>1</v>
      </c>
      <c r="Q43" s="10">
        <f>VLOOKUP(C43,'[1]sorted by iCAP batch'!$A$1:$J$65536,9,FALSE)</f>
        <v>4</v>
      </c>
      <c r="R43" s="10" t="str">
        <f>VLOOKUP(C43,'[1]sorted by iCAP batch'!$A$1:$J$65536,10,FALSE)</f>
        <v>B4</v>
      </c>
    </row>
    <row r="44" spans="1:18" x14ac:dyDescent="0.2">
      <c r="A44" s="4">
        <v>37</v>
      </c>
      <c r="B44" s="1">
        <v>16711</v>
      </c>
      <c r="C44" s="1">
        <v>665311</v>
      </c>
      <c r="D44" s="1">
        <v>11518</v>
      </c>
      <c r="E44" s="1">
        <v>19</v>
      </c>
      <c r="F44" s="1" t="s">
        <v>211</v>
      </c>
      <c r="G44" s="1">
        <v>0</v>
      </c>
      <c r="H44" s="1" t="s">
        <v>46</v>
      </c>
      <c r="I44" s="1">
        <v>71</v>
      </c>
      <c r="J44" t="s">
        <v>5</v>
      </c>
      <c r="K44" t="s">
        <v>6</v>
      </c>
      <c r="L44">
        <v>0.30352054362887787</v>
      </c>
      <c r="M44" t="s">
        <v>67</v>
      </c>
      <c r="N44" t="s">
        <v>68</v>
      </c>
      <c r="O44" s="10">
        <f>VLOOKUP(C44,'[1]sorted by iCAP batch'!$A$1:$J$65536,7,FALSE)</f>
        <v>4</v>
      </c>
      <c r="P44" s="10">
        <f>VLOOKUP(C44,'[1]sorted by iCAP batch'!$A$1:$J$65536,8,FALSE)</f>
        <v>1</v>
      </c>
      <c r="Q44" s="10">
        <f>VLOOKUP(C44,'[1]sorted by iCAP batch'!$A$1:$J$65536,9,FALSE)</f>
        <v>4</v>
      </c>
      <c r="R44" s="10" t="str">
        <f>VLOOKUP(C44,'[1]sorted by iCAP batch'!$A$1:$J$65536,10,FALSE)</f>
        <v>C1</v>
      </c>
    </row>
    <row r="45" spans="1:18" x14ac:dyDescent="0.2">
      <c r="A45" s="4">
        <v>38</v>
      </c>
      <c r="B45" s="1">
        <v>16874</v>
      </c>
      <c r="C45" s="1">
        <v>668501</v>
      </c>
      <c r="D45" s="1">
        <v>16555</v>
      </c>
      <c r="E45" s="1">
        <v>20</v>
      </c>
      <c r="F45" s="1" t="s">
        <v>211</v>
      </c>
      <c r="G45" s="1">
        <v>1</v>
      </c>
      <c r="H45" s="1" t="s">
        <v>27</v>
      </c>
      <c r="I45" s="1">
        <v>57</v>
      </c>
      <c r="J45" t="s">
        <v>8</v>
      </c>
      <c r="K45" t="s">
        <v>12</v>
      </c>
      <c r="L45">
        <v>0.64514412034768853</v>
      </c>
      <c r="M45" t="s">
        <v>107</v>
      </c>
      <c r="N45" t="s">
        <v>108</v>
      </c>
      <c r="O45" s="10">
        <f>VLOOKUP(C45,'[1]sorted by iCAP batch'!$A$1:$J$65536,7,FALSE)</f>
        <v>4</v>
      </c>
      <c r="P45" s="10">
        <f>VLOOKUP(C45,'[1]sorted by iCAP batch'!$A$1:$J$65536,8,FALSE)</f>
        <v>1</v>
      </c>
      <c r="Q45" s="10">
        <f>VLOOKUP(C45,'[1]sorted by iCAP batch'!$A$1:$J$65536,9,FALSE)</f>
        <v>4</v>
      </c>
      <c r="R45" s="10" t="str">
        <f>VLOOKUP(C45,'[1]sorted by iCAP batch'!$A$1:$J$65536,10,FALSE)</f>
        <v>C2</v>
      </c>
    </row>
    <row r="46" spans="1:18" x14ac:dyDescent="0.2">
      <c r="A46" s="4">
        <v>39</v>
      </c>
      <c r="B46" s="1">
        <v>16378</v>
      </c>
      <c r="C46" s="1">
        <v>621058</v>
      </c>
      <c r="D46" s="1">
        <v>16071</v>
      </c>
      <c r="E46" s="1">
        <v>7</v>
      </c>
      <c r="F46" s="1" t="s">
        <v>211</v>
      </c>
      <c r="G46" s="1">
        <v>0</v>
      </c>
      <c r="H46" s="1" t="s">
        <v>46</v>
      </c>
      <c r="I46" s="1">
        <v>56</v>
      </c>
      <c r="J46" t="s">
        <v>5</v>
      </c>
      <c r="K46" t="s">
        <v>6</v>
      </c>
      <c r="L46">
        <v>4.9653678063180572E-2</v>
      </c>
      <c r="M46" t="s">
        <v>44</v>
      </c>
      <c r="N46" t="s">
        <v>45</v>
      </c>
      <c r="O46" s="10">
        <f>VLOOKUP(C46,'[1]sorted by iCAP batch'!$A$1:$J$65536,7,FALSE)</f>
        <v>4</v>
      </c>
      <c r="P46" s="10">
        <f>VLOOKUP(C46,'[1]sorted by iCAP batch'!$A$1:$J$65536,8,FALSE)</f>
        <v>1</v>
      </c>
      <c r="Q46" s="10">
        <f>VLOOKUP(C46,'[1]sorted by iCAP batch'!$A$1:$J$65536,9,FALSE)</f>
        <v>4</v>
      </c>
      <c r="R46" s="10" t="str">
        <f>VLOOKUP(C46,'[1]sorted by iCAP batch'!$A$1:$J$65536,10,FALSE)</f>
        <v>C3</v>
      </c>
    </row>
    <row r="47" spans="1:18" x14ac:dyDescent="0.2">
      <c r="A47" s="4">
        <v>40</v>
      </c>
      <c r="B47" s="1">
        <v>16790</v>
      </c>
      <c r="C47" s="1">
        <v>666667</v>
      </c>
      <c r="D47" s="1">
        <v>16425</v>
      </c>
      <c r="E47" s="1">
        <v>18</v>
      </c>
      <c r="F47" s="1" t="s">
        <v>212</v>
      </c>
      <c r="G47" s="1">
        <v>1</v>
      </c>
      <c r="H47" s="1" t="s">
        <v>27</v>
      </c>
      <c r="I47" s="1">
        <v>65</v>
      </c>
      <c r="J47" t="s">
        <v>18</v>
      </c>
      <c r="K47" t="s">
        <v>12</v>
      </c>
      <c r="L47">
        <v>0.65354263372753141</v>
      </c>
      <c r="M47" t="s">
        <v>83</v>
      </c>
      <c r="N47" t="s">
        <v>84</v>
      </c>
      <c r="O47" s="10">
        <f>VLOOKUP(C47,'[1]sorted by iCAP batch'!$A$1:$J$65536,7,FALSE)</f>
        <v>4</v>
      </c>
      <c r="P47" s="10">
        <f>VLOOKUP(C47,'[1]sorted by iCAP batch'!$A$1:$J$65536,8,FALSE)</f>
        <v>1</v>
      </c>
      <c r="Q47" s="10">
        <f>VLOOKUP(C47,'[1]sorted by iCAP batch'!$A$1:$J$65536,9,FALSE)</f>
        <v>4</v>
      </c>
      <c r="R47" s="10" t="str">
        <f>VLOOKUP(C47,'[1]sorted by iCAP batch'!$A$1:$J$65536,10,FALSE)</f>
        <v>C4</v>
      </c>
    </row>
    <row r="48" spans="1:18" x14ac:dyDescent="0.2">
      <c r="A48" s="4">
        <v>41</v>
      </c>
      <c r="B48" s="1">
        <v>16859</v>
      </c>
      <c r="C48" s="1">
        <v>668300</v>
      </c>
      <c r="D48" s="1">
        <v>16550</v>
      </c>
      <c r="E48" s="1">
        <v>11</v>
      </c>
      <c r="F48" s="1" t="s">
        <v>212</v>
      </c>
      <c r="G48" s="1">
        <v>1</v>
      </c>
      <c r="H48" s="1" t="s">
        <v>27</v>
      </c>
      <c r="I48" s="1">
        <v>65</v>
      </c>
      <c r="J48" t="s">
        <v>18</v>
      </c>
      <c r="K48" t="s">
        <v>11</v>
      </c>
      <c r="L48">
        <v>0.21910784551139334</v>
      </c>
      <c r="M48" t="s">
        <v>99</v>
      </c>
      <c r="N48" t="s">
        <v>100</v>
      </c>
      <c r="O48" s="10">
        <f>VLOOKUP(C48,'[1]sorted by iCAP batch'!$A$1:$J$65536,7,FALSE)</f>
        <v>4</v>
      </c>
      <c r="P48" s="10">
        <f>VLOOKUP(C48,'[1]sorted by iCAP batch'!$A$1:$J$65536,8,FALSE)</f>
        <v>2</v>
      </c>
      <c r="Q48" s="10">
        <f>VLOOKUP(C48,'[1]sorted by iCAP batch'!$A$1:$J$65536,9,FALSE)</f>
        <v>5</v>
      </c>
      <c r="R48" s="10" t="str">
        <f>VLOOKUP(C48,'[1]sorted by iCAP batch'!$A$1:$J$65536,10,FALSE)</f>
        <v>A1</v>
      </c>
    </row>
    <row r="49" spans="1:18" x14ac:dyDescent="0.2">
      <c r="A49" s="4">
        <v>42</v>
      </c>
      <c r="B49" s="1">
        <v>17917</v>
      </c>
      <c r="C49" s="1">
        <v>678114</v>
      </c>
      <c r="D49" s="1">
        <v>18026</v>
      </c>
      <c r="E49" s="1">
        <v>8</v>
      </c>
      <c r="F49" s="1" t="s">
        <v>211</v>
      </c>
      <c r="G49" s="1">
        <v>0</v>
      </c>
      <c r="H49" s="1" t="s">
        <v>46</v>
      </c>
      <c r="I49" s="1">
        <v>67</v>
      </c>
      <c r="J49" t="s">
        <v>5</v>
      </c>
      <c r="K49" t="s">
        <v>6</v>
      </c>
      <c r="L49">
        <v>8.5427084349037299E-2</v>
      </c>
      <c r="M49" t="s">
        <v>177</v>
      </c>
      <c r="N49" t="s">
        <v>178</v>
      </c>
      <c r="O49" s="10">
        <f>VLOOKUP(C49,'[1]sorted by iCAP batch'!$A$1:$J$65536,7,FALSE)</f>
        <v>4</v>
      </c>
      <c r="P49" s="10">
        <f>VLOOKUP(C49,'[1]sorted by iCAP batch'!$A$1:$J$65536,8,FALSE)</f>
        <v>2</v>
      </c>
      <c r="Q49" s="10">
        <f>VLOOKUP(C49,'[1]sorted by iCAP batch'!$A$1:$J$65536,9,FALSE)</f>
        <v>5</v>
      </c>
      <c r="R49" s="10" t="str">
        <f>VLOOKUP(C49,'[1]sorted by iCAP batch'!$A$1:$J$65536,10,FALSE)</f>
        <v>A2</v>
      </c>
    </row>
    <row r="50" spans="1:18" x14ac:dyDescent="0.2">
      <c r="A50" s="4">
        <v>43</v>
      </c>
      <c r="B50" s="1">
        <v>16487</v>
      </c>
      <c r="C50" s="1">
        <v>622236</v>
      </c>
      <c r="D50" s="1">
        <v>16173</v>
      </c>
      <c r="E50" s="1">
        <v>20</v>
      </c>
      <c r="F50" s="1" t="s">
        <v>211</v>
      </c>
      <c r="G50" s="1">
        <v>1</v>
      </c>
      <c r="H50" s="1" t="s">
        <v>27</v>
      </c>
      <c r="I50" s="1">
        <v>80</v>
      </c>
      <c r="J50" t="s">
        <v>9</v>
      </c>
      <c r="K50"/>
      <c r="L50">
        <v>0.66947975221173939</v>
      </c>
      <c r="M50" t="s">
        <v>51</v>
      </c>
      <c r="N50" t="s">
        <v>52</v>
      </c>
      <c r="O50" s="10">
        <f>VLOOKUP(C50,'[1]sorted by iCAP batch'!$A$1:$J$65536,7,FALSE)</f>
        <v>4</v>
      </c>
      <c r="P50" s="10">
        <f>VLOOKUP(C50,'[1]sorted by iCAP batch'!$A$1:$J$65536,8,FALSE)</f>
        <v>2</v>
      </c>
      <c r="Q50" s="10">
        <f>VLOOKUP(C50,'[1]sorted by iCAP batch'!$A$1:$J$65536,9,FALSE)</f>
        <v>5</v>
      </c>
      <c r="R50" s="10" t="str">
        <f>VLOOKUP(C50,'[1]sorted by iCAP batch'!$A$1:$J$65536,10,FALSE)</f>
        <v>A3</v>
      </c>
    </row>
    <row r="51" spans="1:18" x14ac:dyDescent="0.2">
      <c r="A51" s="4">
        <v>44</v>
      </c>
      <c r="B51" s="1">
        <v>16661</v>
      </c>
      <c r="C51" s="1">
        <v>664324</v>
      </c>
      <c r="D51" s="1">
        <v>14429</v>
      </c>
      <c r="E51" s="1">
        <v>15.4</v>
      </c>
      <c r="F51" s="1" t="s">
        <v>211</v>
      </c>
      <c r="G51" s="1">
        <v>0</v>
      </c>
      <c r="H51" s="1" t="s">
        <v>46</v>
      </c>
      <c r="I51" s="1">
        <v>74</v>
      </c>
      <c r="J51" t="s">
        <v>5</v>
      </c>
      <c r="K51" t="s">
        <v>6</v>
      </c>
      <c r="L51">
        <v>0.23636530790779017</v>
      </c>
      <c r="M51" t="s">
        <v>55</v>
      </c>
      <c r="N51" t="s">
        <v>56</v>
      </c>
      <c r="O51" s="10">
        <f>VLOOKUP(C51,'[1]sorted by iCAP batch'!$A$1:$J$65536,7,FALSE)</f>
        <v>4</v>
      </c>
      <c r="P51" s="10">
        <f>VLOOKUP(C51,'[1]sorted by iCAP batch'!$A$1:$J$65536,8,FALSE)</f>
        <v>2</v>
      </c>
      <c r="Q51" s="10">
        <f>VLOOKUP(C51,'[1]sorted by iCAP batch'!$A$1:$J$65536,9,FALSE)</f>
        <v>5</v>
      </c>
      <c r="R51" s="10" t="str">
        <f>VLOOKUP(C51,'[1]sorted by iCAP batch'!$A$1:$J$65536,10,FALSE)</f>
        <v>A4</v>
      </c>
    </row>
    <row r="52" spans="1:18" x14ac:dyDescent="0.2">
      <c r="A52" s="4">
        <v>45</v>
      </c>
      <c r="B52" s="1">
        <v>17100</v>
      </c>
      <c r="C52" s="1">
        <v>671722</v>
      </c>
      <c r="D52" s="1">
        <v>11405</v>
      </c>
      <c r="E52" s="1">
        <v>8.6</v>
      </c>
      <c r="F52" s="1" t="s">
        <v>211</v>
      </c>
      <c r="G52" s="1">
        <v>0</v>
      </c>
      <c r="H52" s="1" t="s">
        <v>46</v>
      </c>
      <c r="I52" s="1">
        <v>80</v>
      </c>
      <c r="J52" t="s">
        <v>5</v>
      </c>
      <c r="K52" t="s">
        <v>6</v>
      </c>
      <c r="L52">
        <v>0.14505390353781575</v>
      </c>
      <c r="M52" t="s">
        <v>131</v>
      </c>
      <c r="N52" t="s">
        <v>132</v>
      </c>
      <c r="O52" s="10">
        <f>VLOOKUP(C52,'[1]sorted by iCAP batch'!$A$1:$J$65536,7,FALSE)</f>
        <v>4</v>
      </c>
      <c r="P52" s="10">
        <f>VLOOKUP(C52,'[1]sorted by iCAP batch'!$A$1:$J$65536,8,FALSE)</f>
        <v>2</v>
      </c>
      <c r="Q52" s="10">
        <f>VLOOKUP(C52,'[1]sorted by iCAP batch'!$A$1:$J$65536,9,FALSE)</f>
        <v>5</v>
      </c>
      <c r="R52" s="10" t="str">
        <f>VLOOKUP(C52,'[1]sorted by iCAP batch'!$A$1:$J$65536,10,FALSE)</f>
        <v>B1</v>
      </c>
    </row>
    <row r="53" spans="1:18" x14ac:dyDescent="0.2">
      <c r="A53" s="4">
        <v>46</v>
      </c>
      <c r="B53" s="1">
        <v>18101</v>
      </c>
      <c r="C53" s="1">
        <v>680361</v>
      </c>
      <c r="D53" s="1">
        <v>17884</v>
      </c>
      <c r="E53" s="1">
        <v>13</v>
      </c>
      <c r="F53" s="1" t="s">
        <v>212</v>
      </c>
      <c r="G53" s="1">
        <v>1</v>
      </c>
      <c r="H53" s="1" t="s">
        <v>27</v>
      </c>
      <c r="I53" s="1">
        <v>68</v>
      </c>
      <c r="J53" t="s">
        <v>9</v>
      </c>
      <c r="K53" t="s">
        <v>10</v>
      </c>
      <c r="L53">
        <v>0.33954264653636884</v>
      </c>
      <c r="M53" t="s">
        <v>185</v>
      </c>
      <c r="N53" t="s">
        <v>186</v>
      </c>
      <c r="O53" s="10">
        <f>VLOOKUP(C53,'[1]sorted by iCAP batch'!$A$1:$J$65536,7,FALSE)</f>
        <v>4</v>
      </c>
      <c r="P53" s="10">
        <f>VLOOKUP(C53,'[1]sorted by iCAP batch'!$A$1:$J$65536,8,FALSE)</f>
        <v>2</v>
      </c>
      <c r="Q53" s="10">
        <f>VLOOKUP(C53,'[1]sorted by iCAP batch'!$A$1:$J$65536,9,FALSE)</f>
        <v>5</v>
      </c>
      <c r="R53" s="10" t="str">
        <f>VLOOKUP(C53,'[1]sorted by iCAP batch'!$A$1:$J$65536,10,FALSE)</f>
        <v>B4</v>
      </c>
    </row>
    <row r="54" spans="1:18" x14ac:dyDescent="0.2">
      <c r="A54" s="4">
        <v>47</v>
      </c>
      <c r="B54" s="1">
        <v>17686</v>
      </c>
      <c r="C54" s="1">
        <v>676053</v>
      </c>
      <c r="D54" s="1">
        <v>12562</v>
      </c>
      <c r="E54" s="1">
        <v>7</v>
      </c>
      <c r="F54" s="1" t="s">
        <v>212</v>
      </c>
      <c r="G54" s="1">
        <v>0</v>
      </c>
      <c r="H54" s="1" t="s">
        <v>46</v>
      </c>
      <c r="I54" s="1">
        <v>63</v>
      </c>
      <c r="J54" t="s">
        <v>5</v>
      </c>
      <c r="K54" t="s">
        <v>6</v>
      </c>
      <c r="L54">
        <v>6.5682425650293169E-2</v>
      </c>
      <c r="M54" t="s">
        <v>153</v>
      </c>
      <c r="N54" t="s">
        <v>154</v>
      </c>
      <c r="O54" s="10">
        <f>VLOOKUP(C54,'[1]sorted by iCAP batch'!$A$1:$J$65536,7,FALSE)</f>
        <v>4</v>
      </c>
      <c r="P54" s="10">
        <f>VLOOKUP(C54,'[1]sorted by iCAP batch'!$A$1:$J$65536,8,FALSE)</f>
        <v>2</v>
      </c>
      <c r="Q54" s="10">
        <f>VLOOKUP(C54,'[1]sorted by iCAP batch'!$A$1:$J$65536,9,FALSE)</f>
        <v>5</v>
      </c>
      <c r="R54" s="10" t="str">
        <f>VLOOKUP(C54,'[1]sorted by iCAP batch'!$A$1:$J$65536,10,FALSE)</f>
        <v>C1</v>
      </c>
    </row>
    <row r="55" spans="1:18" x14ac:dyDescent="0.2">
      <c r="A55" s="4">
        <v>48</v>
      </c>
      <c r="B55" s="1">
        <v>17030</v>
      </c>
      <c r="C55" s="1">
        <v>670643</v>
      </c>
      <c r="D55" s="1">
        <v>16717</v>
      </c>
      <c r="E55" s="1">
        <v>26</v>
      </c>
      <c r="F55" s="1" t="s">
        <v>212</v>
      </c>
      <c r="G55" s="1">
        <v>1</v>
      </c>
      <c r="H55" s="1" t="s">
        <v>27</v>
      </c>
      <c r="I55" s="1">
        <v>56</v>
      </c>
      <c r="J55" t="s">
        <v>15</v>
      </c>
      <c r="K55" t="s">
        <v>16</v>
      </c>
      <c r="L55">
        <v>0.37381027913304626</v>
      </c>
      <c r="M55" t="s">
        <v>125</v>
      </c>
      <c r="N55" t="s">
        <v>126</v>
      </c>
      <c r="O55" s="10">
        <f>VLOOKUP(C55,'[1]sorted by iCAP batch'!$A$1:$J$65536,7,FALSE)</f>
        <v>4</v>
      </c>
      <c r="P55" s="10">
        <f>VLOOKUP(C55,'[1]sorted by iCAP batch'!$A$1:$J$65536,8,FALSE)</f>
        <v>2</v>
      </c>
      <c r="Q55" s="10">
        <f>VLOOKUP(C55,'[1]sorted by iCAP batch'!$A$1:$J$65536,9,FALSE)</f>
        <v>5</v>
      </c>
      <c r="R55" s="10" t="str">
        <f>VLOOKUP(C55,'[1]sorted by iCAP batch'!$A$1:$J$65536,10,FALSE)</f>
        <v>C2</v>
      </c>
    </row>
    <row r="56" spans="1:18" x14ac:dyDescent="0.2">
      <c r="A56" s="4">
        <v>49</v>
      </c>
      <c r="B56" s="1">
        <v>16813</v>
      </c>
      <c r="C56" s="1">
        <v>667166</v>
      </c>
      <c r="D56" s="1">
        <v>16468</v>
      </c>
      <c r="E56" s="1">
        <v>22</v>
      </c>
      <c r="F56" s="1" t="s">
        <v>212</v>
      </c>
      <c r="G56" s="1">
        <v>1</v>
      </c>
      <c r="H56" s="1" t="s">
        <v>27</v>
      </c>
      <c r="I56" s="1">
        <v>61</v>
      </c>
      <c r="J56" t="s">
        <v>8</v>
      </c>
      <c r="K56"/>
      <c r="L56">
        <v>0.72920345531613806</v>
      </c>
      <c r="M56" t="s">
        <v>87</v>
      </c>
      <c r="N56" t="s">
        <v>88</v>
      </c>
      <c r="O56" s="10">
        <f>VLOOKUP(C56,'[1]sorted by iCAP batch'!$A$1:$J$65536,7,FALSE)</f>
        <v>4</v>
      </c>
      <c r="P56" s="10">
        <f>VLOOKUP(C56,'[1]sorted by iCAP batch'!$A$1:$J$65536,8,FALSE)</f>
        <v>2</v>
      </c>
      <c r="Q56" s="10">
        <f>VLOOKUP(C56,'[1]sorted by iCAP batch'!$A$1:$J$65536,9,FALSE)</f>
        <v>5</v>
      </c>
      <c r="R56" s="10" t="str">
        <f>VLOOKUP(C56,'[1]sorted by iCAP batch'!$A$1:$J$65536,10,FALSE)</f>
        <v>C3</v>
      </c>
    </row>
    <row r="57" spans="1:18" x14ac:dyDescent="0.2">
      <c r="A57" s="4">
        <v>50</v>
      </c>
      <c r="B57" s="1">
        <v>16356</v>
      </c>
      <c r="C57" s="1">
        <v>620455</v>
      </c>
      <c r="D57" s="1">
        <v>16016</v>
      </c>
      <c r="E57" s="1">
        <v>22</v>
      </c>
      <c r="F57" s="1" t="s">
        <v>211</v>
      </c>
      <c r="G57" s="1">
        <v>0</v>
      </c>
      <c r="H57" s="1" t="s">
        <v>46</v>
      </c>
      <c r="I57" s="1">
        <v>43</v>
      </c>
      <c r="J57" t="s">
        <v>5</v>
      </c>
      <c r="K57" t="s">
        <v>6</v>
      </c>
      <c r="L57">
        <v>0.17852453913242602</v>
      </c>
      <c r="M57" t="s">
        <v>36</v>
      </c>
      <c r="N57" t="s">
        <v>37</v>
      </c>
      <c r="O57" s="10">
        <f>VLOOKUP(C57,'[1]sorted by iCAP batch'!$A$1:$J$65536,7,FALSE)</f>
        <v>4</v>
      </c>
      <c r="P57" s="10">
        <f>VLOOKUP(C57,'[1]sorted by iCAP batch'!$A$1:$J$65536,8,FALSE)</f>
        <v>2</v>
      </c>
      <c r="Q57" s="10">
        <f>VLOOKUP(C57,'[1]sorted by iCAP batch'!$A$1:$J$65536,9,FALSE)</f>
        <v>5</v>
      </c>
      <c r="R57" s="10" t="str">
        <f>VLOOKUP(C57,'[1]sorted by iCAP batch'!$A$1:$J$65536,10,FALSE)</f>
        <v>C4</v>
      </c>
    </row>
    <row r="58" spans="1:18" x14ac:dyDescent="0.2">
      <c r="A58" s="4">
        <v>51</v>
      </c>
      <c r="B58" s="1">
        <v>17574</v>
      </c>
      <c r="C58" s="1">
        <v>674806</v>
      </c>
      <c r="D58" s="1">
        <v>16699</v>
      </c>
      <c r="E58" s="1">
        <v>9</v>
      </c>
      <c r="F58" s="1" t="s">
        <v>212</v>
      </c>
      <c r="G58" s="1">
        <v>1</v>
      </c>
      <c r="H58" s="1" t="s">
        <v>27</v>
      </c>
      <c r="I58" s="1">
        <v>64</v>
      </c>
      <c r="J58" t="s">
        <v>8</v>
      </c>
      <c r="K58" t="s">
        <v>13</v>
      </c>
      <c r="L58">
        <v>0.1695225246653897</v>
      </c>
      <c r="M58" t="s">
        <v>149</v>
      </c>
      <c r="N58" t="s">
        <v>150</v>
      </c>
      <c r="O58" s="10">
        <f>VLOOKUP(C58,'[1]sorted by iCAP batch'!$A$1:$J$65536,7,FALSE)</f>
        <v>4</v>
      </c>
      <c r="P58" s="10">
        <f>VLOOKUP(C58,'[1]sorted by iCAP batch'!$A$1:$J$65536,8,FALSE)</f>
        <v>2</v>
      </c>
      <c r="Q58" s="10">
        <f>VLOOKUP(C58,'[1]sorted by iCAP batch'!$A$1:$J$65536,9,FALSE)</f>
        <v>6</v>
      </c>
      <c r="R58" s="10" t="str">
        <f>VLOOKUP(C58,'[1]sorted by iCAP batch'!$A$1:$J$65536,10,FALSE)</f>
        <v>A1</v>
      </c>
    </row>
    <row r="59" spans="1:18" x14ac:dyDescent="0.2">
      <c r="A59" s="4">
        <v>52</v>
      </c>
      <c r="B59" s="1">
        <v>16736</v>
      </c>
      <c r="C59" s="1">
        <v>665676</v>
      </c>
      <c r="D59" s="1">
        <v>16346</v>
      </c>
      <c r="E59" s="1">
        <v>21</v>
      </c>
      <c r="F59" s="1" t="s">
        <v>211</v>
      </c>
      <c r="G59" s="1">
        <v>1</v>
      </c>
      <c r="H59" s="1" t="s">
        <v>27</v>
      </c>
      <c r="I59" s="1">
        <v>59</v>
      </c>
      <c r="J59" t="s">
        <v>8</v>
      </c>
      <c r="K59" t="s">
        <v>17</v>
      </c>
      <c r="L59">
        <v>0.69002453377132822</v>
      </c>
      <c r="M59" t="s">
        <v>71</v>
      </c>
      <c r="N59" t="s">
        <v>72</v>
      </c>
      <c r="O59" s="10">
        <f>VLOOKUP(C59,'[1]sorted by iCAP batch'!$A$1:$J$65536,7,FALSE)</f>
        <v>4</v>
      </c>
      <c r="P59" s="10">
        <f>VLOOKUP(C59,'[1]sorted by iCAP batch'!$A$1:$J$65536,8,FALSE)</f>
        <v>2</v>
      </c>
      <c r="Q59" s="10">
        <f>VLOOKUP(C59,'[1]sorted by iCAP batch'!$A$1:$J$65536,9,FALSE)</f>
        <v>6</v>
      </c>
      <c r="R59" s="10" t="str">
        <f>VLOOKUP(C59,'[1]sorted by iCAP batch'!$A$1:$J$65536,10,FALSE)</f>
        <v>A2</v>
      </c>
    </row>
    <row r="60" spans="1:18" x14ac:dyDescent="0.2">
      <c r="A60" s="4">
        <v>53</v>
      </c>
      <c r="B60" s="1">
        <v>16939</v>
      </c>
      <c r="C60" s="1">
        <v>669313</v>
      </c>
      <c r="D60" s="1">
        <v>16609</v>
      </c>
      <c r="E60" s="1">
        <v>30</v>
      </c>
      <c r="F60" s="1" t="s">
        <v>211</v>
      </c>
      <c r="G60" s="1">
        <v>1</v>
      </c>
      <c r="H60" s="1" t="s">
        <v>27</v>
      </c>
      <c r="I60" s="1">
        <v>72</v>
      </c>
      <c r="J60" t="s">
        <v>18</v>
      </c>
      <c r="K60" t="s">
        <v>10</v>
      </c>
      <c r="L60">
        <v>0.80012311378879286</v>
      </c>
      <c r="M60" t="s">
        <v>111</v>
      </c>
      <c r="N60" t="s">
        <v>112</v>
      </c>
      <c r="O60" s="10">
        <f>VLOOKUP(C60,'[1]sorted by iCAP batch'!$A$1:$J$65536,7,FALSE)</f>
        <v>4</v>
      </c>
      <c r="P60" s="10">
        <f>VLOOKUP(C60,'[1]sorted by iCAP batch'!$A$1:$J$65536,8,FALSE)</f>
        <v>2</v>
      </c>
      <c r="Q60" s="10">
        <f>VLOOKUP(C60,'[1]sorted by iCAP batch'!$A$1:$J$65536,9,FALSE)</f>
        <v>6</v>
      </c>
      <c r="R60" s="10" t="str">
        <f>VLOOKUP(C60,'[1]sorted by iCAP batch'!$A$1:$J$65536,10,FALSE)</f>
        <v>A3</v>
      </c>
    </row>
    <row r="61" spans="1:18" x14ac:dyDescent="0.2">
      <c r="A61" s="4">
        <v>54</v>
      </c>
      <c r="B61" s="1">
        <v>16839</v>
      </c>
      <c r="C61" s="1">
        <v>667719</v>
      </c>
      <c r="D61" s="1">
        <v>16412</v>
      </c>
      <c r="E61" s="1">
        <v>13</v>
      </c>
      <c r="F61" s="1" t="s">
        <v>212</v>
      </c>
      <c r="G61" s="1">
        <v>1</v>
      </c>
      <c r="H61" s="1" t="s">
        <v>27</v>
      </c>
      <c r="I61" s="1">
        <v>62</v>
      </c>
      <c r="J61" t="s">
        <v>8</v>
      </c>
      <c r="K61" t="s">
        <v>13</v>
      </c>
      <c r="L61">
        <v>0.12739272054357326</v>
      </c>
      <c r="M61" t="s">
        <v>95</v>
      </c>
      <c r="N61" t="s">
        <v>96</v>
      </c>
      <c r="O61" s="10">
        <f>VLOOKUP(C61,'[1]sorted by iCAP batch'!$A$1:$J$65536,7,FALSE)</f>
        <v>4</v>
      </c>
      <c r="P61" s="10">
        <f>VLOOKUP(C61,'[1]sorted by iCAP batch'!$A$1:$J$65536,8,FALSE)</f>
        <v>2</v>
      </c>
      <c r="Q61" s="10">
        <f>VLOOKUP(C61,'[1]sorted by iCAP batch'!$A$1:$J$65536,9,FALSE)</f>
        <v>6</v>
      </c>
      <c r="R61" s="10" t="str">
        <f>VLOOKUP(C61,'[1]sorted by iCAP batch'!$A$1:$J$65536,10,FALSE)</f>
        <v>A4</v>
      </c>
    </row>
    <row r="62" spans="1:18" x14ac:dyDescent="0.2">
      <c r="A62" s="4">
        <v>55</v>
      </c>
      <c r="B62" s="1">
        <v>16861</v>
      </c>
      <c r="C62" s="1">
        <v>668342</v>
      </c>
      <c r="D62" s="1">
        <v>16549</v>
      </c>
      <c r="E62" s="1">
        <v>29</v>
      </c>
      <c r="F62" s="1" t="s">
        <v>211</v>
      </c>
      <c r="G62" s="1">
        <v>1</v>
      </c>
      <c r="H62" s="1" t="s">
        <v>27</v>
      </c>
      <c r="I62" s="1">
        <v>56</v>
      </c>
      <c r="J62" t="s">
        <v>18</v>
      </c>
      <c r="K62" t="s">
        <v>10</v>
      </c>
      <c r="L62">
        <v>0.65975800628908776</v>
      </c>
      <c r="M62" t="s">
        <v>101</v>
      </c>
      <c r="N62" t="s">
        <v>102</v>
      </c>
      <c r="O62" s="10">
        <f>VLOOKUP(C62,'[1]sorted by iCAP batch'!$A$1:$J$65536,7,FALSE)</f>
        <v>4</v>
      </c>
      <c r="P62" s="10">
        <f>VLOOKUP(C62,'[1]sorted by iCAP batch'!$A$1:$J$65536,8,FALSE)</f>
        <v>2</v>
      </c>
      <c r="Q62" s="10">
        <f>VLOOKUP(C62,'[1]sorted by iCAP batch'!$A$1:$J$65536,9,FALSE)</f>
        <v>6</v>
      </c>
      <c r="R62" s="10" t="str">
        <f>VLOOKUP(C62,'[1]sorted by iCAP batch'!$A$1:$J$65536,10,FALSE)</f>
        <v>B1</v>
      </c>
    </row>
    <row r="63" spans="1:18" x14ac:dyDescent="0.2">
      <c r="A63" s="4">
        <v>56</v>
      </c>
      <c r="B63" s="1">
        <v>16140</v>
      </c>
      <c r="C63" s="1">
        <v>618609</v>
      </c>
      <c r="D63" s="1">
        <v>11077</v>
      </c>
      <c r="E63" s="1">
        <v>7</v>
      </c>
      <c r="F63" s="1" t="s">
        <v>211</v>
      </c>
      <c r="G63" s="1">
        <v>0</v>
      </c>
      <c r="H63" s="1" t="s">
        <v>46</v>
      </c>
      <c r="I63" s="1">
        <v>62</v>
      </c>
      <c r="J63" t="s">
        <v>5</v>
      </c>
      <c r="K63" t="s">
        <v>6</v>
      </c>
      <c r="L63">
        <v>6.381206276117582E-2</v>
      </c>
      <c r="M63" t="s">
        <v>28</v>
      </c>
      <c r="N63" t="s">
        <v>29</v>
      </c>
      <c r="O63" s="10">
        <f>VLOOKUP(C63,'[1]sorted by iCAP batch'!$A$1:$J$65536,7,FALSE)</f>
        <v>4</v>
      </c>
      <c r="P63" s="10">
        <f>VLOOKUP(C63,'[1]sorted by iCAP batch'!$A$1:$J$65536,8,FALSE)</f>
        <v>2</v>
      </c>
      <c r="Q63" s="10">
        <f>VLOOKUP(C63,'[1]sorted by iCAP batch'!$A$1:$J$65536,9,FALSE)</f>
        <v>6</v>
      </c>
      <c r="R63" s="10" t="str">
        <f>VLOOKUP(C63,'[1]sorted by iCAP batch'!$A$1:$J$65536,10,FALSE)</f>
        <v>B4</v>
      </c>
    </row>
    <row r="64" spans="1:18" x14ac:dyDescent="0.2">
      <c r="A64" s="4">
        <v>57</v>
      </c>
      <c r="B64" s="1">
        <v>17907</v>
      </c>
      <c r="C64" s="1">
        <v>678013</v>
      </c>
      <c r="D64" s="1">
        <v>17846</v>
      </c>
      <c r="E64" s="1">
        <v>13</v>
      </c>
      <c r="F64" s="1" t="s">
        <v>212</v>
      </c>
      <c r="G64" s="1">
        <v>0</v>
      </c>
      <c r="H64" s="1" t="s">
        <v>46</v>
      </c>
      <c r="I64" s="1">
        <v>62</v>
      </c>
      <c r="J64" t="s">
        <v>7</v>
      </c>
      <c r="K64" t="s">
        <v>6</v>
      </c>
      <c r="L64">
        <v>0.24339512571516847</v>
      </c>
      <c r="M64" t="s">
        <v>175</v>
      </c>
      <c r="N64" t="s">
        <v>176</v>
      </c>
      <c r="O64" s="10">
        <f>VLOOKUP(C64,'[1]sorted by iCAP batch'!$A$1:$J$65536,7,FALSE)</f>
        <v>4</v>
      </c>
      <c r="P64" s="10">
        <f>VLOOKUP(C64,'[1]sorted by iCAP batch'!$A$1:$J$65536,8,FALSE)</f>
        <v>2</v>
      </c>
      <c r="Q64" s="10">
        <f>VLOOKUP(C64,'[1]sorted by iCAP batch'!$A$1:$J$65536,9,FALSE)</f>
        <v>6</v>
      </c>
      <c r="R64" s="10" t="str">
        <f>VLOOKUP(C64,'[1]sorted by iCAP batch'!$A$1:$J$65536,10,FALSE)</f>
        <v>C1</v>
      </c>
    </row>
    <row r="65" spans="1:18" x14ac:dyDescent="0.2">
      <c r="A65" s="4">
        <v>58</v>
      </c>
      <c r="B65" s="1">
        <v>17906</v>
      </c>
      <c r="C65" s="1">
        <v>677990</v>
      </c>
      <c r="D65" s="1">
        <v>17825</v>
      </c>
      <c r="E65" s="1">
        <v>14</v>
      </c>
      <c r="F65" s="1" t="s">
        <v>212</v>
      </c>
      <c r="G65" s="1">
        <v>0</v>
      </c>
      <c r="H65" s="1" t="s">
        <v>46</v>
      </c>
      <c r="I65" s="1">
        <v>55</v>
      </c>
      <c r="J65" t="s">
        <v>7</v>
      </c>
      <c r="K65" t="s">
        <v>6</v>
      </c>
      <c r="L65">
        <v>0.11045017557573764</v>
      </c>
      <c r="M65" t="s">
        <v>173</v>
      </c>
      <c r="N65" t="s">
        <v>174</v>
      </c>
      <c r="O65" s="10">
        <f>VLOOKUP(C65,'[1]sorted by iCAP batch'!$A$1:$J$65536,7,FALSE)</f>
        <v>4</v>
      </c>
      <c r="P65" s="10">
        <f>VLOOKUP(C65,'[1]sorted by iCAP batch'!$A$1:$J$65536,8,FALSE)</f>
        <v>2</v>
      </c>
      <c r="Q65" s="10">
        <f>VLOOKUP(C65,'[1]sorted by iCAP batch'!$A$1:$J$65536,9,FALSE)</f>
        <v>6</v>
      </c>
      <c r="R65" s="10" t="str">
        <f>VLOOKUP(C65,'[1]sorted by iCAP batch'!$A$1:$J$65536,10,FALSE)</f>
        <v>C2</v>
      </c>
    </row>
    <row r="66" spans="1:18" x14ac:dyDescent="0.2">
      <c r="A66" s="4">
        <v>59</v>
      </c>
      <c r="B66" s="1">
        <v>16811</v>
      </c>
      <c r="C66" s="1">
        <v>667093</v>
      </c>
      <c r="D66" s="1">
        <v>16392</v>
      </c>
      <c r="E66" s="1">
        <v>6.6</v>
      </c>
      <c r="F66" s="1" t="s">
        <v>211</v>
      </c>
      <c r="G66" s="1">
        <v>0</v>
      </c>
      <c r="H66" s="1" t="s">
        <v>46</v>
      </c>
      <c r="I66" s="1">
        <v>67</v>
      </c>
      <c r="J66" t="s">
        <v>5</v>
      </c>
      <c r="K66" t="s">
        <v>6</v>
      </c>
      <c r="L66">
        <v>7.2588558235304704E-2</v>
      </c>
      <c r="M66" t="s">
        <v>85</v>
      </c>
      <c r="N66" t="s">
        <v>86</v>
      </c>
      <c r="O66" s="10">
        <f>VLOOKUP(C66,'[1]sorted by iCAP batch'!$A$1:$J$65536,7,FALSE)</f>
        <v>4</v>
      </c>
      <c r="P66" s="10">
        <f>VLOOKUP(C66,'[1]sorted by iCAP batch'!$A$1:$J$65536,8,FALSE)</f>
        <v>2</v>
      </c>
      <c r="Q66" s="10">
        <f>VLOOKUP(C66,'[1]sorted by iCAP batch'!$A$1:$J$65536,9,FALSE)</f>
        <v>6</v>
      </c>
      <c r="R66" s="10" t="str">
        <f>VLOOKUP(C66,'[1]sorted by iCAP batch'!$A$1:$J$65536,10,FALSE)</f>
        <v>C3</v>
      </c>
    </row>
    <row r="67" spans="1:18" x14ac:dyDescent="0.2">
      <c r="A67" s="4">
        <v>60</v>
      </c>
      <c r="B67" s="1">
        <v>16845</v>
      </c>
      <c r="C67" s="1">
        <v>667869</v>
      </c>
      <c r="D67" s="1">
        <v>16333</v>
      </c>
      <c r="E67" s="1">
        <v>8</v>
      </c>
      <c r="F67" s="1" t="s">
        <v>211</v>
      </c>
      <c r="G67" s="1">
        <v>1</v>
      </c>
      <c r="H67" s="1" t="s">
        <v>27</v>
      </c>
      <c r="I67" s="1">
        <v>61</v>
      </c>
      <c r="J67" t="s">
        <v>18</v>
      </c>
      <c r="K67" t="s">
        <v>13</v>
      </c>
      <c r="L67">
        <v>6.947144232238206E-2</v>
      </c>
      <c r="M67" t="s">
        <v>97</v>
      </c>
      <c r="N67" t="s">
        <v>98</v>
      </c>
      <c r="O67" s="10">
        <f>VLOOKUP(C67,'[1]sorted by iCAP batch'!$A$1:$J$65536,7,FALSE)</f>
        <v>4</v>
      </c>
      <c r="P67" s="10">
        <f>VLOOKUP(C67,'[1]sorted by iCAP batch'!$A$1:$J$65536,8,FALSE)</f>
        <v>2</v>
      </c>
      <c r="Q67" s="10">
        <f>VLOOKUP(C67,'[1]sorted by iCAP batch'!$A$1:$J$65536,9,FALSE)</f>
        <v>6</v>
      </c>
      <c r="R67" s="10" t="str">
        <f>VLOOKUP(C67,'[1]sorted by iCAP batch'!$A$1:$J$65536,10,FALSE)</f>
        <v>C4</v>
      </c>
    </row>
    <row r="68" spans="1:18" x14ac:dyDescent="0.2">
      <c r="A68" s="4">
        <v>61</v>
      </c>
      <c r="B68" s="1">
        <v>16817</v>
      </c>
      <c r="C68" s="1">
        <v>667283</v>
      </c>
      <c r="D68" s="1">
        <v>16429</v>
      </c>
      <c r="E68" s="1">
        <v>14</v>
      </c>
      <c r="F68" s="1" t="s">
        <v>212</v>
      </c>
      <c r="G68" s="1">
        <v>0</v>
      </c>
      <c r="H68" s="1" t="s">
        <v>46</v>
      </c>
      <c r="I68" s="1">
        <v>61</v>
      </c>
      <c r="J68" t="s">
        <v>5</v>
      </c>
      <c r="K68" t="s">
        <v>6</v>
      </c>
      <c r="L68">
        <v>0.13827937761852763</v>
      </c>
      <c r="M68" t="s">
        <v>91</v>
      </c>
      <c r="N68" t="s">
        <v>92</v>
      </c>
      <c r="O68" s="10">
        <f>VLOOKUP(C68,'[1]sorted by iCAP batch'!$A$1:$J$65536,7,FALSE)</f>
        <v>4</v>
      </c>
      <c r="P68" s="10">
        <f>VLOOKUP(C68,'[1]sorted by iCAP batch'!$A$1:$J$65536,8,FALSE)</f>
        <v>2</v>
      </c>
      <c r="Q68" s="10">
        <f>VLOOKUP(C68,'[1]sorted by iCAP batch'!$A$1:$J$65536,9,FALSE)</f>
        <v>7</v>
      </c>
      <c r="R68" s="10" t="str">
        <f>VLOOKUP(C68,'[1]sorted by iCAP batch'!$A$1:$J$65536,10,FALSE)</f>
        <v>A1</v>
      </c>
    </row>
    <row r="69" spans="1:18" x14ac:dyDescent="0.2">
      <c r="A69" s="4">
        <v>62</v>
      </c>
      <c r="B69" s="1">
        <v>17289</v>
      </c>
      <c r="C69" s="1">
        <v>673530</v>
      </c>
      <c r="D69" s="1">
        <v>13200</v>
      </c>
      <c r="E69" s="1">
        <v>6</v>
      </c>
      <c r="F69" s="1" t="s">
        <v>212</v>
      </c>
      <c r="G69" s="1">
        <v>0</v>
      </c>
      <c r="H69" s="1" t="s">
        <v>46</v>
      </c>
      <c r="I69" s="1">
        <v>71</v>
      </c>
      <c r="J69" t="s">
        <v>5</v>
      </c>
      <c r="K69" t="s">
        <v>6</v>
      </c>
      <c r="L69">
        <v>7.7429496487331134E-2</v>
      </c>
      <c r="M69" t="s">
        <v>143</v>
      </c>
      <c r="N69" t="s">
        <v>144</v>
      </c>
      <c r="O69" s="10">
        <f>VLOOKUP(C69,'[1]sorted by iCAP batch'!$A$1:$J$65536,7,FALSE)</f>
        <v>4</v>
      </c>
      <c r="P69" s="10">
        <f>VLOOKUP(C69,'[1]sorted by iCAP batch'!$A$1:$J$65536,8,FALSE)</f>
        <v>2</v>
      </c>
      <c r="Q69" s="10">
        <f>VLOOKUP(C69,'[1]sorted by iCAP batch'!$A$1:$J$65536,9,FALSE)</f>
        <v>7</v>
      </c>
      <c r="R69" s="10" t="str">
        <f>VLOOKUP(C69,'[1]sorted by iCAP batch'!$A$1:$J$65536,10,FALSE)</f>
        <v>A2</v>
      </c>
    </row>
    <row r="70" spans="1:18" x14ac:dyDescent="0.2">
      <c r="A70" s="4">
        <v>63</v>
      </c>
      <c r="B70" s="1">
        <v>17239</v>
      </c>
      <c r="C70" s="1">
        <v>673096</v>
      </c>
      <c r="D70" s="1">
        <v>16995</v>
      </c>
      <c r="E70" s="1">
        <v>13</v>
      </c>
      <c r="F70" s="1" t="s">
        <v>211</v>
      </c>
      <c r="G70" s="1">
        <v>1</v>
      </c>
      <c r="H70" s="1" t="s">
        <v>27</v>
      </c>
      <c r="I70" s="1">
        <v>67</v>
      </c>
      <c r="J70" t="s">
        <v>18</v>
      </c>
      <c r="K70" t="s">
        <v>13</v>
      </c>
      <c r="L70">
        <v>0.52051447717276378</v>
      </c>
      <c r="M70" t="s">
        <v>139</v>
      </c>
      <c r="N70" t="s">
        <v>140</v>
      </c>
      <c r="O70" s="10">
        <f>VLOOKUP(C70,'[1]sorted by iCAP batch'!$A$1:$J$65536,7,FALSE)</f>
        <v>4</v>
      </c>
      <c r="P70" s="10">
        <f>VLOOKUP(C70,'[1]sorted by iCAP batch'!$A$1:$J$65536,8,FALSE)</f>
        <v>2</v>
      </c>
      <c r="Q70" s="10">
        <f>VLOOKUP(C70,'[1]sorted by iCAP batch'!$A$1:$J$65536,9,FALSE)</f>
        <v>7</v>
      </c>
      <c r="R70" s="10" t="str">
        <f>VLOOKUP(C70,'[1]sorted by iCAP batch'!$A$1:$J$65536,10,FALSE)</f>
        <v>A3</v>
      </c>
    </row>
    <row r="71" spans="1:18" x14ac:dyDescent="0.2">
      <c r="A71" s="4">
        <v>64</v>
      </c>
      <c r="B71" s="1">
        <v>17784</v>
      </c>
      <c r="C71" s="1">
        <v>677002</v>
      </c>
      <c r="D71" s="1">
        <v>17462</v>
      </c>
      <c r="E71" s="1">
        <v>15</v>
      </c>
      <c r="F71" s="1" t="s">
        <v>211</v>
      </c>
      <c r="G71" s="1">
        <v>1</v>
      </c>
      <c r="H71" s="1" t="s">
        <v>27</v>
      </c>
      <c r="I71" s="1">
        <v>59</v>
      </c>
      <c r="J71" t="s">
        <v>8</v>
      </c>
      <c r="K71" t="s">
        <v>11</v>
      </c>
      <c r="L71">
        <v>0.3154948089439244</v>
      </c>
      <c r="M71" t="s">
        <v>161</v>
      </c>
      <c r="N71" t="s">
        <v>162</v>
      </c>
      <c r="O71" s="10">
        <f>VLOOKUP(C71,'[1]sorted by iCAP batch'!$A$1:$J$65536,7,FALSE)</f>
        <v>4</v>
      </c>
      <c r="P71" s="10">
        <f>VLOOKUP(C71,'[1]sorted by iCAP batch'!$A$1:$J$65536,8,FALSE)</f>
        <v>2</v>
      </c>
      <c r="Q71" s="10">
        <f>VLOOKUP(C71,'[1]sorted by iCAP batch'!$A$1:$J$65536,9,FALSE)</f>
        <v>7</v>
      </c>
      <c r="R71" s="10" t="str">
        <f>VLOOKUP(C71,'[1]sorted by iCAP batch'!$A$1:$J$65536,10,FALSE)</f>
        <v>A4</v>
      </c>
    </row>
    <row r="72" spans="1:18" x14ac:dyDescent="0.2">
      <c r="A72" s="4">
        <v>65</v>
      </c>
      <c r="B72" s="1">
        <v>16784</v>
      </c>
      <c r="C72" s="1">
        <v>666511</v>
      </c>
      <c r="D72" s="1">
        <v>13976</v>
      </c>
      <c r="E72" s="1">
        <v>13.6</v>
      </c>
      <c r="F72" s="1" t="s">
        <v>211</v>
      </c>
      <c r="G72" s="1">
        <v>0</v>
      </c>
      <c r="H72" s="1" t="s">
        <v>46</v>
      </c>
      <c r="I72" s="1">
        <v>62</v>
      </c>
      <c r="J72" t="s">
        <v>5</v>
      </c>
      <c r="K72" t="s">
        <v>6</v>
      </c>
      <c r="L72">
        <v>0.134533433545863</v>
      </c>
      <c r="M72" t="s">
        <v>81</v>
      </c>
      <c r="N72" t="s">
        <v>82</v>
      </c>
      <c r="O72" s="10">
        <f>VLOOKUP(C72,'[1]sorted by iCAP batch'!$A$1:$J$65536,7,FALSE)</f>
        <v>4</v>
      </c>
      <c r="P72" s="10">
        <f>VLOOKUP(C72,'[1]sorted by iCAP batch'!$A$1:$J$65536,8,FALSE)</f>
        <v>2</v>
      </c>
      <c r="Q72" s="10">
        <f>VLOOKUP(C72,'[1]sorted by iCAP batch'!$A$1:$J$65536,9,FALSE)</f>
        <v>7</v>
      </c>
      <c r="R72" s="10" t="str">
        <f>VLOOKUP(C72,'[1]sorted by iCAP batch'!$A$1:$J$65536,10,FALSE)</f>
        <v>B1</v>
      </c>
    </row>
    <row r="73" spans="1:18" x14ac:dyDescent="0.2">
      <c r="A73" s="4">
        <v>66</v>
      </c>
      <c r="B73" s="1">
        <v>17841</v>
      </c>
      <c r="C73" s="1">
        <v>677304</v>
      </c>
      <c r="D73" s="1">
        <v>17724</v>
      </c>
      <c r="E73" s="1">
        <v>30</v>
      </c>
      <c r="F73" s="1" t="s">
        <v>211</v>
      </c>
      <c r="G73" s="1">
        <v>1</v>
      </c>
      <c r="H73" s="1" t="s">
        <v>27</v>
      </c>
      <c r="I73" s="1">
        <v>53</v>
      </c>
      <c r="J73" t="s">
        <v>14</v>
      </c>
      <c r="K73"/>
      <c r="L73">
        <v>0.47020932694453776</v>
      </c>
      <c r="M73" t="s">
        <v>163</v>
      </c>
      <c r="N73" t="s">
        <v>164</v>
      </c>
      <c r="O73" s="10">
        <f>VLOOKUP(C73,'[1]sorted by iCAP batch'!$A$1:$J$65536,7,FALSE)</f>
        <v>4</v>
      </c>
      <c r="P73" s="10">
        <f>VLOOKUP(C73,'[1]sorted by iCAP batch'!$A$1:$J$65536,8,FALSE)</f>
        <v>2</v>
      </c>
      <c r="Q73" s="10">
        <f>VLOOKUP(C73,'[1]sorted by iCAP batch'!$A$1:$J$65536,9,FALSE)</f>
        <v>7</v>
      </c>
      <c r="R73" s="10" t="str">
        <f>VLOOKUP(C73,'[1]sorted by iCAP batch'!$A$1:$J$65536,10,FALSE)</f>
        <v>B4</v>
      </c>
    </row>
    <row r="74" spans="1:18" x14ac:dyDescent="0.2">
      <c r="A74" s="4">
        <v>67</v>
      </c>
      <c r="B74" s="1">
        <v>17941</v>
      </c>
      <c r="C74" s="1">
        <v>678288</v>
      </c>
      <c r="D74" s="1">
        <v>13770</v>
      </c>
      <c r="E74" s="1">
        <v>9</v>
      </c>
      <c r="F74" s="1" t="s">
        <v>212</v>
      </c>
      <c r="G74" s="1">
        <v>0</v>
      </c>
      <c r="H74" s="1" t="s">
        <v>46</v>
      </c>
      <c r="I74" s="1">
        <v>73</v>
      </c>
      <c r="J74" t="s">
        <v>5</v>
      </c>
      <c r="K74" t="s">
        <v>6</v>
      </c>
      <c r="L74">
        <v>0.11585783404683619</v>
      </c>
      <c r="M74" t="s">
        <v>179</v>
      </c>
      <c r="N74" t="s">
        <v>180</v>
      </c>
      <c r="O74" s="10">
        <f>VLOOKUP(C74,'[1]sorted by iCAP batch'!$A$1:$J$65536,7,FALSE)</f>
        <v>4</v>
      </c>
      <c r="P74" s="10">
        <f>VLOOKUP(C74,'[1]sorted by iCAP batch'!$A$1:$J$65536,8,FALSE)</f>
        <v>2</v>
      </c>
      <c r="Q74" s="10">
        <f>VLOOKUP(C74,'[1]sorted by iCAP batch'!$A$1:$J$65536,9,FALSE)</f>
        <v>7</v>
      </c>
      <c r="R74" s="10" t="str">
        <f>VLOOKUP(C74,'[1]sorted by iCAP batch'!$A$1:$J$65536,10,FALSE)</f>
        <v>C2</v>
      </c>
    </row>
    <row r="75" spans="1:18" x14ac:dyDescent="0.2">
      <c r="A75" s="4">
        <v>68</v>
      </c>
      <c r="B75" s="1">
        <v>17227</v>
      </c>
      <c r="C75" s="1">
        <v>672811</v>
      </c>
      <c r="D75" s="1">
        <v>16612</v>
      </c>
      <c r="E75" s="1">
        <v>16</v>
      </c>
      <c r="F75" s="1" t="s">
        <v>211</v>
      </c>
      <c r="G75" s="1">
        <v>1</v>
      </c>
      <c r="H75" s="1" t="s">
        <v>27</v>
      </c>
      <c r="I75" s="1">
        <v>73</v>
      </c>
      <c r="J75" t="s">
        <v>8</v>
      </c>
      <c r="K75" t="s">
        <v>22</v>
      </c>
      <c r="L75">
        <v>0.4119592043427715</v>
      </c>
      <c r="M75" t="s">
        <v>135</v>
      </c>
      <c r="N75" t="s">
        <v>136</v>
      </c>
      <c r="O75" s="10">
        <f>VLOOKUP(C75,'[1]sorted by iCAP batch'!$A$1:$J$65536,7,FALSE)</f>
        <v>4</v>
      </c>
      <c r="P75" s="10">
        <f>VLOOKUP(C75,'[1]sorted by iCAP batch'!$A$1:$J$65536,8,FALSE)</f>
        <v>2</v>
      </c>
      <c r="Q75" s="10">
        <f>VLOOKUP(C75,'[1]sorted by iCAP batch'!$A$1:$J$65536,9,FALSE)</f>
        <v>7</v>
      </c>
      <c r="R75" s="10" t="str">
        <f>VLOOKUP(C75,'[1]sorted by iCAP batch'!$A$1:$J$65536,10,FALSE)</f>
        <v>C3</v>
      </c>
    </row>
    <row r="76" spans="1:18" x14ac:dyDescent="0.2">
      <c r="A76" s="4">
        <v>69</v>
      </c>
      <c r="B76" s="1">
        <v>16624</v>
      </c>
      <c r="C76" s="1">
        <v>663414</v>
      </c>
      <c r="D76" s="1">
        <v>16259</v>
      </c>
      <c r="E76" s="1">
        <v>11</v>
      </c>
      <c r="F76" s="1" t="s">
        <v>212</v>
      </c>
      <c r="G76" s="1">
        <v>1</v>
      </c>
      <c r="H76" s="1" t="s">
        <v>27</v>
      </c>
      <c r="I76" s="1">
        <v>60</v>
      </c>
      <c r="J76" t="s">
        <v>9</v>
      </c>
      <c r="K76"/>
      <c r="L76">
        <v>9.3165033834185826E-2</v>
      </c>
      <c r="M76" t="s">
        <v>53</v>
      </c>
      <c r="N76" t="s">
        <v>54</v>
      </c>
      <c r="O76" s="10">
        <f>VLOOKUP(C76,'[1]sorted by iCAP batch'!$A$1:$J$65536,7,FALSE)</f>
        <v>4</v>
      </c>
      <c r="P76" s="10">
        <f>VLOOKUP(C76,'[1]sorted by iCAP batch'!$A$1:$J$65536,8,FALSE)</f>
        <v>2</v>
      </c>
      <c r="Q76" s="10">
        <f>VLOOKUP(C76,'[1]sorted by iCAP batch'!$A$1:$J$65536,9,FALSE)</f>
        <v>7</v>
      </c>
      <c r="R76" s="10" t="str">
        <f>VLOOKUP(C76,'[1]sorted by iCAP batch'!$A$1:$J$65536,10,FALSE)</f>
        <v>C4</v>
      </c>
    </row>
    <row r="77" spans="1:18" x14ac:dyDescent="0.2">
      <c r="A77" s="4">
        <v>70</v>
      </c>
      <c r="B77" s="1">
        <v>17683</v>
      </c>
      <c r="C77" s="1">
        <v>675932</v>
      </c>
      <c r="D77" s="1">
        <v>13646</v>
      </c>
      <c r="E77" s="1">
        <v>7</v>
      </c>
      <c r="F77" s="1" t="s">
        <v>211</v>
      </c>
      <c r="G77" s="1">
        <v>0</v>
      </c>
      <c r="H77" s="1" t="s">
        <v>46</v>
      </c>
      <c r="I77" s="1">
        <v>66</v>
      </c>
      <c r="J77" t="s">
        <v>5</v>
      </c>
      <c r="K77" t="s">
        <v>6</v>
      </c>
      <c r="L77">
        <v>7.162929375530927E-2</v>
      </c>
      <c r="M77" t="s">
        <v>151</v>
      </c>
      <c r="N77" t="s">
        <v>152</v>
      </c>
      <c r="O77" s="10">
        <f>VLOOKUP(C77,'[1]sorted by iCAP batch'!$A$1:$J$65536,7,FALSE)</f>
        <v>4</v>
      </c>
      <c r="P77" s="10">
        <f>VLOOKUP(C77,'[1]sorted by iCAP batch'!$A$1:$J$65536,8,FALSE)</f>
        <v>2</v>
      </c>
      <c r="Q77" s="10">
        <f>VLOOKUP(C77,'[1]sorted by iCAP batch'!$A$1:$J$65536,9,FALSE)</f>
        <v>8</v>
      </c>
      <c r="R77" s="10" t="str">
        <f>VLOOKUP(C77,'[1]sorted by iCAP batch'!$A$1:$J$65536,10,FALSE)</f>
        <v>A1</v>
      </c>
    </row>
    <row r="78" spans="1:18" x14ac:dyDescent="0.2">
      <c r="A78" s="4">
        <v>71</v>
      </c>
      <c r="B78" s="1">
        <v>17782</v>
      </c>
      <c r="C78" s="1">
        <v>676956</v>
      </c>
      <c r="D78" s="1">
        <v>17365</v>
      </c>
      <c r="E78" s="1">
        <v>23</v>
      </c>
      <c r="F78" s="1" t="s">
        <v>211</v>
      </c>
      <c r="G78" s="1">
        <v>1</v>
      </c>
      <c r="H78" s="1" t="s">
        <v>27</v>
      </c>
      <c r="I78" s="1">
        <v>59</v>
      </c>
      <c r="J78" t="s">
        <v>19</v>
      </c>
      <c r="K78" t="s">
        <v>12</v>
      </c>
      <c r="L78">
        <v>0.49654555496497521</v>
      </c>
      <c r="M78" t="s">
        <v>159</v>
      </c>
      <c r="N78" t="s">
        <v>160</v>
      </c>
      <c r="O78" s="10">
        <f>VLOOKUP(C78,'[1]sorted by iCAP batch'!$A$1:$J$65536,7,FALSE)</f>
        <v>4</v>
      </c>
      <c r="P78" s="10">
        <f>VLOOKUP(C78,'[1]sorted by iCAP batch'!$A$1:$J$65536,8,FALSE)</f>
        <v>2</v>
      </c>
      <c r="Q78" s="10">
        <f>VLOOKUP(C78,'[1]sorted by iCAP batch'!$A$1:$J$65536,9,FALSE)</f>
        <v>8</v>
      </c>
      <c r="R78" s="10" t="str">
        <f>VLOOKUP(C78,'[1]sorted by iCAP batch'!$A$1:$J$65536,10,FALSE)</f>
        <v>A2</v>
      </c>
    </row>
    <row r="79" spans="1:18" x14ac:dyDescent="0.2">
      <c r="A79" s="4">
        <v>72</v>
      </c>
      <c r="B79" s="1">
        <v>17849</v>
      </c>
      <c r="C79" s="1">
        <v>677440</v>
      </c>
      <c r="D79" s="1">
        <v>17348</v>
      </c>
      <c r="E79" s="1">
        <v>12</v>
      </c>
      <c r="F79" s="1" t="s">
        <v>211</v>
      </c>
      <c r="G79" s="1">
        <v>0</v>
      </c>
      <c r="H79" s="1" t="s">
        <v>46</v>
      </c>
      <c r="I79" s="1">
        <v>62</v>
      </c>
      <c r="J79" t="s">
        <v>5</v>
      </c>
      <c r="K79" t="s">
        <v>6</v>
      </c>
      <c r="L79">
        <v>0.11460189906884126</v>
      </c>
      <c r="M79" t="s">
        <v>165</v>
      </c>
      <c r="N79" t="s">
        <v>166</v>
      </c>
      <c r="O79" s="10">
        <f>VLOOKUP(C79,'[1]sorted by iCAP batch'!$A$1:$J$65536,7,FALSE)</f>
        <v>4</v>
      </c>
      <c r="P79" s="10">
        <f>VLOOKUP(C79,'[1]sorted by iCAP batch'!$A$1:$J$65536,8,FALSE)</f>
        <v>2</v>
      </c>
      <c r="Q79" s="10">
        <f>VLOOKUP(C79,'[1]sorted by iCAP batch'!$A$1:$J$65536,9,FALSE)</f>
        <v>8</v>
      </c>
      <c r="R79" s="10" t="str">
        <f>VLOOKUP(C79,'[1]sorted by iCAP batch'!$A$1:$J$65536,10,FALSE)</f>
        <v>A3</v>
      </c>
    </row>
    <row r="80" spans="1:18" x14ac:dyDescent="0.2">
      <c r="A80" s="4">
        <v>73</v>
      </c>
      <c r="B80" s="1">
        <v>16955</v>
      </c>
      <c r="C80" s="1">
        <v>669670</v>
      </c>
      <c r="D80" s="1">
        <v>11807</v>
      </c>
      <c r="E80" s="1">
        <v>12</v>
      </c>
      <c r="F80" s="1" t="s">
        <v>212</v>
      </c>
      <c r="G80" s="1">
        <v>0</v>
      </c>
      <c r="H80" s="1" t="s">
        <v>46</v>
      </c>
      <c r="I80" s="1">
        <v>66</v>
      </c>
      <c r="J80" t="s">
        <v>5</v>
      </c>
      <c r="K80" t="s">
        <v>6</v>
      </c>
      <c r="L80">
        <v>0.12906097517496232</v>
      </c>
      <c r="M80" t="s">
        <v>117</v>
      </c>
      <c r="N80" t="s">
        <v>118</v>
      </c>
      <c r="O80" s="10">
        <f>VLOOKUP(C80,'[1]sorted by iCAP batch'!$A$1:$J$65536,7,FALSE)</f>
        <v>4</v>
      </c>
      <c r="P80" s="10">
        <f>VLOOKUP(C80,'[1]sorted by iCAP batch'!$A$1:$J$65536,8,FALSE)</f>
        <v>2</v>
      </c>
      <c r="Q80" s="10">
        <f>VLOOKUP(C80,'[1]sorted by iCAP batch'!$A$1:$J$65536,9,FALSE)</f>
        <v>8</v>
      </c>
      <c r="R80" s="10" t="str">
        <f>VLOOKUP(C80,'[1]sorted by iCAP batch'!$A$1:$J$65536,10,FALSE)</f>
        <v>A4</v>
      </c>
    </row>
    <row r="81" spans="1:18" x14ac:dyDescent="0.2">
      <c r="A81" s="4">
        <v>74</v>
      </c>
      <c r="B81" s="1">
        <v>16697</v>
      </c>
      <c r="C81" s="1">
        <v>665053</v>
      </c>
      <c r="D81" s="1">
        <v>16310</v>
      </c>
      <c r="E81" s="1">
        <v>10</v>
      </c>
      <c r="F81" s="1" t="s">
        <v>212</v>
      </c>
      <c r="G81" s="1">
        <v>1</v>
      </c>
      <c r="H81" s="1" t="s">
        <v>27</v>
      </c>
      <c r="I81" s="1">
        <v>68</v>
      </c>
      <c r="J81" t="s">
        <v>8</v>
      </c>
      <c r="K81" t="s">
        <v>13</v>
      </c>
      <c r="L81">
        <v>0.2118488228668671</v>
      </c>
      <c r="M81" t="s">
        <v>63</v>
      </c>
      <c r="N81" t="s">
        <v>64</v>
      </c>
      <c r="O81" s="10">
        <f>VLOOKUP(C81,'[1]sorted by iCAP batch'!$A$1:$J$65536,7,FALSE)</f>
        <v>4</v>
      </c>
      <c r="P81" s="10">
        <f>VLOOKUP(C81,'[1]sorted by iCAP batch'!$A$1:$J$65536,8,FALSE)</f>
        <v>2</v>
      </c>
      <c r="Q81" s="10">
        <f>VLOOKUP(C81,'[1]sorted by iCAP batch'!$A$1:$J$65536,9,FALSE)</f>
        <v>8</v>
      </c>
      <c r="R81" s="10" t="str">
        <f>VLOOKUP(C81,'[1]sorted by iCAP batch'!$A$1:$J$65536,10,FALSE)</f>
        <v>B1</v>
      </c>
    </row>
    <row r="82" spans="1:18" x14ac:dyDescent="0.2">
      <c r="A82" s="4">
        <v>75</v>
      </c>
      <c r="B82" s="1">
        <v>16762</v>
      </c>
      <c r="C82" s="1">
        <v>666245</v>
      </c>
      <c r="D82" s="1">
        <v>16405</v>
      </c>
      <c r="E82" s="1">
        <v>17</v>
      </c>
      <c r="F82" s="1" t="s">
        <v>212</v>
      </c>
      <c r="G82" s="1">
        <v>1</v>
      </c>
      <c r="H82" s="1" t="s">
        <v>27</v>
      </c>
      <c r="I82" s="1">
        <v>69</v>
      </c>
      <c r="J82" t="s">
        <v>8</v>
      </c>
      <c r="K82" t="s">
        <v>20</v>
      </c>
      <c r="L82">
        <v>0.65867429432517854</v>
      </c>
      <c r="M82" t="s">
        <v>79</v>
      </c>
      <c r="N82" t="s">
        <v>80</v>
      </c>
      <c r="O82" s="10">
        <f>VLOOKUP(C82,'[1]sorted by iCAP batch'!$A$1:$J$65536,7,FALSE)</f>
        <v>4</v>
      </c>
      <c r="P82" s="10">
        <f>VLOOKUP(C82,'[1]sorted by iCAP batch'!$A$1:$J$65536,8,FALSE)</f>
        <v>2</v>
      </c>
      <c r="Q82" s="10">
        <f>VLOOKUP(C82,'[1]sorted by iCAP batch'!$A$1:$J$65536,9,FALSE)</f>
        <v>8</v>
      </c>
      <c r="R82" s="10" t="str">
        <f>VLOOKUP(C82,'[1]sorted by iCAP batch'!$A$1:$J$65536,10,FALSE)</f>
        <v>B4</v>
      </c>
    </row>
    <row r="83" spans="1:18" x14ac:dyDescent="0.2">
      <c r="A83" s="4">
        <v>76</v>
      </c>
      <c r="B83" s="1">
        <v>16747</v>
      </c>
      <c r="C83" s="1">
        <v>665878</v>
      </c>
      <c r="D83" s="1">
        <v>16390</v>
      </c>
      <c r="E83" s="1">
        <v>23</v>
      </c>
      <c r="F83" s="1" t="s">
        <v>211</v>
      </c>
      <c r="G83" s="1">
        <v>0</v>
      </c>
      <c r="H83" s="1" t="s">
        <v>46</v>
      </c>
      <c r="I83" s="1">
        <v>66</v>
      </c>
      <c r="J83" t="s">
        <v>5</v>
      </c>
      <c r="K83" t="s">
        <v>6</v>
      </c>
      <c r="L83">
        <v>0.3786281749642017</v>
      </c>
      <c r="M83" t="s">
        <v>75</v>
      </c>
      <c r="N83" t="s">
        <v>76</v>
      </c>
      <c r="O83" s="10">
        <f>VLOOKUP(C83,'[1]sorted by iCAP batch'!$A$1:$J$65536,7,FALSE)</f>
        <v>4</v>
      </c>
      <c r="P83" s="10">
        <f>VLOOKUP(C83,'[1]sorted by iCAP batch'!$A$1:$J$65536,8,FALSE)</f>
        <v>2</v>
      </c>
      <c r="Q83" s="10">
        <f>VLOOKUP(C83,'[1]sorted by iCAP batch'!$A$1:$J$65536,9,FALSE)</f>
        <v>8</v>
      </c>
      <c r="R83" s="10" t="str">
        <f>VLOOKUP(C83,'[1]sorted by iCAP batch'!$A$1:$J$65536,10,FALSE)</f>
        <v>C1</v>
      </c>
    </row>
    <row r="84" spans="1:18" x14ac:dyDescent="0.2">
      <c r="A84" s="4">
        <v>77</v>
      </c>
      <c r="B84" s="1">
        <v>17088</v>
      </c>
      <c r="C84" s="1">
        <v>671230</v>
      </c>
      <c r="D84" s="1">
        <v>16775</v>
      </c>
      <c r="E84" s="1">
        <v>25</v>
      </c>
      <c r="F84" s="1" t="s">
        <v>212</v>
      </c>
      <c r="G84" s="1">
        <v>0</v>
      </c>
      <c r="H84" s="1" t="s">
        <v>46</v>
      </c>
      <c r="I84" s="1">
        <v>69</v>
      </c>
      <c r="J84" t="s">
        <v>5</v>
      </c>
      <c r="K84" t="s">
        <v>6</v>
      </c>
      <c r="L84">
        <v>0.47068117253160496</v>
      </c>
      <c r="M84" t="s">
        <v>129</v>
      </c>
      <c r="N84" t="s">
        <v>130</v>
      </c>
      <c r="O84" s="10">
        <f>VLOOKUP(C84,'[1]sorted by iCAP batch'!$A$1:$J$65536,7,FALSE)</f>
        <v>4</v>
      </c>
      <c r="P84" s="10">
        <f>VLOOKUP(C84,'[1]sorted by iCAP batch'!$A$1:$J$65536,8,FALSE)</f>
        <v>2</v>
      </c>
      <c r="Q84" s="10">
        <f>VLOOKUP(C84,'[1]sorted by iCAP batch'!$A$1:$J$65536,9,FALSE)</f>
        <v>8</v>
      </c>
      <c r="R84" s="10" t="str">
        <f>VLOOKUP(C84,'[1]sorted by iCAP batch'!$A$1:$J$65536,10,FALSE)</f>
        <v>C2</v>
      </c>
    </row>
    <row r="85" spans="1:18" x14ac:dyDescent="0.2">
      <c r="A85" s="4">
        <v>78</v>
      </c>
      <c r="B85" s="1">
        <v>16319</v>
      </c>
      <c r="C85" s="1">
        <v>620272</v>
      </c>
      <c r="D85" s="1">
        <v>15958</v>
      </c>
      <c r="E85" s="1">
        <v>16</v>
      </c>
      <c r="F85" s="1" t="s">
        <v>211</v>
      </c>
      <c r="G85" s="1">
        <v>1</v>
      </c>
      <c r="H85" s="1" t="s">
        <v>27</v>
      </c>
      <c r="I85" s="1">
        <v>62</v>
      </c>
      <c r="J85" t="s">
        <v>8</v>
      </c>
      <c r="K85" t="s">
        <v>13</v>
      </c>
      <c r="L85">
        <v>0.17252781836115949</v>
      </c>
      <c r="M85" t="s">
        <v>34</v>
      </c>
      <c r="N85" t="s">
        <v>35</v>
      </c>
      <c r="O85" s="10">
        <f>VLOOKUP(C85,'[1]sorted by iCAP batch'!$A$1:$J$65536,7,FALSE)</f>
        <v>4</v>
      </c>
      <c r="P85" s="10">
        <f>VLOOKUP(C85,'[1]sorted by iCAP batch'!$A$1:$J$65536,8,FALSE)</f>
        <v>2</v>
      </c>
      <c r="Q85" s="10">
        <f>VLOOKUP(C85,'[1]sorted by iCAP batch'!$A$1:$J$65536,9,FALSE)</f>
        <v>8</v>
      </c>
      <c r="R85" s="10" t="str">
        <f>VLOOKUP(C85,'[1]sorted by iCAP batch'!$A$1:$J$65536,10,FALSE)</f>
        <v>C3</v>
      </c>
    </row>
    <row r="86" spans="1:18" x14ac:dyDescent="0.2">
      <c r="A86" s="4">
        <v>79</v>
      </c>
      <c r="B86" s="1">
        <v>16940</v>
      </c>
      <c r="C86" s="1">
        <v>669357</v>
      </c>
      <c r="D86" s="1">
        <v>16613</v>
      </c>
      <c r="E86" s="1">
        <v>13</v>
      </c>
      <c r="F86" s="1" t="s">
        <v>211</v>
      </c>
      <c r="G86" s="1">
        <v>1</v>
      </c>
      <c r="H86" s="1" t="s">
        <v>27</v>
      </c>
      <c r="I86" s="1">
        <v>58</v>
      </c>
      <c r="J86" t="s">
        <v>8</v>
      </c>
      <c r="K86" t="s">
        <v>21</v>
      </c>
      <c r="L86">
        <v>0.21325542748171403</v>
      </c>
      <c r="M86" t="s">
        <v>113</v>
      </c>
      <c r="N86" t="s">
        <v>114</v>
      </c>
      <c r="O86" s="10">
        <f>VLOOKUP(C86,'[1]sorted by iCAP batch'!$A$1:$J$65536,7,FALSE)</f>
        <v>4</v>
      </c>
      <c r="P86" s="10">
        <f>VLOOKUP(C86,'[1]sorted by iCAP batch'!$A$1:$J$65536,8,FALSE)</f>
        <v>2</v>
      </c>
      <c r="Q86" s="10">
        <f>VLOOKUP(C86,'[1]sorted by iCAP batch'!$A$1:$J$65536,9,FALSE)</f>
        <v>8</v>
      </c>
      <c r="R86" s="10" t="str">
        <f>VLOOKUP(C86,'[1]sorted by iCAP batch'!$A$1:$J$65536,10,FALSE)</f>
        <v>C4</v>
      </c>
    </row>
    <row r="87" spans="1:18" x14ac:dyDescent="0.2">
      <c r="A87" s="4">
        <v>81</v>
      </c>
      <c r="B87" s="10">
        <v>16365</v>
      </c>
      <c r="C87" s="1">
        <v>620624</v>
      </c>
      <c r="D87" s="1">
        <v>16057</v>
      </c>
      <c r="E87" s="1">
        <v>8</v>
      </c>
      <c r="F87" s="1" t="s">
        <v>212</v>
      </c>
      <c r="G87" s="1">
        <v>1</v>
      </c>
      <c r="H87" s="1" t="s">
        <v>27</v>
      </c>
      <c r="I87" s="1">
        <v>77</v>
      </c>
      <c r="J87" t="s">
        <v>9</v>
      </c>
      <c r="K87" t="s">
        <v>12</v>
      </c>
      <c r="L87">
        <v>0.12142419867306646</v>
      </c>
      <c r="M87" t="s">
        <v>42</v>
      </c>
      <c r="N87" t="s">
        <v>43</v>
      </c>
      <c r="O87" s="10">
        <f>VLOOKUP(C87,'[1]sorted by iCAP batch'!$A$1:$J$65536,7,FALSE)</f>
        <v>4</v>
      </c>
      <c r="P87" s="10">
        <f>VLOOKUP(C87,'[1]sorted by iCAP batch'!$A$1:$J$65536,8,FALSE)</f>
        <v>1</v>
      </c>
      <c r="Q87" s="10">
        <f>VLOOKUP(C87,'[1]sorted by iCAP batch'!$A$1:$J$65536,9,FALSE)</f>
        <v>1</v>
      </c>
      <c r="R87" s="10" t="str">
        <f>VLOOKUP(C87,'[1]sorted by iCAP batch'!$A$1:$J$65536,10,FALSE)</f>
        <v>C1</v>
      </c>
    </row>
    <row r="88" spans="1:18" x14ac:dyDescent="0.2">
      <c r="A88" s="4">
        <v>80</v>
      </c>
      <c r="B88" s="1">
        <v>17028</v>
      </c>
      <c r="C88" s="1">
        <v>670581</v>
      </c>
      <c r="D88" s="1">
        <v>16713</v>
      </c>
      <c r="E88" s="1">
        <v>24</v>
      </c>
      <c r="F88" s="1" t="s">
        <v>211</v>
      </c>
      <c r="G88" s="1">
        <v>1</v>
      </c>
      <c r="H88" s="1" t="s">
        <v>27</v>
      </c>
      <c r="I88" s="1">
        <v>65</v>
      </c>
      <c r="J88" t="s">
        <v>18</v>
      </c>
      <c r="K88" t="s">
        <v>10</v>
      </c>
      <c r="L88" t="s">
        <v>192</v>
      </c>
      <c r="M88" t="s">
        <v>192</v>
      </c>
      <c r="N88" t="s">
        <v>192</v>
      </c>
      <c r="O88" s="10" t="s">
        <v>192</v>
      </c>
      <c r="P88" s="10" t="s">
        <v>192</v>
      </c>
      <c r="Q88" s="10" t="s">
        <v>192</v>
      </c>
      <c r="R88" s="10" t="s">
        <v>192</v>
      </c>
    </row>
    <row r="90" spans="1:18" x14ac:dyDescent="0.2">
      <c r="B90" s="4"/>
    </row>
  </sheetData>
  <sortState xmlns:xlrd2="http://schemas.microsoft.com/office/spreadsheetml/2017/richdata2" ref="B8:P88">
    <sortCondition ref="M7:M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868F-4C0D-FD4F-82DE-D42ADA3BE03E}">
  <dimension ref="A1:B19"/>
  <sheetViews>
    <sheetView workbookViewId="0">
      <selection activeCell="B20" sqref="B20"/>
    </sheetView>
  </sheetViews>
  <sheetFormatPr baseColWidth="10" defaultRowHeight="15" x14ac:dyDescent="0.2"/>
  <cols>
    <col min="1" max="1" width="19.5" customWidth="1"/>
  </cols>
  <sheetData>
    <row r="1" spans="1:2" ht="24" customHeight="1" x14ac:dyDescent="0.3">
      <c r="A1" s="11" t="s">
        <v>213</v>
      </c>
    </row>
    <row r="2" spans="1:2" ht="24" customHeight="1" x14ac:dyDescent="0.2">
      <c r="A2" s="12" t="s">
        <v>215</v>
      </c>
    </row>
    <row r="3" spans="1:2" x14ac:dyDescent="0.2">
      <c r="A3" s="13" t="s">
        <v>0</v>
      </c>
      <c r="B3" t="s">
        <v>216</v>
      </c>
    </row>
    <row r="4" spans="1:2" x14ac:dyDescent="0.2">
      <c r="A4" s="13" t="s">
        <v>1</v>
      </c>
      <c r="B4" t="s">
        <v>214</v>
      </c>
    </row>
    <row r="5" spans="1:2" x14ac:dyDescent="0.2">
      <c r="A5" s="13" t="s">
        <v>3</v>
      </c>
      <c r="B5" t="s">
        <v>201</v>
      </c>
    </row>
    <row r="6" spans="1:2" x14ac:dyDescent="0.2">
      <c r="A6" s="13" t="s">
        <v>194</v>
      </c>
      <c r="B6" t="s">
        <v>217</v>
      </c>
    </row>
    <row r="7" spans="1:2" x14ac:dyDescent="0.2">
      <c r="A7" s="13" t="s">
        <v>193</v>
      </c>
      <c r="B7" t="s">
        <v>202</v>
      </c>
    </row>
    <row r="8" spans="1:2" x14ac:dyDescent="0.2">
      <c r="A8" s="13" t="s">
        <v>2</v>
      </c>
      <c r="B8" t="s">
        <v>203</v>
      </c>
    </row>
    <row r="9" spans="1:2" x14ac:dyDescent="0.2">
      <c r="A9" s="13" t="s">
        <v>189</v>
      </c>
      <c r="B9" t="s">
        <v>204</v>
      </c>
    </row>
    <row r="10" spans="1:2" x14ac:dyDescent="0.2">
      <c r="A10" s="13" t="s">
        <v>4</v>
      </c>
      <c r="B10" t="s">
        <v>209</v>
      </c>
    </row>
    <row r="11" spans="1:2" x14ac:dyDescent="0.2">
      <c r="A11" s="13" t="s">
        <v>207</v>
      </c>
      <c r="B11" t="s">
        <v>205</v>
      </c>
    </row>
    <row r="12" spans="1:2" x14ac:dyDescent="0.2">
      <c r="A12" s="13" t="s">
        <v>191</v>
      </c>
      <c r="B12" t="s">
        <v>206</v>
      </c>
    </row>
    <row r="13" spans="1:2" x14ac:dyDescent="0.2">
      <c r="A13" s="13" t="s">
        <v>190</v>
      </c>
      <c r="B13" t="s">
        <v>218</v>
      </c>
    </row>
    <row r="14" spans="1:2" x14ac:dyDescent="0.2">
      <c r="A14" s="14" t="s">
        <v>187</v>
      </c>
      <c r="B14" t="s">
        <v>219</v>
      </c>
    </row>
    <row r="15" spans="1:2" x14ac:dyDescent="0.2">
      <c r="A15" s="14" t="s">
        <v>188</v>
      </c>
      <c r="B15" t="s">
        <v>220</v>
      </c>
    </row>
    <row r="16" spans="1:2" x14ac:dyDescent="0.2">
      <c r="A16" s="14" t="s">
        <v>195</v>
      </c>
      <c r="B16" t="s">
        <v>221</v>
      </c>
    </row>
    <row r="17" spans="1:2" x14ac:dyDescent="0.2">
      <c r="A17" s="14" t="s">
        <v>196</v>
      </c>
      <c r="B17" t="s">
        <v>222</v>
      </c>
    </row>
    <row r="18" spans="1:2" x14ac:dyDescent="0.2">
      <c r="A18" s="14" t="s">
        <v>197</v>
      </c>
      <c r="B18" t="s">
        <v>223</v>
      </c>
    </row>
    <row r="19" spans="1:2" x14ac:dyDescent="0.2">
      <c r="A19" s="14" t="s">
        <v>198</v>
      </c>
      <c r="B19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unblinded blind test set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smith</cp:lastModifiedBy>
  <dcterms:created xsi:type="dcterms:W3CDTF">2023-06-05T21:51:26Z</dcterms:created>
  <dcterms:modified xsi:type="dcterms:W3CDTF">2025-08-15T14:05:46Z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2023-06-06T21:42:44Z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539e5bd0-72df-44d3-a706-5ca82026359c</vt:lpwstr>
  </property>
  <property fmtid="{D5CDD505-2E9C-101B-9397-08002B2CF9AE}" pid="8" name="MSIP_Label_792c8cef-6f2b-4af1-b4ac-d815ff795cd6_ContentBits">
    <vt:lpwstr>0</vt:lpwstr>
  </property>
</Properties>
</file>