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greene/Documents/GitHub/HATCH_data/raw_data/"/>
    </mc:Choice>
  </mc:AlternateContent>
  <xr:revisionPtr revIDLastSave="0" documentId="8_{132FF113-34E6-A943-8969-992442935BE1}" xr6:coauthVersionLast="47" xr6:coauthVersionMax="47" xr10:uidLastSave="{00000000-0000-0000-0000-000000000000}"/>
  <bookViews>
    <workbookView xWindow="0" yWindow="740" windowWidth="29400" windowHeight="17140" xr2:uid="{7B66FED0-E395-7849-B2E0-C1CB1BEF39FC}"/>
  </bookViews>
  <sheets>
    <sheet name="Brazil Ethanol" sheetId="2" r:id="rId1"/>
    <sheet name="US Ethano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4" l="1"/>
  <c r="F8" i="4" s="1"/>
  <c r="E16" i="4"/>
  <c r="F16" i="4" s="1"/>
  <c r="E24" i="4"/>
  <c r="F24" i="4" s="1"/>
  <c r="E32" i="4"/>
  <c r="F32" i="4" s="1"/>
  <c r="E40" i="4"/>
  <c r="F40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D41" i="4"/>
  <c r="E41" i="4" s="1"/>
  <c r="F41" i="4" s="1"/>
  <c r="D42" i="4"/>
  <c r="E42" i="4" s="1"/>
  <c r="F42" i="4" s="1"/>
  <c r="D43" i="4"/>
  <c r="E43" i="4" s="1"/>
  <c r="F43" i="4" s="1"/>
  <c r="D3" i="4"/>
  <c r="E3" i="4" s="1"/>
  <c r="F3" i="4" s="1"/>
  <c r="G3" i="4" s="1"/>
  <c r="E9" i="2"/>
  <c r="F9" i="2" s="1"/>
  <c r="E10" i="2"/>
  <c r="F10" i="2" s="1"/>
  <c r="E11" i="2"/>
  <c r="F11" i="2" s="1"/>
  <c r="E33" i="2"/>
  <c r="F33" i="2" s="1"/>
  <c r="E34" i="2"/>
  <c r="F34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D10" i="2"/>
  <c r="D11" i="2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D34" i="2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3" i="2"/>
  <c r="E3" i="2" s="1"/>
  <c r="F3" i="2" s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4" i="4" l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</calcChain>
</file>

<file path=xl/sharedStrings.xml><?xml version="1.0" encoding="utf-8"?>
<sst xmlns="http://schemas.openxmlformats.org/spreadsheetml/2006/main" count="16" uniqueCount="15">
  <si>
    <t>Production (liters)</t>
  </si>
  <si>
    <t>Production (billion liters)</t>
  </si>
  <si>
    <t>Production (thousands m³)</t>
  </si>
  <si>
    <t>Production (m³)</t>
  </si>
  <si>
    <t>Brazil Ethanol Production</t>
  </si>
  <si>
    <t>Year</t>
  </si>
  <si>
    <t>Production (Thousands of gallons)</t>
  </si>
  <si>
    <t>Production (Gallons)</t>
  </si>
  <si>
    <t>Production (Liters)</t>
  </si>
  <si>
    <t>Production (Billions of Liters)</t>
  </si>
  <si>
    <t>United States Ethanol Production</t>
  </si>
  <si>
    <t>Cumulative Production (Billions of Liters)</t>
  </si>
  <si>
    <t>Cumulative Production (billions of liters)</t>
  </si>
  <si>
    <t>Source: USDA Economic Research Service. (2022). U. S. Energy Statistics Table 2. Retrieved from https://www.ers.usda.gov/data-products/u-s-bioenergy-statistics/u-s-bioenergy-statistics/.</t>
  </si>
  <si>
    <t>Source: Energy Research Company. (2022). Historical Series and Matrices, Chapter 2, Table 2.30. Retrieved from: https://www.epe.gov.br/pt/publicacoes-dados-abertos/publicacoes/BEN-Series-Historicas-Completas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</si>
</sst>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" fontId="5" fillId="0" borderId="0" xfId="2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5" fillId="0" borderId="0" xfId="3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43" fontId="5" fillId="0" borderId="0" xfId="1" applyFont="1" applyFill="1" applyBorder="1" applyAlignment="1">
      <alignment horizontal="left" vertical="center" wrapText="1"/>
    </xf>
    <xf numFmtId="43" fontId="3" fillId="0" borderId="0" xfId="1" applyFont="1" applyFill="1" applyBorder="1" applyAlignment="1">
      <alignment horizontal="left"/>
    </xf>
    <xf numFmtId="43" fontId="3" fillId="0" borderId="0" xfId="0" applyNumberFormat="1" applyFo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</cellXfs>
  <cellStyles count="4">
    <cellStyle name="Comma" xfId="1" builtinId="3"/>
    <cellStyle name="Normal" xfId="0" builtinId="0"/>
    <cellStyle name="Normal 2" xfId="2" xr:uid="{876B88B5-3AF3-4047-8D22-A4BCD65416A3}"/>
    <cellStyle name="Normal 2 3" xfId="3" xr:uid="{ECE4A922-7725-D241-8FB7-40A090068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DE77-482B-2A47-A40C-56784BF3406D}">
  <dimension ref="A1:G57"/>
  <sheetViews>
    <sheetView tabSelected="1" topLeftCell="A7" workbookViewId="0">
      <selection activeCell="F12" sqref="F12"/>
    </sheetView>
  </sheetViews>
  <sheetFormatPr baseColWidth="10" defaultRowHeight="16" x14ac:dyDescent="0.2"/>
  <cols>
    <col min="1" max="1" width="6.5" customWidth="1"/>
    <col min="2" max="2" width="5.1640625" bestFit="1" customWidth="1"/>
    <col min="3" max="3" width="23" bestFit="1" customWidth="1"/>
    <col min="4" max="4" width="14.1640625" bestFit="1" customWidth="1"/>
    <col min="5" max="5" width="17.6640625" bestFit="1" customWidth="1"/>
    <col min="6" max="6" width="21.33203125" bestFit="1" customWidth="1"/>
  </cols>
  <sheetData>
    <row r="1" spans="1:7" x14ac:dyDescent="0.2">
      <c r="A1" s="13" t="s">
        <v>4</v>
      </c>
      <c r="B1" s="13"/>
      <c r="C1" s="13"/>
      <c r="D1" s="13"/>
      <c r="E1" s="13"/>
      <c r="F1" s="13"/>
      <c r="G1" s="1"/>
    </row>
    <row r="2" spans="1:7" x14ac:dyDescent="0.2">
      <c r="A2" s="2"/>
      <c r="B2" s="2" t="s">
        <v>5</v>
      </c>
      <c r="C2" s="2" t="s">
        <v>2</v>
      </c>
      <c r="D2" s="2" t="s">
        <v>3</v>
      </c>
      <c r="E2" s="2" t="s">
        <v>0</v>
      </c>
      <c r="F2" s="2" t="s">
        <v>1</v>
      </c>
      <c r="G2" s="2" t="s">
        <v>12</v>
      </c>
    </row>
    <row r="3" spans="1:7" x14ac:dyDescent="0.2">
      <c r="A3" s="2"/>
      <c r="B3" s="3">
        <v>1970</v>
      </c>
      <c r="C3" s="10">
        <v>625</v>
      </c>
      <c r="D3" s="10">
        <f>C3*1000</f>
        <v>625000</v>
      </c>
      <c r="E3" s="11">
        <f>D3*10^3</f>
        <v>625000000</v>
      </c>
      <c r="F3" s="11">
        <f>E3/(10^9)</f>
        <v>0.625</v>
      </c>
      <c r="G3" s="12">
        <f>F3</f>
        <v>0.625</v>
      </c>
    </row>
    <row r="4" spans="1:7" x14ac:dyDescent="0.2">
      <c r="A4" s="2"/>
      <c r="B4" s="3">
        <v>1971</v>
      </c>
      <c r="C4" s="10">
        <v>624</v>
      </c>
      <c r="D4" s="10">
        <f t="shared" ref="D4:D54" si="0">C4*1000</f>
        <v>624000</v>
      </c>
      <c r="E4" s="11">
        <f t="shared" ref="E4:E54" si="1">D4*10^3</f>
        <v>624000000</v>
      </c>
      <c r="F4" s="11">
        <f t="shared" ref="F4:F54" si="2">E4/(10^9)</f>
        <v>0.624</v>
      </c>
      <c r="G4" s="12">
        <f>G3+F4</f>
        <v>1.2490000000000001</v>
      </c>
    </row>
    <row r="5" spans="1:7" x14ac:dyDescent="0.2">
      <c r="A5" s="2"/>
      <c r="B5" s="3">
        <v>1972</v>
      </c>
      <c r="C5" s="10">
        <v>684</v>
      </c>
      <c r="D5" s="10">
        <f t="shared" si="0"/>
        <v>684000</v>
      </c>
      <c r="E5" s="11">
        <f t="shared" si="1"/>
        <v>684000000</v>
      </c>
      <c r="F5" s="11">
        <f t="shared" si="2"/>
        <v>0.68400000000000005</v>
      </c>
      <c r="G5" s="12">
        <f>G4+F5</f>
        <v>1.9330000000000003</v>
      </c>
    </row>
    <row r="6" spans="1:7" x14ac:dyDescent="0.2">
      <c r="A6" s="2"/>
      <c r="B6" s="3">
        <v>1973</v>
      </c>
      <c r="C6" s="10">
        <v>652</v>
      </c>
      <c r="D6" s="10">
        <f t="shared" si="0"/>
        <v>652000</v>
      </c>
      <c r="E6" s="11">
        <f t="shared" si="1"/>
        <v>652000000</v>
      </c>
      <c r="F6" s="11">
        <f t="shared" si="2"/>
        <v>0.65200000000000002</v>
      </c>
      <c r="G6" s="12">
        <f t="shared" ref="G6:G54" si="3">G5+F6</f>
        <v>2.5850000000000004</v>
      </c>
    </row>
    <row r="7" spans="1:7" x14ac:dyDescent="0.2">
      <c r="A7" s="2"/>
      <c r="B7" s="3">
        <v>1974</v>
      </c>
      <c r="C7" s="10">
        <v>615</v>
      </c>
      <c r="D7" s="10">
        <f t="shared" si="0"/>
        <v>615000</v>
      </c>
      <c r="E7" s="11">
        <f t="shared" si="1"/>
        <v>615000000</v>
      </c>
      <c r="F7" s="11">
        <f t="shared" si="2"/>
        <v>0.61499999999999999</v>
      </c>
      <c r="G7" s="12">
        <f t="shared" si="3"/>
        <v>3.2</v>
      </c>
    </row>
    <row r="8" spans="1:7" x14ac:dyDescent="0.2">
      <c r="A8" s="2"/>
      <c r="B8" s="3">
        <v>1975</v>
      </c>
      <c r="C8" s="10">
        <v>580</v>
      </c>
      <c r="D8" s="10">
        <f t="shared" si="0"/>
        <v>580000</v>
      </c>
      <c r="E8" s="11">
        <f t="shared" si="1"/>
        <v>580000000</v>
      </c>
      <c r="F8" s="11">
        <f t="shared" si="2"/>
        <v>0.57999999999999996</v>
      </c>
      <c r="G8" s="12">
        <f t="shared" si="3"/>
        <v>3.7800000000000002</v>
      </c>
    </row>
    <row r="9" spans="1:7" x14ac:dyDescent="0.2">
      <c r="A9" s="2"/>
      <c r="B9" s="3">
        <v>1976</v>
      </c>
      <c r="C9" s="10">
        <v>642</v>
      </c>
      <c r="D9" s="10">
        <f t="shared" si="0"/>
        <v>642000</v>
      </c>
      <c r="E9" s="11">
        <f t="shared" si="1"/>
        <v>642000000</v>
      </c>
      <c r="F9" s="11">
        <f t="shared" si="2"/>
        <v>0.64200000000000002</v>
      </c>
      <c r="G9" s="12">
        <f t="shared" si="3"/>
        <v>4.4220000000000006</v>
      </c>
    </row>
    <row r="10" spans="1:7" x14ac:dyDescent="0.2">
      <c r="A10" s="2"/>
      <c r="B10" s="3">
        <v>1977</v>
      </c>
      <c r="C10" s="10">
        <v>1388</v>
      </c>
      <c r="D10" s="10">
        <f t="shared" si="0"/>
        <v>1388000</v>
      </c>
      <c r="E10" s="11">
        <f t="shared" si="1"/>
        <v>1388000000</v>
      </c>
      <c r="F10" s="11">
        <f t="shared" si="2"/>
        <v>1.3879999999999999</v>
      </c>
      <c r="G10" s="12">
        <f t="shared" si="3"/>
        <v>5.8100000000000005</v>
      </c>
    </row>
    <row r="11" spans="1:7" x14ac:dyDescent="0.2">
      <c r="A11" s="2"/>
      <c r="B11" s="3">
        <v>1978</v>
      </c>
      <c r="C11" s="10">
        <v>2248</v>
      </c>
      <c r="D11" s="10">
        <f t="shared" si="0"/>
        <v>2248000</v>
      </c>
      <c r="E11" s="11">
        <f t="shared" si="1"/>
        <v>2248000000</v>
      </c>
      <c r="F11" s="11">
        <f t="shared" si="2"/>
        <v>2.2480000000000002</v>
      </c>
      <c r="G11" s="12">
        <f t="shared" si="3"/>
        <v>8.0579999999999998</v>
      </c>
    </row>
    <row r="12" spans="1:7" x14ac:dyDescent="0.2">
      <c r="A12" s="2"/>
      <c r="B12" s="3">
        <v>1979</v>
      </c>
      <c r="C12" s="10">
        <v>2854</v>
      </c>
      <c r="D12" s="10">
        <f t="shared" si="0"/>
        <v>2854000</v>
      </c>
      <c r="E12" s="11">
        <f t="shared" si="1"/>
        <v>2854000000</v>
      </c>
      <c r="F12" s="11">
        <f t="shared" si="2"/>
        <v>2.8540000000000001</v>
      </c>
      <c r="G12" s="12">
        <f t="shared" si="3"/>
        <v>10.911999999999999</v>
      </c>
    </row>
    <row r="13" spans="1:7" x14ac:dyDescent="0.2">
      <c r="A13" s="2"/>
      <c r="B13" s="3">
        <v>1980</v>
      </c>
      <c r="C13" s="10">
        <v>3676</v>
      </c>
      <c r="D13" s="10">
        <f t="shared" si="0"/>
        <v>3676000</v>
      </c>
      <c r="E13" s="11">
        <f t="shared" si="1"/>
        <v>3676000000</v>
      </c>
      <c r="F13" s="11">
        <f t="shared" si="2"/>
        <v>3.6760000000000002</v>
      </c>
      <c r="G13" s="12">
        <f t="shared" si="3"/>
        <v>14.587999999999999</v>
      </c>
    </row>
    <row r="14" spans="1:7" x14ac:dyDescent="0.2">
      <c r="A14" s="2"/>
      <c r="B14" s="3">
        <v>1981</v>
      </c>
      <c r="C14" s="10">
        <v>4207</v>
      </c>
      <c r="D14" s="10">
        <f t="shared" si="0"/>
        <v>4207000</v>
      </c>
      <c r="E14" s="11">
        <f t="shared" si="1"/>
        <v>4207000000</v>
      </c>
      <c r="F14" s="11">
        <f t="shared" si="2"/>
        <v>4.2069999999999999</v>
      </c>
      <c r="G14" s="12">
        <f t="shared" si="3"/>
        <v>18.794999999999998</v>
      </c>
    </row>
    <row r="15" spans="1:7" x14ac:dyDescent="0.2">
      <c r="A15" s="2"/>
      <c r="B15" s="3">
        <v>1982</v>
      </c>
      <c r="C15" s="10">
        <v>5618</v>
      </c>
      <c r="D15" s="10">
        <f t="shared" si="0"/>
        <v>5618000</v>
      </c>
      <c r="E15" s="11">
        <f t="shared" si="1"/>
        <v>5618000000</v>
      </c>
      <c r="F15" s="11">
        <f t="shared" si="2"/>
        <v>5.6180000000000003</v>
      </c>
      <c r="G15" s="12">
        <f t="shared" si="3"/>
        <v>24.412999999999997</v>
      </c>
    </row>
    <row r="16" spans="1:7" x14ac:dyDescent="0.2">
      <c r="A16" s="2"/>
      <c r="B16" s="3">
        <v>1983</v>
      </c>
      <c r="C16" s="10">
        <v>7951</v>
      </c>
      <c r="D16" s="10">
        <f t="shared" si="0"/>
        <v>7951000</v>
      </c>
      <c r="E16" s="11">
        <f t="shared" si="1"/>
        <v>7951000000</v>
      </c>
      <c r="F16" s="11">
        <f t="shared" si="2"/>
        <v>7.9509999999999996</v>
      </c>
      <c r="G16" s="12">
        <f t="shared" si="3"/>
        <v>32.363999999999997</v>
      </c>
    </row>
    <row r="17" spans="1:7" x14ac:dyDescent="0.2">
      <c r="A17" s="2"/>
      <c r="B17" s="3">
        <v>1984</v>
      </c>
      <c r="C17" s="10">
        <v>9201</v>
      </c>
      <c r="D17" s="10">
        <f t="shared" si="0"/>
        <v>9201000</v>
      </c>
      <c r="E17" s="11">
        <f t="shared" si="1"/>
        <v>9201000000</v>
      </c>
      <c r="F17" s="11">
        <f t="shared" si="2"/>
        <v>9.2010000000000005</v>
      </c>
      <c r="G17" s="12">
        <f t="shared" si="3"/>
        <v>41.564999999999998</v>
      </c>
    </row>
    <row r="18" spans="1:7" x14ac:dyDescent="0.2">
      <c r="A18" s="2"/>
      <c r="B18" s="3">
        <v>1985</v>
      </c>
      <c r="C18" s="10">
        <v>11563</v>
      </c>
      <c r="D18" s="10">
        <f t="shared" si="0"/>
        <v>11563000</v>
      </c>
      <c r="E18" s="11">
        <f t="shared" si="1"/>
        <v>11563000000</v>
      </c>
      <c r="F18" s="11">
        <f t="shared" si="2"/>
        <v>11.563000000000001</v>
      </c>
      <c r="G18" s="12">
        <f t="shared" si="3"/>
        <v>53.128</v>
      </c>
    </row>
    <row r="19" spans="1:7" x14ac:dyDescent="0.2">
      <c r="A19" s="2"/>
      <c r="B19" s="3">
        <v>1986</v>
      </c>
      <c r="C19" s="10">
        <v>9983</v>
      </c>
      <c r="D19" s="10">
        <f t="shared" si="0"/>
        <v>9983000</v>
      </c>
      <c r="E19" s="11">
        <f t="shared" si="1"/>
        <v>9983000000</v>
      </c>
      <c r="F19" s="11">
        <f t="shared" si="2"/>
        <v>9.9830000000000005</v>
      </c>
      <c r="G19" s="12">
        <f t="shared" si="3"/>
        <v>63.111000000000004</v>
      </c>
    </row>
    <row r="20" spans="1:7" x14ac:dyDescent="0.2">
      <c r="A20" s="2"/>
      <c r="B20" s="3">
        <v>1987</v>
      </c>
      <c r="C20" s="10">
        <v>12340</v>
      </c>
      <c r="D20" s="10">
        <f t="shared" si="0"/>
        <v>12340000</v>
      </c>
      <c r="E20" s="11">
        <f t="shared" si="1"/>
        <v>12340000000</v>
      </c>
      <c r="F20" s="11">
        <f t="shared" si="2"/>
        <v>12.34</v>
      </c>
      <c r="G20" s="12">
        <f t="shared" si="3"/>
        <v>75.451000000000008</v>
      </c>
    </row>
    <row r="21" spans="1:7" x14ac:dyDescent="0.2">
      <c r="A21" s="2"/>
      <c r="B21" s="3">
        <v>1988</v>
      </c>
      <c r="C21" s="10">
        <v>11523</v>
      </c>
      <c r="D21" s="10">
        <f t="shared" si="0"/>
        <v>11523000</v>
      </c>
      <c r="E21" s="11">
        <f t="shared" si="1"/>
        <v>11523000000</v>
      </c>
      <c r="F21" s="11">
        <f t="shared" si="2"/>
        <v>11.523</v>
      </c>
      <c r="G21" s="12">
        <f t="shared" si="3"/>
        <v>86.974000000000004</v>
      </c>
    </row>
    <row r="22" spans="1:7" x14ac:dyDescent="0.2">
      <c r="A22" s="2"/>
      <c r="B22" s="3">
        <v>1989</v>
      </c>
      <c r="C22" s="10">
        <v>11809</v>
      </c>
      <c r="D22" s="10">
        <f t="shared" si="0"/>
        <v>11809000</v>
      </c>
      <c r="E22" s="11">
        <f t="shared" si="1"/>
        <v>11809000000</v>
      </c>
      <c r="F22" s="11">
        <f t="shared" si="2"/>
        <v>11.808999999999999</v>
      </c>
      <c r="G22" s="12">
        <f t="shared" si="3"/>
        <v>98.783000000000001</v>
      </c>
    </row>
    <row r="23" spans="1:7" x14ac:dyDescent="0.2">
      <c r="A23" s="2"/>
      <c r="B23" s="3">
        <v>1990</v>
      </c>
      <c r="C23" s="10">
        <v>11518</v>
      </c>
      <c r="D23" s="10">
        <f t="shared" si="0"/>
        <v>11518000</v>
      </c>
      <c r="E23" s="11">
        <f t="shared" si="1"/>
        <v>11518000000</v>
      </c>
      <c r="F23" s="11">
        <f t="shared" si="2"/>
        <v>11.518000000000001</v>
      </c>
      <c r="G23" s="12">
        <f t="shared" si="3"/>
        <v>110.301</v>
      </c>
    </row>
    <row r="24" spans="1:7" x14ac:dyDescent="0.2">
      <c r="A24" s="2"/>
      <c r="B24" s="3">
        <v>1991</v>
      </c>
      <c r="C24" s="10">
        <v>12862</v>
      </c>
      <c r="D24" s="10">
        <f t="shared" si="0"/>
        <v>12862000</v>
      </c>
      <c r="E24" s="11">
        <f t="shared" si="1"/>
        <v>12862000000</v>
      </c>
      <c r="F24" s="11">
        <f t="shared" si="2"/>
        <v>12.862</v>
      </c>
      <c r="G24" s="12">
        <f t="shared" si="3"/>
        <v>123.163</v>
      </c>
    </row>
    <row r="25" spans="1:7" x14ac:dyDescent="0.2">
      <c r="A25" s="2"/>
      <c r="B25" s="3">
        <v>1992</v>
      </c>
      <c r="C25" s="10">
        <v>11766</v>
      </c>
      <c r="D25" s="10">
        <f t="shared" si="0"/>
        <v>11766000</v>
      </c>
      <c r="E25" s="11">
        <f t="shared" si="1"/>
        <v>11766000000</v>
      </c>
      <c r="F25" s="11">
        <f t="shared" si="2"/>
        <v>11.766</v>
      </c>
      <c r="G25" s="12">
        <f t="shared" si="3"/>
        <v>134.929</v>
      </c>
    </row>
    <row r="26" spans="1:7" x14ac:dyDescent="0.2">
      <c r="A26" s="2"/>
      <c r="B26" s="3">
        <v>1993</v>
      </c>
      <c r="C26" s="10">
        <v>11395</v>
      </c>
      <c r="D26" s="10">
        <f t="shared" si="0"/>
        <v>11395000</v>
      </c>
      <c r="E26" s="11">
        <f t="shared" si="1"/>
        <v>11395000000</v>
      </c>
      <c r="F26" s="11">
        <f t="shared" si="2"/>
        <v>11.395</v>
      </c>
      <c r="G26" s="12">
        <f t="shared" si="3"/>
        <v>146.32400000000001</v>
      </c>
    </row>
    <row r="27" spans="1:7" x14ac:dyDescent="0.2">
      <c r="A27" s="2"/>
      <c r="B27" s="3">
        <v>1994</v>
      </c>
      <c r="C27" s="10">
        <v>12513</v>
      </c>
      <c r="D27" s="10">
        <f t="shared" si="0"/>
        <v>12513000</v>
      </c>
      <c r="E27" s="11">
        <f t="shared" si="1"/>
        <v>12513000000</v>
      </c>
      <c r="F27" s="11">
        <f t="shared" si="2"/>
        <v>12.513</v>
      </c>
      <c r="G27" s="12">
        <f t="shared" si="3"/>
        <v>158.83700000000002</v>
      </c>
    </row>
    <row r="28" spans="1:7" x14ac:dyDescent="0.2">
      <c r="A28" s="2"/>
      <c r="B28" s="3">
        <v>1995</v>
      </c>
      <c r="C28" s="10">
        <v>12745</v>
      </c>
      <c r="D28" s="10">
        <f t="shared" si="0"/>
        <v>12745000</v>
      </c>
      <c r="E28" s="11">
        <f t="shared" si="1"/>
        <v>12745000000</v>
      </c>
      <c r="F28" s="11">
        <f t="shared" si="2"/>
        <v>12.744999999999999</v>
      </c>
      <c r="G28" s="12">
        <f t="shared" si="3"/>
        <v>171.58200000000002</v>
      </c>
    </row>
    <row r="29" spans="1:7" x14ac:dyDescent="0.2">
      <c r="A29" s="2"/>
      <c r="B29" s="3">
        <v>1996</v>
      </c>
      <c r="C29" s="10">
        <v>14134</v>
      </c>
      <c r="D29" s="10">
        <f t="shared" si="0"/>
        <v>14134000</v>
      </c>
      <c r="E29" s="11">
        <f t="shared" si="1"/>
        <v>14134000000</v>
      </c>
      <c r="F29" s="11">
        <f t="shared" si="2"/>
        <v>14.134</v>
      </c>
      <c r="G29" s="12">
        <f t="shared" si="3"/>
        <v>185.71600000000001</v>
      </c>
    </row>
    <row r="30" spans="1:7" x14ac:dyDescent="0.2">
      <c r="A30" s="2"/>
      <c r="B30" s="3">
        <v>1997</v>
      </c>
      <c r="C30" s="10">
        <v>15494</v>
      </c>
      <c r="D30" s="10">
        <f t="shared" si="0"/>
        <v>15494000</v>
      </c>
      <c r="E30" s="11">
        <f t="shared" si="1"/>
        <v>15494000000</v>
      </c>
      <c r="F30" s="11">
        <f t="shared" si="2"/>
        <v>15.494</v>
      </c>
      <c r="G30" s="12">
        <f t="shared" si="3"/>
        <v>201.21</v>
      </c>
    </row>
    <row r="31" spans="1:7" x14ac:dyDescent="0.2">
      <c r="A31" s="2"/>
      <c r="B31" s="3">
        <v>1998</v>
      </c>
      <c r="C31" s="10">
        <v>14121</v>
      </c>
      <c r="D31" s="10">
        <f t="shared" si="0"/>
        <v>14121000</v>
      </c>
      <c r="E31" s="11">
        <f t="shared" si="1"/>
        <v>14121000000</v>
      </c>
      <c r="F31" s="11">
        <f t="shared" si="2"/>
        <v>14.121</v>
      </c>
      <c r="G31" s="12">
        <f t="shared" si="3"/>
        <v>215.33100000000002</v>
      </c>
    </row>
    <row r="32" spans="1:7" x14ac:dyDescent="0.2">
      <c r="A32" s="2"/>
      <c r="B32" s="3">
        <v>1999</v>
      </c>
      <c r="C32" s="10">
        <v>12981</v>
      </c>
      <c r="D32" s="10">
        <f t="shared" si="0"/>
        <v>12981000</v>
      </c>
      <c r="E32" s="11">
        <f t="shared" si="1"/>
        <v>12981000000</v>
      </c>
      <c r="F32" s="11">
        <f t="shared" si="2"/>
        <v>12.981</v>
      </c>
      <c r="G32" s="12">
        <f t="shared" si="3"/>
        <v>228.31200000000001</v>
      </c>
    </row>
    <row r="33" spans="1:7" x14ac:dyDescent="0.2">
      <c r="A33" s="2"/>
      <c r="B33" s="3">
        <v>2000</v>
      </c>
      <c r="C33" s="10">
        <v>10700</v>
      </c>
      <c r="D33" s="10">
        <f t="shared" si="0"/>
        <v>10700000</v>
      </c>
      <c r="E33" s="11">
        <f t="shared" si="1"/>
        <v>10700000000</v>
      </c>
      <c r="F33" s="11">
        <f t="shared" si="2"/>
        <v>10.7</v>
      </c>
      <c r="G33" s="12">
        <f t="shared" si="3"/>
        <v>239.012</v>
      </c>
    </row>
    <row r="34" spans="1:7" x14ac:dyDescent="0.2">
      <c r="A34" s="2"/>
      <c r="B34" s="3">
        <v>2001</v>
      </c>
      <c r="C34" s="10">
        <v>11466</v>
      </c>
      <c r="D34" s="10">
        <f t="shared" si="0"/>
        <v>11466000</v>
      </c>
      <c r="E34" s="11">
        <f t="shared" si="1"/>
        <v>11466000000</v>
      </c>
      <c r="F34" s="11">
        <f t="shared" si="2"/>
        <v>11.465999999999999</v>
      </c>
      <c r="G34" s="12">
        <f t="shared" si="3"/>
        <v>250.47800000000001</v>
      </c>
    </row>
    <row r="35" spans="1:7" x14ac:dyDescent="0.2">
      <c r="A35" s="2"/>
      <c r="B35" s="3">
        <v>2002</v>
      </c>
      <c r="C35" s="10">
        <v>12587</v>
      </c>
      <c r="D35" s="10">
        <f t="shared" si="0"/>
        <v>12587000</v>
      </c>
      <c r="E35" s="11">
        <f t="shared" si="1"/>
        <v>12587000000</v>
      </c>
      <c r="F35" s="11">
        <f t="shared" si="2"/>
        <v>12.587</v>
      </c>
      <c r="G35" s="12">
        <f t="shared" si="3"/>
        <v>263.065</v>
      </c>
    </row>
    <row r="36" spans="1:7" x14ac:dyDescent="0.2">
      <c r="A36" s="2"/>
      <c r="B36" s="3">
        <v>2003</v>
      </c>
      <c r="C36" s="10">
        <v>14470.3</v>
      </c>
      <c r="D36" s="10">
        <f t="shared" si="0"/>
        <v>14470300</v>
      </c>
      <c r="E36" s="11">
        <f t="shared" si="1"/>
        <v>14470300000</v>
      </c>
      <c r="F36" s="11">
        <f t="shared" si="2"/>
        <v>14.4703</v>
      </c>
      <c r="G36" s="12">
        <f t="shared" si="3"/>
        <v>277.53530000000001</v>
      </c>
    </row>
    <row r="37" spans="1:7" x14ac:dyDescent="0.2">
      <c r="A37" s="2"/>
      <c r="B37" s="3">
        <v>2004</v>
      </c>
      <c r="C37" s="10">
        <v>14648</v>
      </c>
      <c r="D37" s="10">
        <f t="shared" si="0"/>
        <v>14648000</v>
      </c>
      <c r="E37" s="11">
        <f t="shared" si="1"/>
        <v>14648000000</v>
      </c>
      <c r="F37" s="11">
        <f t="shared" si="2"/>
        <v>14.648</v>
      </c>
      <c r="G37" s="12">
        <f t="shared" si="3"/>
        <v>292.18330000000003</v>
      </c>
    </row>
    <row r="38" spans="1:7" x14ac:dyDescent="0.2">
      <c r="A38" s="2"/>
      <c r="B38" s="3">
        <v>2005</v>
      </c>
      <c r="C38" s="10">
        <v>16039.887000000002</v>
      </c>
      <c r="D38" s="10">
        <f t="shared" si="0"/>
        <v>16039887.000000002</v>
      </c>
      <c r="E38" s="11">
        <f t="shared" si="1"/>
        <v>16039887000.000002</v>
      </c>
      <c r="F38" s="11">
        <f t="shared" si="2"/>
        <v>16.039887</v>
      </c>
      <c r="G38" s="12">
        <f t="shared" si="3"/>
        <v>308.22318700000005</v>
      </c>
    </row>
    <row r="39" spans="1:7" x14ac:dyDescent="0.2">
      <c r="A39" s="2"/>
      <c r="B39" s="3">
        <v>2006</v>
      </c>
      <c r="C39" s="10">
        <v>17764.261999999999</v>
      </c>
      <c r="D39" s="10">
        <f t="shared" si="0"/>
        <v>17764262</v>
      </c>
      <c r="E39" s="11">
        <f t="shared" si="1"/>
        <v>17764262000</v>
      </c>
      <c r="F39" s="11">
        <f t="shared" si="2"/>
        <v>17.764261999999999</v>
      </c>
      <c r="G39" s="12">
        <f t="shared" si="3"/>
        <v>325.98744900000003</v>
      </c>
    </row>
    <row r="40" spans="1:7" x14ac:dyDescent="0.2">
      <c r="A40" s="2"/>
      <c r="B40" s="3">
        <v>2007</v>
      </c>
      <c r="C40" s="10">
        <v>22556.900999999998</v>
      </c>
      <c r="D40" s="10">
        <f t="shared" si="0"/>
        <v>22556900.999999996</v>
      </c>
      <c r="E40" s="11">
        <f t="shared" si="1"/>
        <v>22556900999.999996</v>
      </c>
      <c r="F40" s="11">
        <f t="shared" si="2"/>
        <v>22.556900999999996</v>
      </c>
      <c r="G40" s="12">
        <f t="shared" si="3"/>
        <v>348.54435000000001</v>
      </c>
    </row>
    <row r="41" spans="1:7" x14ac:dyDescent="0.2">
      <c r="A41" s="2"/>
      <c r="B41" s="3">
        <v>2008</v>
      </c>
      <c r="C41" s="10">
        <v>27139.909</v>
      </c>
      <c r="D41" s="10">
        <f t="shared" si="0"/>
        <v>27139909</v>
      </c>
      <c r="E41" s="11">
        <f t="shared" si="1"/>
        <v>27139909000</v>
      </c>
      <c r="F41" s="11">
        <f t="shared" si="2"/>
        <v>27.139908999999999</v>
      </c>
      <c r="G41" s="12">
        <f t="shared" si="3"/>
        <v>375.684259</v>
      </c>
    </row>
    <row r="42" spans="1:7" x14ac:dyDescent="0.2">
      <c r="A42" s="2"/>
      <c r="B42" s="3">
        <v>2009</v>
      </c>
      <c r="C42" s="10">
        <v>26103.093000000001</v>
      </c>
      <c r="D42" s="10">
        <f t="shared" si="0"/>
        <v>26103093</v>
      </c>
      <c r="E42" s="11">
        <f t="shared" si="1"/>
        <v>26103093000</v>
      </c>
      <c r="F42" s="11">
        <f t="shared" si="2"/>
        <v>26.103093000000001</v>
      </c>
      <c r="G42" s="12">
        <f t="shared" si="3"/>
        <v>401.787352</v>
      </c>
    </row>
    <row r="43" spans="1:7" x14ac:dyDescent="0.2">
      <c r="A43" s="2"/>
      <c r="B43" s="3">
        <v>2010</v>
      </c>
      <c r="C43" s="10">
        <v>27923.972000000002</v>
      </c>
      <c r="D43" s="10">
        <f t="shared" si="0"/>
        <v>27923972</v>
      </c>
      <c r="E43" s="11">
        <f t="shared" si="1"/>
        <v>27923972000</v>
      </c>
      <c r="F43" s="11">
        <f t="shared" si="2"/>
        <v>27.923971999999999</v>
      </c>
      <c r="G43" s="12">
        <f t="shared" si="3"/>
        <v>429.71132399999999</v>
      </c>
    </row>
    <row r="44" spans="1:7" x14ac:dyDescent="0.2">
      <c r="A44" s="2"/>
      <c r="B44" s="3">
        <v>2011</v>
      </c>
      <c r="C44" s="10">
        <v>22915.559000000001</v>
      </c>
      <c r="D44" s="10">
        <f t="shared" si="0"/>
        <v>22915559</v>
      </c>
      <c r="E44" s="11">
        <f t="shared" si="1"/>
        <v>22915559000</v>
      </c>
      <c r="F44" s="11">
        <f t="shared" si="2"/>
        <v>22.915558999999998</v>
      </c>
      <c r="G44" s="12">
        <f t="shared" si="3"/>
        <v>452.62688299999996</v>
      </c>
    </row>
    <row r="45" spans="1:7" x14ac:dyDescent="0.2">
      <c r="A45" s="2"/>
      <c r="B45" s="3">
        <v>2012</v>
      </c>
      <c r="C45" s="10">
        <v>23476.666999999998</v>
      </c>
      <c r="D45" s="10">
        <f t="shared" si="0"/>
        <v>23476666.999999996</v>
      </c>
      <c r="E45" s="11">
        <f t="shared" si="1"/>
        <v>23476666999.999996</v>
      </c>
      <c r="F45" s="11">
        <f t="shared" si="2"/>
        <v>23.476666999999996</v>
      </c>
      <c r="G45" s="12">
        <f t="shared" si="3"/>
        <v>476.10354999999998</v>
      </c>
    </row>
    <row r="46" spans="1:7" x14ac:dyDescent="0.2">
      <c r="A46" s="2"/>
      <c r="B46" s="3">
        <v>2013</v>
      </c>
      <c r="C46" s="10">
        <v>27607.577999999998</v>
      </c>
      <c r="D46" s="10">
        <f t="shared" si="0"/>
        <v>27607577.999999996</v>
      </c>
      <c r="E46" s="11">
        <f t="shared" si="1"/>
        <v>27607577999.999996</v>
      </c>
      <c r="F46" s="11">
        <f t="shared" si="2"/>
        <v>27.607577999999997</v>
      </c>
      <c r="G46" s="12">
        <f t="shared" si="3"/>
        <v>503.71112799999997</v>
      </c>
    </row>
    <row r="47" spans="1:7" x14ac:dyDescent="0.2">
      <c r="A47" s="2"/>
      <c r="B47" s="3">
        <v>2014</v>
      </c>
      <c r="C47" s="10">
        <v>28525.561000000002</v>
      </c>
      <c r="D47" s="10">
        <f t="shared" si="0"/>
        <v>28525561</v>
      </c>
      <c r="E47" s="11">
        <f t="shared" si="1"/>
        <v>28525561000</v>
      </c>
      <c r="F47" s="11">
        <f t="shared" si="2"/>
        <v>28.525561</v>
      </c>
      <c r="G47" s="12">
        <f t="shared" si="3"/>
        <v>532.23668899999996</v>
      </c>
    </row>
    <row r="48" spans="1:7" x14ac:dyDescent="0.2">
      <c r="A48" s="2"/>
      <c r="B48" s="3">
        <v>2015</v>
      </c>
      <c r="C48" s="10">
        <v>30249.157999999999</v>
      </c>
      <c r="D48" s="10">
        <f t="shared" si="0"/>
        <v>30249158</v>
      </c>
      <c r="E48" s="11">
        <f t="shared" si="1"/>
        <v>30249158000</v>
      </c>
      <c r="F48" s="11">
        <f t="shared" si="2"/>
        <v>30.249158000000001</v>
      </c>
      <c r="G48" s="12">
        <f t="shared" si="3"/>
        <v>562.48584699999992</v>
      </c>
    </row>
    <row r="49" spans="1:7" x14ac:dyDescent="0.2">
      <c r="A49" s="2"/>
      <c r="B49" s="3">
        <v>2016</v>
      </c>
      <c r="C49" s="10">
        <v>28276.387000000002</v>
      </c>
      <c r="D49" s="10">
        <f t="shared" si="0"/>
        <v>28276387.000000004</v>
      </c>
      <c r="E49" s="11">
        <f t="shared" si="1"/>
        <v>28276387000.000004</v>
      </c>
      <c r="F49" s="11">
        <f t="shared" si="2"/>
        <v>28.276387000000003</v>
      </c>
      <c r="G49" s="12">
        <f t="shared" si="3"/>
        <v>590.76223399999992</v>
      </c>
    </row>
    <row r="50" spans="1:7" x14ac:dyDescent="0.2">
      <c r="A50" s="2"/>
      <c r="B50" s="3">
        <v>2017</v>
      </c>
      <c r="C50" s="10">
        <v>27693.725999999999</v>
      </c>
      <c r="D50" s="10">
        <f t="shared" si="0"/>
        <v>27693726</v>
      </c>
      <c r="E50" s="11">
        <f t="shared" si="1"/>
        <v>27693726000</v>
      </c>
      <c r="F50" s="11">
        <f t="shared" si="2"/>
        <v>27.693726000000002</v>
      </c>
      <c r="G50" s="12">
        <f t="shared" si="3"/>
        <v>618.45595999999989</v>
      </c>
    </row>
    <row r="51" spans="1:7" x14ac:dyDescent="0.2">
      <c r="A51" s="2"/>
      <c r="B51" s="3">
        <v>2018</v>
      </c>
      <c r="C51" s="10">
        <v>33198.04</v>
      </c>
      <c r="D51" s="10">
        <f t="shared" si="0"/>
        <v>33198040</v>
      </c>
      <c r="E51" s="11">
        <f t="shared" si="1"/>
        <v>33198040000</v>
      </c>
      <c r="F51" s="11">
        <f t="shared" si="2"/>
        <v>33.198039999999999</v>
      </c>
      <c r="G51" s="12">
        <f t="shared" si="3"/>
        <v>651.65399999999988</v>
      </c>
    </row>
    <row r="52" spans="1:7" x14ac:dyDescent="0.2">
      <c r="A52" s="2"/>
      <c r="B52" s="3">
        <v>2019</v>
      </c>
      <c r="C52" s="10">
        <v>35156.073999999993</v>
      </c>
      <c r="D52" s="10">
        <f t="shared" si="0"/>
        <v>35156073.999999993</v>
      </c>
      <c r="E52" s="11">
        <f t="shared" si="1"/>
        <v>35156073999.999992</v>
      </c>
      <c r="F52" s="11">
        <f t="shared" si="2"/>
        <v>35.15607399999999</v>
      </c>
      <c r="G52" s="12">
        <f t="shared" si="3"/>
        <v>686.81007399999987</v>
      </c>
    </row>
    <row r="53" spans="1:7" x14ac:dyDescent="0.2">
      <c r="A53" s="2"/>
      <c r="B53" s="3">
        <v>2020</v>
      </c>
      <c r="C53" s="10">
        <v>32598.856</v>
      </c>
      <c r="D53" s="10">
        <f t="shared" si="0"/>
        <v>32598856</v>
      </c>
      <c r="E53" s="11">
        <f t="shared" si="1"/>
        <v>32598856000</v>
      </c>
      <c r="F53" s="11">
        <f t="shared" si="2"/>
        <v>32.598855999999998</v>
      </c>
      <c r="G53" s="12">
        <f t="shared" si="3"/>
        <v>719.40892999999983</v>
      </c>
    </row>
    <row r="54" spans="1:7" x14ac:dyDescent="0.2">
      <c r="A54" s="2"/>
      <c r="B54" s="3">
        <v>2021</v>
      </c>
      <c r="C54" s="10">
        <v>29897.914000000004</v>
      </c>
      <c r="D54" s="10">
        <f t="shared" si="0"/>
        <v>29897914.000000004</v>
      </c>
      <c r="E54" s="11">
        <f t="shared" si="1"/>
        <v>29897914000.000004</v>
      </c>
      <c r="F54" s="11">
        <f t="shared" si="2"/>
        <v>29.897914000000004</v>
      </c>
      <c r="G54" s="12">
        <f t="shared" si="3"/>
        <v>749.30684399999984</v>
      </c>
    </row>
    <row r="56" spans="1:7" ht="16" customHeight="1" x14ac:dyDescent="0.2">
      <c r="A56" s="14" t="s">
        <v>14</v>
      </c>
      <c r="B56" s="14"/>
      <c r="C56" s="14"/>
      <c r="D56" s="14"/>
      <c r="E56" s="14"/>
      <c r="F56" s="14"/>
      <c r="G56" s="14"/>
    </row>
    <row r="57" spans="1:7" x14ac:dyDescent="0.2">
      <c r="A57" s="14"/>
      <c r="B57" s="14"/>
      <c r="C57" s="14"/>
      <c r="D57" s="14"/>
      <c r="E57" s="14"/>
      <c r="F57" s="14"/>
      <c r="G57" s="14"/>
    </row>
  </sheetData>
  <mergeCells count="2">
    <mergeCell ref="A1:F1"/>
    <mergeCell ref="A56:G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96E2-152C-8B49-8480-36AD4DE3BEAB}">
  <dimension ref="A1:G46"/>
  <sheetViews>
    <sheetView workbookViewId="0">
      <selection activeCell="D37" sqref="D37"/>
    </sheetView>
  </sheetViews>
  <sheetFormatPr baseColWidth="10" defaultRowHeight="16" x14ac:dyDescent="0.2"/>
  <cols>
    <col min="1" max="1" width="3" customWidth="1"/>
    <col min="2" max="2" width="5.1640625" bestFit="1" customWidth="1"/>
    <col min="3" max="3" width="29.1640625" bestFit="1" customWidth="1"/>
    <col min="4" max="4" width="18" bestFit="1" customWidth="1"/>
    <col min="5" max="5" width="17.6640625" bestFit="1" customWidth="1"/>
    <col min="6" max="6" width="25.33203125" bestFit="1" customWidth="1"/>
  </cols>
  <sheetData>
    <row r="1" spans="1:7" x14ac:dyDescent="0.2">
      <c r="A1" s="15" t="s">
        <v>10</v>
      </c>
      <c r="B1" s="15"/>
      <c r="C1" s="15"/>
      <c r="D1" s="15"/>
      <c r="E1" s="15"/>
      <c r="F1" s="15"/>
      <c r="G1" s="1"/>
    </row>
    <row r="2" spans="1:7" ht="17" x14ac:dyDescent="0.2">
      <c r="A2" s="4"/>
      <c r="B2" s="5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11</v>
      </c>
    </row>
    <row r="3" spans="1:7" x14ac:dyDescent="0.2">
      <c r="A3" s="4"/>
      <c r="B3" s="6">
        <v>1981</v>
      </c>
      <c r="C3" s="7">
        <v>83160</v>
      </c>
      <c r="D3" s="8">
        <f>C3*1000</f>
        <v>83160000</v>
      </c>
      <c r="E3" s="9">
        <f>D3*3.78541</f>
        <v>314794695.60000002</v>
      </c>
      <c r="F3" s="9">
        <f>E3/(10^9)</f>
        <v>0.31479469560000001</v>
      </c>
      <c r="G3" s="12">
        <f>F3</f>
        <v>0.31479469560000001</v>
      </c>
    </row>
    <row r="4" spans="1:7" x14ac:dyDescent="0.2">
      <c r="A4" s="4"/>
      <c r="B4" s="6">
        <v>1982</v>
      </c>
      <c r="C4" s="7">
        <v>225456</v>
      </c>
      <c r="D4" s="8">
        <f t="shared" ref="D4:D43" si="0">C4*1000</f>
        <v>225456000</v>
      </c>
      <c r="E4" s="9">
        <f t="shared" ref="E4:E43" si="1">D4*3.78541</f>
        <v>853443396.96000004</v>
      </c>
      <c r="F4" s="9">
        <f t="shared" ref="F4:F43" si="2">E4/(10^9)</f>
        <v>0.85344339696000004</v>
      </c>
      <c r="G4" s="12">
        <f>F4+G3</f>
        <v>1.16823809256</v>
      </c>
    </row>
    <row r="5" spans="1:7" x14ac:dyDescent="0.2">
      <c r="A5" s="4"/>
      <c r="B5" s="6">
        <v>1983</v>
      </c>
      <c r="C5" s="7">
        <v>415422</v>
      </c>
      <c r="D5" s="8">
        <f t="shared" si="0"/>
        <v>415422000</v>
      </c>
      <c r="E5" s="9">
        <f t="shared" si="1"/>
        <v>1572542593.02</v>
      </c>
      <c r="F5" s="9">
        <f t="shared" si="2"/>
        <v>1.5725425930199999</v>
      </c>
      <c r="G5" s="12">
        <f>F5+G4</f>
        <v>2.7407806855799999</v>
      </c>
    </row>
    <row r="6" spans="1:7" x14ac:dyDescent="0.2">
      <c r="A6" s="4"/>
      <c r="B6" s="6">
        <v>1984</v>
      </c>
      <c r="C6" s="7">
        <v>510300</v>
      </c>
      <c r="D6" s="8">
        <f t="shared" si="0"/>
        <v>510300000</v>
      </c>
      <c r="E6" s="9">
        <f t="shared" si="1"/>
        <v>1931694723</v>
      </c>
      <c r="F6" s="9">
        <f t="shared" si="2"/>
        <v>1.9316947229999999</v>
      </c>
      <c r="G6" s="12">
        <f t="shared" ref="G6:G43" si="3">F6+G5</f>
        <v>4.6724754085799995</v>
      </c>
    </row>
    <row r="7" spans="1:7" x14ac:dyDescent="0.2">
      <c r="A7" s="4"/>
      <c r="B7" s="6">
        <v>1985</v>
      </c>
      <c r="C7" s="7">
        <v>617190</v>
      </c>
      <c r="D7" s="8">
        <f t="shared" si="0"/>
        <v>617190000</v>
      </c>
      <c r="E7" s="9">
        <f t="shared" si="1"/>
        <v>2336317197.9000001</v>
      </c>
      <c r="F7" s="9">
        <f t="shared" si="2"/>
        <v>2.3363171979000001</v>
      </c>
      <c r="G7" s="12">
        <f t="shared" si="3"/>
        <v>7.0087926064800001</v>
      </c>
    </row>
    <row r="8" spans="1:7" x14ac:dyDescent="0.2">
      <c r="A8" s="4"/>
      <c r="B8" s="6">
        <v>1986</v>
      </c>
      <c r="C8" s="7">
        <v>712026</v>
      </c>
      <c r="D8" s="8">
        <f t="shared" si="0"/>
        <v>712026000</v>
      </c>
      <c r="E8" s="9">
        <f t="shared" si="1"/>
        <v>2695310340.6600003</v>
      </c>
      <c r="F8" s="9">
        <f t="shared" si="2"/>
        <v>2.6953103406600003</v>
      </c>
      <c r="G8" s="12">
        <f t="shared" si="3"/>
        <v>9.7041029471400009</v>
      </c>
    </row>
    <row r="9" spans="1:7" x14ac:dyDescent="0.2">
      <c r="A9" s="4"/>
      <c r="B9" s="6">
        <v>1987</v>
      </c>
      <c r="C9" s="7">
        <v>819000</v>
      </c>
      <c r="D9" s="8">
        <f t="shared" si="0"/>
        <v>819000000</v>
      </c>
      <c r="E9" s="9">
        <f t="shared" si="1"/>
        <v>3100250790</v>
      </c>
      <c r="F9" s="9">
        <f t="shared" si="2"/>
        <v>3.10025079</v>
      </c>
      <c r="G9" s="12">
        <f t="shared" si="3"/>
        <v>12.804353737140001</v>
      </c>
    </row>
    <row r="10" spans="1:7" x14ac:dyDescent="0.2">
      <c r="A10" s="4"/>
      <c r="B10" s="6">
        <v>1988</v>
      </c>
      <c r="C10" s="7">
        <v>830592</v>
      </c>
      <c r="D10" s="8">
        <f t="shared" si="0"/>
        <v>830592000</v>
      </c>
      <c r="E10" s="9">
        <f t="shared" si="1"/>
        <v>3144131262.7200003</v>
      </c>
      <c r="F10" s="9">
        <f t="shared" si="2"/>
        <v>3.1441312627200002</v>
      </c>
      <c r="G10" s="12">
        <f t="shared" si="3"/>
        <v>15.948484999860002</v>
      </c>
    </row>
    <row r="11" spans="1:7" x14ac:dyDescent="0.2">
      <c r="A11" s="4"/>
      <c r="B11" s="6">
        <v>1989</v>
      </c>
      <c r="C11" s="7">
        <v>842646</v>
      </c>
      <c r="D11" s="8">
        <f t="shared" si="0"/>
        <v>842646000</v>
      </c>
      <c r="E11" s="9">
        <f t="shared" si="1"/>
        <v>3189760594.8600001</v>
      </c>
      <c r="F11" s="9">
        <f t="shared" si="2"/>
        <v>3.1897605948600001</v>
      </c>
      <c r="G11" s="12">
        <f t="shared" si="3"/>
        <v>19.138245594720001</v>
      </c>
    </row>
    <row r="12" spans="1:7" x14ac:dyDescent="0.2">
      <c r="A12" s="4"/>
      <c r="B12" s="6">
        <v>1990</v>
      </c>
      <c r="C12" s="7">
        <v>747684</v>
      </c>
      <c r="D12" s="8">
        <f t="shared" si="0"/>
        <v>747684000</v>
      </c>
      <c r="E12" s="9">
        <f t="shared" si="1"/>
        <v>2830290490.4400001</v>
      </c>
      <c r="F12" s="9">
        <f t="shared" si="2"/>
        <v>2.8302904904399999</v>
      </c>
      <c r="G12" s="12">
        <f t="shared" si="3"/>
        <v>21.96853608516</v>
      </c>
    </row>
    <row r="13" spans="1:7" x14ac:dyDescent="0.2">
      <c r="A13" s="4"/>
      <c r="B13" s="6">
        <v>1991</v>
      </c>
      <c r="C13" s="7">
        <v>866292</v>
      </c>
      <c r="D13" s="8">
        <f t="shared" si="0"/>
        <v>866292000</v>
      </c>
      <c r="E13" s="9">
        <f t="shared" si="1"/>
        <v>3279270399.7200003</v>
      </c>
      <c r="F13" s="9">
        <f t="shared" si="2"/>
        <v>3.2792703997200001</v>
      </c>
      <c r="G13" s="12">
        <f t="shared" si="3"/>
        <v>25.247806484880002</v>
      </c>
    </row>
    <row r="14" spans="1:7" x14ac:dyDescent="0.2">
      <c r="A14" s="4"/>
      <c r="B14" s="6">
        <v>1992</v>
      </c>
      <c r="C14" s="7">
        <v>1082676</v>
      </c>
      <c r="D14" s="8">
        <f t="shared" si="0"/>
        <v>1082676000</v>
      </c>
      <c r="E14" s="9">
        <f t="shared" si="1"/>
        <v>4098372557.1600003</v>
      </c>
      <c r="F14" s="9">
        <f t="shared" si="2"/>
        <v>4.0983725571600003</v>
      </c>
      <c r="G14" s="12">
        <f t="shared" si="3"/>
        <v>29.346179042040003</v>
      </c>
    </row>
    <row r="15" spans="1:7" x14ac:dyDescent="0.2">
      <c r="A15" s="4"/>
      <c r="B15" s="6">
        <v>1993</v>
      </c>
      <c r="C15" s="7">
        <v>1154328</v>
      </c>
      <c r="D15" s="8">
        <f t="shared" si="0"/>
        <v>1154328000</v>
      </c>
      <c r="E15" s="9">
        <f t="shared" si="1"/>
        <v>4369604754.4800005</v>
      </c>
      <c r="F15" s="9">
        <f t="shared" si="2"/>
        <v>4.3696047544800001</v>
      </c>
      <c r="G15" s="12">
        <f t="shared" si="3"/>
        <v>33.71578379652</v>
      </c>
    </row>
    <row r="16" spans="1:7" x14ac:dyDescent="0.2">
      <c r="A16" s="4"/>
      <c r="B16" s="6">
        <v>1994</v>
      </c>
      <c r="C16" s="7">
        <v>1288938</v>
      </c>
      <c r="D16" s="8">
        <f t="shared" si="0"/>
        <v>1288938000</v>
      </c>
      <c r="E16" s="9">
        <f t="shared" si="1"/>
        <v>4879158794.5799999</v>
      </c>
      <c r="F16" s="9">
        <f t="shared" si="2"/>
        <v>4.8791587945800003</v>
      </c>
      <c r="G16" s="12">
        <f t="shared" si="3"/>
        <v>38.594942591100001</v>
      </c>
    </row>
    <row r="17" spans="1:7" x14ac:dyDescent="0.2">
      <c r="A17" s="4"/>
      <c r="B17" s="6">
        <v>1995</v>
      </c>
      <c r="C17" s="7">
        <v>1357650</v>
      </c>
      <c r="D17" s="8">
        <f t="shared" si="0"/>
        <v>1357650000</v>
      </c>
      <c r="E17" s="9">
        <f t="shared" si="1"/>
        <v>5139261886.5</v>
      </c>
      <c r="F17" s="9">
        <f t="shared" si="2"/>
        <v>5.1392618864999999</v>
      </c>
      <c r="G17" s="12">
        <f t="shared" si="3"/>
        <v>43.734204477600002</v>
      </c>
    </row>
    <row r="18" spans="1:7" x14ac:dyDescent="0.2">
      <c r="A18" s="4"/>
      <c r="B18" s="6">
        <v>1996</v>
      </c>
      <c r="C18" s="7">
        <v>973476</v>
      </c>
      <c r="D18" s="8">
        <f t="shared" si="0"/>
        <v>973476000</v>
      </c>
      <c r="E18" s="9">
        <f t="shared" si="1"/>
        <v>3685005785.1600003</v>
      </c>
      <c r="F18" s="9">
        <f t="shared" si="2"/>
        <v>3.6850057851600004</v>
      </c>
      <c r="G18" s="12">
        <f t="shared" si="3"/>
        <v>47.419210262760004</v>
      </c>
    </row>
    <row r="19" spans="1:7" x14ac:dyDescent="0.2">
      <c r="A19" s="4"/>
      <c r="B19" s="6">
        <v>1997</v>
      </c>
      <c r="C19" s="7">
        <v>1288308</v>
      </c>
      <c r="D19" s="8">
        <f t="shared" si="0"/>
        <v>1288308000</v>
      </c>
      <c r="E19" s="9">
        <f t="shared" si="1"/>
        <v>4876773986.2800007</v>
      </c>
      <c r="F19" s="9">
        <f t="shared" si="2"/>
        <v>4.8767739862800008</v>
      </c>
      <c r="G19" s="12">
        <f t="shared" si="3"/>
        <v>52.295984249040004</v>
      </c>
    </row>
    <row r="20" spans="1:7" x14ac:dyDescent="0.2">
      <c r="A20" s="4"/>
      <c r="B20" s="6">
        <v>1998</v>
      </c>
      <c r="C20" s="7">
        <v>1405026</v>
      </c>
      <c r="D20" s="8">
        <f t="shared" si="0"/>
        <v>1405026000</v>
      </c>
      <c r="E20" s="9">
        <f t="shared" si="1"/>
        <v>5318599470.6599998</v>
      </c>
      <c r="F20" s="9">
        <f t="shared" si="2"/>
        <v>5.3185994706599997</v>
      </c>
      <c r="G20" s="12">
        <f t="shared" si="3"/>
        <v>57.614583719700001</v>
      </c>
    </row>
    <row r="21" spans="1:7" x14ac:dyDescent="0.2">
      <c r="A21" s="4"/>
      <c r="B21" s="6">
        <v>1999</v>
      </c>
      <c r="C21" s="7">
        <v>1465002</v>
      </c>
      <c r="D21" s="8">
        <f t="shared" si="0"/>
        <v>1465002000</v>
      </c>
      <c r="E21" s="9">
        <f t="shared" si="1"/>
        <v>5545633220.8200006</v>
      </c>
      <c r="F21" s="9">
        <f t="shared" si="2"/>
        <v>5.545633220820001</v>
      </c>
      <c r="G21" s="12">
        <f t="shared" si="3"/>
        <v>63.160216940520002</v>
      </c>
    </row>
    <row r="22" spans="1:7" x14ac:dyDescent="0.2">
      <c r="A22" s="4"/>
      <c r="B22" s="6">
        <v>2000</v>
      </c>
      <c r="C22" s="7">
        <v>1622334</v>
      </c>
      <c r="D22" s="8">
        <f t="shared" si="0"/>
        <v>1622334000</v>
      </c>
      <c r="E22" s="9">
        <f t="shared" si="1"/>
        <v>6141199346.9400005</v>
      </c>
      <c r="F22" s="9">
        <f t="shared" si="2"/>
        <v>6.1411993469400006</v>
      </c>
      <c r="G22" s="12">
        <f t="shared" si="3"/>
        <v>69.30141628746</v>
      </c>
    </row>
    <row r="23" spans="1:7" x14ac:dyDescent="0.2">
      <c r="A23" s="4"/>
      <c r="B23" s="6">
        <v>2001</v>
      </c>
      <c r="C23" s="7">
        <v>1765176</v>
      </c>
      <c r="D23" s="8">
        <f t="shared" si="0"/>
        <v>1765176000</v>
      </c>
      <c r="E23" s="9">
        <f t="shared" si="1"/>
        <v>6681914882.1599998</v>
      </c>
      <c r="F23" s="9">
        <f t="shared" si="2"/>
        <v>6.6819148821600001</v>
      </c>
      <c r="G23" s="12">
        <f t="shared" si="3"/>
        <v>75.983331169620001</v>
      </c>
    </row>
    <row r="24" spans="1:7" x14ac:dyDescent="0.2">
      <c r="A24" s="4"/>
      <c r="B24" s="6">
        <v>2002</v>
      </c>
      <c r="C24" s="7">
        <v>2140152</v>
      </c>
      <c r="D24" s="8">
        <f t="shared" si="0"/>
        <v>2140152000</v>
      </c>
      <c r="E24" s="9">
        <f t="shared" si="1"/>
        <v>8101352782.3200006</v>
      </c>
      <c r="F24" s="9">
        <f t="shared" si="2"/>
        <v>8.1013527823200011</v>
      </c>
      <c r="G24" s="12">
        <f t="shared" si="3"/>
        <v>84.084683951940008</v>
      </c>
    </row>
    <row r="25" spans="1:7" x14ac:dyDescent="0.2">
      <c r="A25" s="4"/>
      <c r="B25" s="6">
        <v>2003</v>
      </c>
      <c r="C25" s="7">
        <v>2804424</v>
      </c>
      <c r="D25" s="8">
        <f t="shared" si="0"/>
        <v>2804424000</v>
      </c>
      <c r="E25" s="9">
        <f t="shared" si="1"/>
        <v>10615894653.84</v>
      </c>
      <c r="F25" s="9">
        <f t="shared" si="2"/>
        <v>10.61589465384</v>
      </c>
      <c r="G25" s="12">
        <f t="shared" si="3"/>
        <v>94.700578605780009</v>
      </c>
    </row>
    <row r="26" spans="1:7" x14ac:dyDescent="0.2">
      <c r="A26" s="4"/>
      <c r="B26" s="6">
        <v>2004</v>
      </c>
      <c r="C26" s="7">
        <v>3404436</v>
      </c>
      <c r="D26" s="8">
        <f t="shared" si="0"/>
        <v>3404436000</v>
      </c>
      <c r="E26" s="9">
        <f t="shared" si="1"/>
        <v>12887186078.76</v>
      </c>
      <c r="F26" s="9">
        <f t="shared" si="2"/>
        <v>12.887186078760001</v>
      </c>
      <c r="G26" s="12">
        <f t="shared" si="3"/>
        <v>107.58776468454001</v>
      </c>
    </row>
    <row r="27" spans="1:7" x14ac:dyDescent="0.2">
      <c r="A27" s="4"/>
      <c r="B27" s="6">
        <v>2005</v>
      </c>
      <c r="C27" s="7">
        <v>3904362</v>
      </c>
      <c r="D27" s="8">
        <f t="shared" si="0"/>
        <v>3904362000</v>
      </c>
      <c r="E27" s="9">
        <f t="shared" si="1"/>
        <v>14779610958.42</v>
      </c>
      <c r="F27" s="9">
        <f t="shared" si="2"/>
        <v>14.779610958419999</v>
      </c>
      <c r="G27" s="12">
        <f t="shared" si="3"/>
        <v>122.36737564296</v>
      </c>
    </row>
    <row r="28" spans="1:7" x14ac:dyDescent="0.2">
      <c r="A28" s="4"/>
      <c r="B28" s="6">
        <v>2006</v>
      </c>
      <c r="C28" s="7">
        <v>4884348</v>
      </c>
      <c r="D28" s="8">
        <f t="shared" si="0"/>
        <v>4884348000</v>
      </c>
      <c r="E28" s="9">
        <f t="shared" si="1"/>
        <v>18489259762.68</v>
      </c>
      <c r="F28" s="9">
        <f t="shared" si="2"/>
        <v>18.48925976268</v>
      </c>
      <c r="G28" s="12">
        <f t="shared" si="3"/>
        <v>140.85663540563999</v>
      </c>
    </row>
    <row r="29" spans="1:7" x14ac:dyDescent="0.2">
      <c r="A29" s="4"/>
      <c r="B29" s="6">
        <v>2007</v>
      </c>
      <c r="C29" s="7">
        <v>6521046</v>
      </c>
      <c r="D29" s="8">
        <f t="shared" si="0"/>
        <v>6521046000</v>
      </c>
      <c r="E29" s="9">
        <f t="shared" si="1"/>
        <v>24684832738.860001</v>
      </c>
      <c r="F29" s="9">
        <f t="shared" si="2"/>
        <v>24.684832738859999</v>
      </c>
      <c r="G29" s="12">
        <f t="shared" si="3"/>
        <v>165.54146814449999</v>
      </c>
    </row>
    <row r="30" spans="1:7" x14ac:dyDescent="0.2">
      <c r="A30" s="4"/>
      <c r="B30" s="6">
        <v>2008</v>
      </c>
      <c r="C30" s="7">
        <v>9308754</v>
      </c>
      <c r="D30" s="8">
        <f t="shared" si="0"/>
        <v>9308754000</v>
      </c>
      <c r="E30" s="9">
        <f t="shared" si="1"/>
        <v>35237450479.139999</v>
      </c>
      <c r="F30" s="9">
        <f t="shared" si="2"/>
        <v>35.237450479140001</v>
      </c>
      <c r="G30" s="12">
        <f t="shared" si="3"/>
        <v>200.77891862363998</v>
      </c>
    </row>
    <row r="31" spans="1:7" x14ac:dyDescent="0.2">
      <c r="A31" s="4"/>
      <c r="B31" s="6">
        <v>2009</v>
      </c>
      <c r="C31" s="7">
        <v>10937808</v>
      </c>
      <c r="D31" s="8">
        <f t="shared" si="0"/>
        <v>10937808000</v>
      </c>
      <c r="E31" s="9">
        <f t="shared" si="1"/>
        <v>41404087781.279999</v>
      </c>
      <c r="F31" s="9">
        <f t="shared" si="2"/>
        <v>41.404087781279998</v>
      </c>
      <c r="G31" s="12">
        <f t="shared" si="3"/>
        <v>242.18300640491998</v>
      </c>
    </row>
    <row r="32" spans="1:7" x14ac:dyDescent="0.2">
      <c r="A32" s="4"/>
      <c r="B32" s="6">
        <v>2010</v>
      </c>
      <c r="C32" s="7">
        <v>13297914</v>
      </c>
      <c r="D32" s="8">
        <f t="shared" si="0"/>
        <v>13297914000</v>
      </c>
      <c r="E32" s="9">
        <f t="shared" si="1"/>
        <v>50338056634.740005</v>
      </c>
      <c r="F32" s="9">
        <f t="shared" si="2"/>
        <v>50.338056634740006</v>
      </c>
      <c r="G32" s="12">
        <f t="shared" si="3"/>
        <v>292.52106303965996</v>
      </c>
    </row>
    <row r="33" spans="1:7" x14ac:dyDescent="0.2">
      <c r="A33" s="4"/>
      <c r="B33" s="6">
        <v>2011</v>
      </c>
      <c r="C33" s="7">
        <v>13929132</v>
      </c>
      <c r="D33" s="8">
        <f t="shared" si="0"/>
        <v>13929132000</v>
      </c>
      <c r="E33" s="9">
        <f t="shared" si="1"/>
        <v>52727475564.120003</v>
      </c>
      <c r="F33" s="9">
        <f t="shared" si="2"/>
        <v>52.727475564120006</v>
      </c>
      <c r="G33" s="12">
        <f t="shared" si="3"/>
        <v>345.24853860377999</v>
      </c>
    </row>
    <row r="34" spans="1:7" x14ac:dyDescent="0.2">
      <c r="A34" s="4"/>
      <c r="B34" s="6">
        <v>2012</v>
      </c>
      <c r="C34" s="7">
        <v>13217988</v>
      </c>
      <c r="D34" s="8">
        <f t="shared" si="0"/>
        <v>13217988000</v>
      </c>
      <c r="E34" s="9">
        <f t="shared" si="1"/>
        <v>50035503955.080002</v>
      </c>
      <c r="F34" s="9">
        <f t="shared" si="2"/>
        <v>50.035503955080003</v>
      </c>
      <c r="G34" s="12">
        <f t="shared" si="3"/>
        <v>395.28404255885999</v>
      </c>
    </row>
    <row r="35" spans="1:7" x14ac:dyDescent="0.2">
      <c r="A35" s="4"/>
      <c r="B35" s="6">
        <v>2013</v>
      </c>
      <c r="C35" s="7">
        <v>13292706</v>
      </c>
      <c r="D35" s="8">
        <f t="shared" si="0"/>
        <v>13292706000</v>
      </c>
      <c r="E35" s="9">
        <f t="shared" si="1"/>
        <v>50318342219.459999</v>
      </c>
      <c r="F35" s="9">
        <f t="shared" si="2"/>
        <v>50.31834221946</v>
      </c>
      <c r="G35" s="12">
        <f t="shared" si="3"/>
        <v>445.60238477832002</v>
      </c>
    </row>
    <row r="36" spans="1:7" x14ac:dyDescent="0.2">
      <c r="A36" s="4"/>
      <c r="B36" s="6">
        <v>2014</v>
      </c>
      <c r="C36" s="7">
        <v>14312802</v>
      </c>
      <c r="D36" s="8">
        <f t="shared" si="0"/>
        <v>14312802000</v>
      </c>
      <c r="E36" s="9">
        <f t="shared" si="1"/>
        <v>54179823818.82</v>
      </c>
      <c r="F36" s="9">
        <f t="shared" si="2"/>
        <v>54.179823818819997</v>
      </c>
      <c r="G36" s="12">
        <f t="shared" si="3"/>
        <v>499.78220859714003</v>
      </c>
    </row>
    <row r="37" spans="1:7" x14ac:dyDescent="0.2">
      <c r="A37" s="4"/>
      <c r="B37" s="6">
        <v>2015</v>
      </c>
      <c r="C37" s="7">
        <v>14807226</v>
      </c>
      <c r="D37" s="8">
        <f t="shared" si="0"/>
        <v>14807226000</v>
      </c>
      <c r="E37" s="9">
        <f t="shared" si="1"/>
        <v>56051421372.660004</v>
      </c>
      <c r="F37" s="9">
        <f t="shared" si="2"/>
        <v>56.051421372660002</v>
      </c>
      <c r="G37" s="12">
        <f t="shared" si="3"/>
        <v>555.83362996980009</v>
      </c>
    </row>
    <row r="38" spans="1:7" x14ac:dyDescent="0.2">
      <c r="A38" s="4"/>
      <c r="B38" s="6">
        <v>2016</v>
      </c>
      <c r="C38" s="7">
        <v>15413202</v>
      </c>
      <c r="D38" s="8">
        <f t="shared" si="0"/>
        <v>15413202000</v>
      </c>
      <c r="E38" s="9">
        <f t="shared" si="1"/>
        <v>58345288982.82</v>
      </c>
      <c r="F38" s="9">
        <f t="shared" si="2"/>
        <v>58.345288982820001</v>
      </c>
      <c r="G38" s="12">
        <f t="shared" si="3"/>
        <v>614.17891895262005</v>
      </c>
    </row>
    <row r="39" spans="1:7" x14ac:dyDescent="0.2">
      <c r="A39" s="4"/>
      <c r="B39" s="6">
        <v>2017</v>
      </c>
      <c r="C39" s="7">
        <v>15936270</v>
      </c>
      <c r="D39" s="8">
        <f t="shared" si="0"/>
        <v>15936270000</v>
      </c>
      <c r="E39" s="9">
        <f t="shared" si="1"/>
        <v>60325315820.700005</v>
      </c>
      <c r="F39" s="9">
        <f t="shared" si="2"/>
        <v>60.325315820700006</v>
      </c>
      <c r="G39" s="12">
        <f t="shared" si="3"/>
        <v>674.50423477332004</v>
      </c>
    </row>
    <row r="40" spans="1:7" x14ac:dyDescent="0.2">
      <c r="A40" s="4"/>
      <c r="B40" s="6">
        <v>2018</v>
      </c>
      <c r="C40" s="7">
        <v>16091334</v>
      </c>
      <c r="D40" s="8">
        <f t="shared" si="0"/>
        <v>16091334000</v>
      </c>
      <c r="E40" s="9">
        <f t="shared" si="1"/>
        <v>60912296636.940002</v>
      </c>
      <c r="F40" s="9">
        <f t="shared" si="2"/>
        <v>60.912296636939999</v>
      </c>
      <c r="G40" s="12">
        <f t="shared" si="3"/>
        <v>735.41653141026006</v>
      </c>
    </row>
    <row r="41" spans="1:7" x14ac:dyDescent="0.2">
      <c r="A41" s="4"/>
      <c r="B41" s="6">
        <v>2019</v>
      </c>
      <c r="C41" s="7">
        <v>15778476</v>
      </c>
      <c r="D41" s="8">
        <f t="shared" si="0"/>
        <v>15778476000</v>
      </c>
      <c r="E41" s="9">
        <f t="shared" si="1"/>
        <v>59728000835.160004</v>
      </c>
      <c r="F41" s="9">
        <f t="shared" si="2"/>
        <v>59.728000835160003</v>
      </c>
      <c r="G41" s="12">
        <f t="shared" si="3"/>
        <v>795.14453224542012</v>
      </c>
    </row>
    <row r="42" spans="1:7" x14ac:dyDescent="0.2">
      <c r="A42" s="4"/>
      <c r="B42" s="6">
        <v>2020</v>
      </c>
      <c r="C42" s="7">
        <v>13941018</v>
      </c>
      <c r="D42" s="8">
        <f t="shared" si="0"/>
        <v>13941018000</v>
      </c>
      <c r="E42" s="9">
        <f t="shared" si="1"/>
        <v>52772468947.380005</v>
      </c>
      <c r="F42" s="9">
        <f t="shared" si="2"/>
        <v>52.772468947380005</v>
      </c>
      <c r="G42" s="12">
        <f t="shared" si="3"/>
        <v>847.91700119280017</v>
      </c>
    </row>
    <row r="43" spans="1:7" x14ac:dyDescent="0.2">
      <c r="A43" s="4"/>
      <c r="B43" s="6">
        <v>2021</v>
      </c>
      <c r="C43" s="7">
        <v>15015084</v>
      </c>
      <c r="D43" s="8">
        <f t="shared" si="0"/>
        <v>15015084000</v>
      </c>
      <c r="E43" s="9">
        <f t="shared" si="1"/>
        <v>56838249124.440002</v>
      </c>
      <c r="F43" s="9">
        <f t="shared" si="2"/>
        <v>56.838249124440004</v>
      </c>
      <c r="G43" s="12">
        <f t="shared" si="3"/>
        <v>904.75525031724021</v>
      </c>
    </row>
    <row r="45" spans="1:7" x14ac:dyDescent="0.2">
      <c r="B45" s="14" t="s">
        <v>13</v>
      </c>
      <c r="C45" s="14"/>
      <c r="D45" s="14"/>
      <c r="E45" s="14"/>
      <c r="F45" s="14"/>
    </row>
    <row r="46" spans="1:7" x14ac:dyDescent="0.2">
      <c r="B46" s="14"/>
      <c r="C46" s="14"/>
      <c r="D46" s="14"/>
      <c r="E46" s="14"/>
      <c r="F46" s="14"/>
    </row>
  </sheetData>
  <mergeCells count="2">
    <mergeCell ref="A1:F1"/>
    <mergeCell ref="B45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Brazil Ethanol</vt:lpstr>
      <vt:lpstr>US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Jenna Greene</cp:lastModifiedBy>
  <dcterms:created xsi:type="dcterms:W3CDTF">2022-07-09T21:49:24Z</dcterms:created>
  <dcterms:modified xsi:type="dcterms:W3CDTF">2024-07-31T19:35:13Z</dcterms:modified>
</cp:coreProperties>
</file>