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greene/Library/CloudStorage/Box-Box/3.GENIE/2.CDR_scaleup/2.Data/2.non-CDR/Historical Tech Data/Raw_Data/Data_Conversion/"/>
    </mc:Choice>
  </mc:AlternateContent>
  <xr:revisionPtr revIDLastSave="0" documentId="8_{B8EAC081-F133-D742-A6AC-719E34E7BA81}" xr6:coauthVersionLast="47" xr6:coauthVersionMax="47" xr10:uidLastSave="{00000000-0000-0000-0000-000000000000}"/>
  <bookViews>
    <workbookView xWindow="12460" yWindow="500" windowWidth="15860" windowHeight="16080" xr2:uid="{12D4F767-4B4F-F14A-9747-63B7A4DD3E14}"/>
  </bookViews>
  <sheets>
    <sheet name="Share Summary" sheetId="3" r:id="rId1"/>
    <sheet name="Share" sheetId="1" r:id="rId2"/>
    <sheet name="Corn" sheetId="13" r:id="rId3"/>
    <sheet name="Cotton" sheetId="14" r:id="rId4"/>
    <sheet name="Soybeans" sheetId="15" r:id="rId5"/>
    <sheet name="Color TVs" sheetId="2" r:id="rId6"/>
    <sheet name="Microwaves" sheetId="4" r:id="rId7"/>
    <sheet name="Vaccums" sheetId="5" r:id="rId8"/>
    <sheet name="Landlines" sheetId="6" r:id="rId9"/>
    <sheet name="Air Conditioning" sheetId="7" r:id="rId10"/>
    <sheet name="Dishwashers" sheetId="8" r:id="rId11"/>
    <sheet name="Toilets" sheetId="10" r:id="rId12"/>
    <sheet name="Freezers" sheetId="11" r:id="rId13"/>
    <sheet name="Radio" sheetId="12" r:id="rId14"/>
  </sheets>
  <definedNames>
    <definedName name="_xlnm._FilterDatabase" localSheetId="2" hidden="1">Corn!$A$2:$B$2</definedName>
    <definedName name="_xlnm._FilterDatabase" localSheetId="3" hidden="1">Cotton!$A$2:$B$2</definedName>
    <definedName name="_xlnm._FilterDatabase" localSheetId="4" hidden="1">Soybeans!$A$1:$B$1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12" l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26" i="12"/>
  <c r="I25" i="12"/>
  <c r="G5" i="11"/>
  <c r="G6" i="11" s="1"/>
  <c r="G7" i="11" s="1"/>
  <c r="G8" i="11" s="1"/>
  <c r="G9" i="11" s="1"/>
  <c r="G10" i="11" s="1"/>
  <c r="G11" i="11" s="1"/>
  <c r="G12" i="11" s="1"/>
  <c r="G13" i="11" s="1"/>
  <c r="G14" i="11" s="1"/>
  <c r="G4" i="11"/>
  <c r="G3" i="11"/>
  <c r="I9" i="8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8" i="8"/>
  <c r="I7" i="8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4" i="7"/>
  <c r="G3" i="7"/>
  <c r="G49" i="6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48" i="6"/>
  <c r="G47" i="6"/>
  <c r="G30" i="5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29" i="5"/>
  <c r="G28" i="5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4" i="4"/>
  <c r="G3" i="4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" i="2"/>
  <c r="G3" i="2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3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3" i="2"/>
  <c r="D3" i="2"/>
  <c r="F4" i="15"/>
  <c r="F5" i="15"/>
  <c r="F6" i="15"/>
  <c r="F7" i="15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3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" i="15"/>
  <c r="J5" i="13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4" i="13"/>
  <c r="J3" i="13"/>
  <c r="F5" i="13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4" i="13"/>
  <c r="F3" i="13"/>
  <c r="J5" i="14"/>
  <c r="J6" i="14"/>
  <c r="J7" i="14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4" i="14"/>
  <c r="J3" i="14"/>
  <c r="F5" i="14"/>
  <c r="F6" i="14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4" i="14"/>
  <c r="F3" i="14"/>
  <c r="E7" i="14"/>
  <c r="E11" i="14"/>
  <c r="E15" i="14"/>
  <c r="E19" i="14"/>
  <c r="E23" i="14"/>
  <c r="E27" i="14"/>
  <c r="D4" i="14"/>
  <c r="E4" i="14" s="1"/>
  <c r="D5" i="14"/>
  <c r="E5" i="14" s="1"/>
  <c r="D6" i="14"/>
  <c r="E6" i="14" s="1"/>
  <c r="D7" i="14"/>
  <c r="D8" i="14"/>
  <c r="E8" i="14" s="1"/>
  <c r="D9" i="14"/>
  <c r="E9" i="14" s="1"/>
  <c r="D10" i="14"/>
  <c r="E10" i="14" s="1"/>
  <c r="D11" i="14"/>
  <c r="D12" i="14"/>
  <c r="E12" i="14" s="1"/>
  <c r="D13" i="14"/>
  <c r="E13" i="14" s="1"/>
  <c r="D14" i="14"/>
  <c r="E14" i="14" s="1"/>
  <c r="D15" i="14"/>
  <c r="D16" i="14"/>
  <c r="E16" i="14" s="1"/>
  <c r="D17" i="14"/>
  <c r="E17" i="14" s="1"/>
  <c r="D18" i="14"/>
  <c r="E18" i="14" s="1"/>
  <c r="D19" i="14"/>
  <c r="D20" i="14"/>
  <c r="E20" i="14" s="1"/>
  <c r="D21" i="14"/>
  <c r="E21" i="14" s="1"/>
  <c r="D22" i="14"/>
  <c r="E22" i="14" s="1"/>
  <c r="D23" i="14"/>
  <c r="D24" i="14"/>
  <c r="E24" i="14" s="1"/>
  <c r="D25" i="14"/>
  <c r="E25" i="14" s="1"/>
  <c r="D26" i="14"/>
  <c r="E26" i="14" s="1"/>
  <c r="D27" i="14"/>
  <c r="D3" i="14"/>
  <c r="E3" i="14" s="1"/>
  <c r="I5" i="14"/>
  <c r="I9" i="14"/>
  <c r="I13" i="14"/>
  <c r="I17" i="14"/>
  <c r="I21" i="14"/>
  <c r="I25" i="14"/>
  <c r="H4" i="14"/>
  <c r="I4" i="14" s="1"/>
  <c r="H5" i="14"/>
  <c r="H6" i="14"/>
  <c r="I6" i="14" s="1"/>
  <c r="H7" i="14"/>
  <c r="I7" i="14" s="1"/>
  <c r="H8" i="14"/>
  <c r="I8" i="14" s="1"/>
  <c r="H9" i="14"/>
  <c r="H10" i="14"/>
  <c r="I10" i="14" s="1"/>
  <c r="H11" i="14"/>
  <c r="I11" i="14" s="1"/>
  <c r="H12" i="14"/>
  <c r="I12" i="14" s="1"/>
  <c r="H13" i="14"/>
  <c r="H14" i="14"/>
  <c r="I14" i="14" s="1"/>
  <c r="H15" i="14"/>
  <c r="I15" i="14" s="1"/>
  <c r="H16" i="14"/>
  <c r="I16" i="14" s="1"/>
  <c r="H17" i="14"/>
  <c r="H18" i="14"/>
  <c r="I18" i="14" s="1"/>
  <c r="H19" i="14"/>
  <c r="I19" i="14" s="1"/>
  <c r="H20" i="14"/>
  <c r="I20" i="14" s="1"/>
  <c r="H21" i="14"/>
  <c r="H22" i="14"/>
  <c r="I22" i="14" s="1"/>
  <c r="H23" i="14"/>
  <c r="I23" i="14" s="1"/>
  <c r="H24" i="14"/>
  <c r="I24" i="14" s="1"/>
  <c r="H25" i="14"/>
  <c r="H26" i="14"/>
  <c r="I26" i="14" s="1"/>
  <c r="H27" i="14"/>
  <c r="I27" i="14" s="1"/>
  <c r="H3" i="14"/>
  <c r="I3" i="14" s="1"/>
  <c r="I4" i="13"/>
  <c r="I7" i="13"/>
  <c r="I12" i="13"/>
  <c r="I15" i="13"/>
  <c r="I20" i="13"/>
  <c r="I23" i="13"/>
  <c r="I3" i="13"/>
  <c r="H4" i="13"/>
  <c r="H5" i="13"/>
  <c r="I5" i="13" s="1"/>
  <c r="H6" i="13"/>
  <c r="I6" i="13" s="1"/>
  <c r="H7" i="13"/>
  <c r="H8" i="13"/>
  <c r="I8" i="13" s="1"/>
  <c r="H9" i="13"/>
  <c r="I9" i="13" s="1"/>
  <c r="H10" i="13"/>
  <c r="I10" i="13" s="1"/>
  <c r="H11" i="13"/>
  <c r="I11" i="13" s="1"/>
  <c r="H12" i="13"/>
  <c r="H13" i="13"/>
  <c r="I13" i="13" s="1"/>
  <c r="H14" i="13"/>
  <c r="I14" i="13" s="1"/>
  <c r="H15" i="13"/>
  <c r="H16" i="13"/>
  <c r="I16" i="13" s="1"/>
  <c r="H17" i="13"/>
  <c r="I17" i="13" s="1"/>
  <c r="H18" i="13"/>
  <c r="I18" i="13" s="1"/>
  <c r="H19" i="13"/>
  <c r="I19" i="13" s="1"/>
  <c r="H20" i="13"/>
  <c r="H21" i="13"/>
  <c r="I21" i="13" s="1"/>
  <c r="H22" i="13"/>
  <c r="I22" i="13" s="1"/>
  <c r="H23" i="13"/>
  <c r="H24" i="13"/>
  <c r="I24" i="13" s="1"/>
  <c r="H25" i="13"/>
  <c r="I25" i="13" s="1"/>
  <c r="H26" i="13"/>
  <c r="I26" i="13" s="1"/>
  <c r="H27" i="13"/>
  <c r="I27" i="13" s="1"/>
  <c r="H3" i="13"/>
  <c r="D4" i="13"/>
  <c r="E4" i="13" s="1"/>
  <c r="D5" i="13"/>
  <c r="E5" i="13" s="1"/>
  <c r="D6" i="13"/>
  <c r="E6" i="13" s="1"/>
  <c r="D7" i="13"/>
  <c r="E7" i="13" s="1"/>
  <c r="D8" i="13"/>
  <c r="E8" i="13" s="1"/>
  <c r="D9" i="13"/>
  <c r="E9" i="13" s="1"/>
  <c r="D10" i="13"/>
  <c r="E10" i="13" s="1"/>
  <c r="D11" i="13"/>
  <c r="E11" i="13" s="1"/>
  <c r="D12" i="13"/>
  <c r="E12" i="13" s="1"/>
  <c r="D13" i="13"/>
  <c r="E13" i="13" s="1"/>
  <c r="D14" i="13"/>
  <c r="E14" i="13" s="1"/>
  <c r="D15" i="13"/>
  <c r="E15" i="13" s="1"/>
  <c r="D16" i="13"/>
  <c r="E16" i="13" s="1"/>
  <c r="D17" i="13"/>
  <c r="E17" i="13" s="1"/>
  <c r="D18" i="13"/>
  <c r="E18" i="13" s="1"/>
  <c r="D19" i="13"/>
  <c r="E19" i="13" s="1"/>
  <c r="D20" i="13"/>
  <c r="E20" i="13" s="1"/>
  <c r="D21" i="13"/>
  <c r="E21" i="13" s="1"/>
  <c r="D22" i="13"/>
  <c r="E22" i="13" s="1"/>
  <c r="D23" i="13"/>
  <c r="E23" i="13" s="1"/>
  <c r="D24" i="13"/>
  <c r="E24" i="13" s="1"/>
  <c r="D25" i="13"/>
  <c r="E25" i="13" s="1"/>
  <c r="D26" i="13"/>
  <c r="E26" i="13" s="1"/>
  <c r="D27" i="13"/>
  <c r="E27" i="13" s="1"/>
  <c r="D3" i="13"/>
  <c r="E3" i="13" s="1"/>
  <c r="H34" i="12"/>
  <c r="H35" i="12"/>
  <c r="H41" i="12"/>
  <c r="H42" i="12"/>
  <c r="H43" i="12"/>
  <c r="H49" i="12"/>
  <c r="H50" i="12"/>
  <c r="H51" i="12"/>
  <c r="H57" i="12"/>
  <c r="H58" i="12"/>
  <c r="H59" i="12"/>
  <c r="H65" i="12"/>
  <c r="H66" i="12"/>
  <c r="H67" i="12"/>
  <c r="H73" i="12"/>
  <c r="H74" i="12"/>
  <c r="H75" i="12"/>
  <c r="H81" i="12"/>
  <c r="H82" i="12"/>
  <c r="H83" i="12"/>
  <c r="D26" i="12"/>
  <c r="H26" i="12" s="1"/>
  <c r="D27" i="12"/>
  <c r="H27" i="12" s="1"/>
  <c r="D28" i="12"/>
  <c r="H28" i="12" s="1"/>
  <c r="D29" i="12"/>
  <c r="H29" i="12" s="1"/>
  <c r="D30" i="12"/>
  <c r="H30" i="12" s="1"/>
  <c r="D31" i="12"/>
  <c r="H31" i="12" s="1"/>
  <c r="D32" i="12"/>
  <c r="H32" i="12" s="1"/>
  <c r="D33" i="12"/>
  <c r="H33" i="12" s="1"/>
  <c r="D34" i="12"/>
  <c r="D35" i="12"/>
  <c r="D36" i="12"/>
  <c r="H36" i="12" s="1"/>
  <c r="D37" i="12"/>
  <c r="H37" i="12" s="1"/>
  <c r="D38" i="12"/>
  <c r="H38" i="12" s="1"/>
  <c r="D39" i="12"/>
  <c r="H39" i="12" s="1"/>
  <c r="D40" i="12"/>
  <c r="H40" i="12" s="1"/>
  <c r="D41" i="12"/>
  <c r="D42" i="12"/>
  <c r="D43" i="12"/>
  <c r="D44" i="12"/>
  <c r="H44" i="12" s="1"/>
  <c r="D45" i="12"/>
  <c r="H45" i="12" s="1"/>
  <c r="D46" i="12"/>
  <c r="H46" i="12" s="1"/>
  <c r="D47" i="12"/>
  <c r="H47" i="12" s="1"/>
  <c r="D48" i="12"/>
  <c r="H48" i="12" s="1"/>
  <c r="D49" i="12"/>
  <c r="D50" i="12"/>
  <c r="D51" i="12"/>
  <c r="D52" i="12"/>
  <c r="H52" i="12" s="1"/>
  <c r="D53" i="12"/>
  <c r="H53" i="12" s="1"/>
  <c r="D54" i="12"/>
  <c r="H54" i="12" s="1"/>
  <c r="D55" i="12"/>
  <c r="H55" i="12" s="1"/>
  <c r="D56" i="12"/>
  <c r="H56" i="12" s="1"/>
  <c r="D57" i="12"/>
  <c r="D58" i="12"/>
  <c r="D59" i="12"/>
  <c r="D60" i="12"/>
  <c r="H60" i="12" s="1"/>
  <c r="D61" i="12"/>
  <c r="H61" i="12" s="1"/>
  <c r="D62" i="12"/>
  <c r="H62" i="12" s="1"/>
  <c r="D63" i="12"/>
  <c r="H63" i="12" s="1"/>
  <c r="D64" i="12"/>
  <c r="H64" i="12" s="1"/>
  <c r="D65" i="12"/>
  <c r="D66" i="12"/>
  <c r="D67" i="12"/>
  <c r="D68" i="12"/>
  <c r="H68" i="12" s="1"/>
  <c r="D69" i="12"/>
  <c r="H69" i="12" s="1"/>
  <c r="D70" i="12"/>
  <c r="H70" i="12" s="1"/>
  <c r="D71" i="12"/>
  <c r="H71" i="12" s="1"/>
  <c r="D72" i="12"/>
  <c r="H72" i="12" s="1"/>
  <c r="D73" i="12"/>
  <c r="D74" i="12"/>
  <c r="D75" i="12"/>
  <c r="D76" i="12"/>
  <c r="H76" i="12" s="1"/>
  <c r="D77" i="12"/>
  <c r="H77" i="12" s="1"/>
  <c r="D78" i="12"/>
  <c r="H78" i="12" s="1"/>
  <c r="D79" i="12"/>
  <c r="H79" i="12" s="1"/>
  <c r="D80" i="12"/>
  <c r="H80" i="12" s="1"/>
  <c r="D81" i="12"/>
  <c r="D82" i="12"/>
  <c r="D83" i="12"/>
  <c r="D25" i="12"/>
  <c r="H25" i="12" s="1"/>
  <c r="H7" i="8"/>
  <c r="H12" i="8"/>
  <c r="F11" i="8"/>
  <c r="F12" i="8"/>
  <c r="F13" i="8"/>
  <c r="F14" i="8"/>
  <c r="D7" i="8"/>
  <c r="F7" i="8" s="1"/>
  <c r="D8" i="8"/>
  <c r="F8" i="8" s="1"/>
  <c r="D9" i="8"/>
  <c r="F9" i="8" s="1"/>
  <c r="D10" i="8"/>
  <c r="H10" i="8" s="1"/>
  <c r="D11" i="8"/>
  <c r="H11" i="8" s="1"/>
  <c r="D12" i="8"/>
  <c r="D13" i="8"/>
  <c r="H13" i="8" s="1"/>
  <c r="D14" i="8"/>
  <c r="H14" i="8" s="1"/>
  <c r="D15" i="8"/>
  <c r="F15" i="8" s="1"/>
  <c r="D16" i="8"/>
  <c r="F16" i="8" s="1"/>
  <c r="D17" i="8"/>
  <c r="F17" i="8" s="1"/>
  <c r="D18" i="8"/>
  <c r="H18" i="8" s="1"/>
  <c r="H17" i="8" l="1"/>
  <c r="H9" i="8"/>
  <c r="H16" i="8"/>
  <c r="H15" i="8"/>
  <c r="F18" i="8"/>
  <c r="F10" i="8"/>
  <c r="H8" i="8"/>
  <c r="F4" i="11"/>
  <c r="D4" i="11"/>
  <c r="D5" i="11"/>
  <c r="F5" i="11" s="1"/>
  <c r="D6" i="11"/>
  <c r="F6" i="11" s="1"/>
  <c r="D7" i="11"/>
  <c r="F7" i="11" s="1"/>
  <c r="D8" i="11"/>
  <c r="F8" i="11" s="1"/>
  <c r="D9" i="11"/>
  <c r="F9" i="11" s="1"/>
  <c r="D10" i="11"/>
  <c r="F10" i="11" s="1"/>
  <c r="D11" i="11"/>
  <c r="F11" i="11" s="1"/>
  <c r="D12" i="11"/>
  <c r="F12" i="11" s="1"/>
  <c r="D13" i="11"/>
  <c r="F13" i="11" s="1"/>
  <c r="D14" i="11"/>
  <c r="F14" i="11" s="1"/>
  <c r="D3" i="11"/>
  <c r="F3" i="11" s="1"/>
  <c r="D12" i="10"/>
  <c r="D13" i="10"/>
  <c r="D14" i="10"/>
  <c r="D11" i="10"/>
  <c r="H24" i="8"/>
  <c r="H32" i="8"/>
  <c r="F23" i="8"/>
  <c r="D20" i="8"/>
  <c r="H20" i="8" s="1"/>
  <c r="D21" i="8"/>
  <c r="H21" i="8" s="1"/>
  <c r="D22" i="8"/>
  <c r="H22" i="8" s="1"/>
  <c r="D23" i="8"/>
  <c r="H23" i="8" s="1"/>
  <c r="D24" i="8"/>
  <c r="F24" i="8" s="1"/>
  <c r="D25" i="8"/>
  <c r="H25" i="8" s="1"/>
  <c r="D26" i="8"/>
  <c r="H26" i="8" s="1"/>
  <c r="D27" i="8"/>
  <c r="H27" i="8" s="1"/>
  <c r="D28" i="8"/>
  <c r="H28" i="8" s="1"/>
  <c r="D29" i="8"/>
  <c r="H29" i="8" s="1"/>
  <c r="D30" i="8"/>
  <c r="F30" i="8" s="1"/>
  <c r="D31" i="8"/>
  <c r="F31" i="8" s="1"/>
  <c r="D32" i="8"/>
  <c r="F32" i="8" s="1"/>
  <c r="D33" i="8"/>
  <c r="H33" i="8" s="1"/>
  <c r="D34" i="8"/>
  <c r="H34" i="8" s="1"/>
  <c r="D35" i="8"/>
  <c r="H35" i="8" s="1"/>
  <c r="D36" i="8"/>
  <c r="H36" i="8" s="1"/>
  <c r="D37" i="8"/>
  <c r="H37" i="8" s="1"/>
  <c r="D38" i="8"/>
  <c r="F38" i="8" s="1"/>
  <c r="D39" i="8"/>
  <c r="H39" i="8" s="1"/>
  <c r="D40" i="8"/>
  <c r="H40" i="8" s="1"/>
  <c r="D41" i="8"/>
  <c r="H41" i="8" s="1"/>
  <c r="D42" i="8"/>
  <c r="H42" i="8" s="1"/>
  <c r="D19" i="8"/>
  <c r="H19" i="8" s="1"/>
  <c r="F15" i="7"/>
  <c r="F19" i="7"/>
  <c r="F31" i="7"/>
  <c r="F35" i="7"/>
  <c r="F47" i="7"/>
  <c r="F51" i="7"/>
  <c r="D4" i="7"/>
  <c r="F4" i="7" s="1"/>
  <c r="D5" i="7"/>
  <c r="F5" i="7" s="1"/>
  <c r="D6" i="7"/>
  <c r="F6" i="7" s="1"/>
  <c r="D7" i="7"/>
  <c r="F7" i="7" s="1"/>
  <c r="D8" i="7"/>
  <c r="F8" i="7" s="1"/>
  <c r="D9" i="7"/>
  <c r="F9" i="7" s="1"/>
  <c r="D10" i="7"/>
  <c r="F10" i="7" s="1"/>
  <c r="D11" i="7"/>
  <c r="F11" i="7" s="1"/>
  <c r="D12" i="7"/>
  <c r="F12" i="7" s="1"/>
  <c r="D13" i="7"/>
  <c r="F13" i="7" s="1"/>
  <c r="D14" i="7"/>
  <c r="F14" i="7" s="1"/>
  <c r="D15" i="7"/>
  <c r="D16" i="7"/>
  <c r="F16" i="7" s="1"/>
  <c r="D17" i="7"/>
  <c r="F17" i="7" s="1"/>
  <c r="D18" i="7"/>
  <c r="F18" i="7" s="1"/>
  <c r="D19" i="7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D32" i="7"/>
  <c r="F32" i="7" s="1"/>
  <c r="D33" i="7"/>
  <c r="F33" i="7" s="1"/>
  <c r="D34" i="7"/>
  <c r="F34" i="7" s="1"/>
  <c r="D35" i="7"/>
  <c r="D36" i="7"/>
  <c r="F36" i="7" s="1"/>
  <c r="D37" i="7"/>
  <c r="F37" i="7" s="1"/>
  <c r="D38" i="7"/>
  <c r="F38" i="7" s="1"/>
  <c r="D39" i="7"/>
  <c r="F39" i="7" s="1"/>
  <c r="D40" i="7"/>
  <c r="F40" i="7" s="1"/>
  <c r="D41" i="7"/>
  <c r="F41" i="7" s="1"/>
  <c r="D42" i="7"/>
  <c r="F42" i="7" s="1"/>
  <c r="D43" i="7"/>
  <c r="F43" i="7" s="1"/>
  <c r="D44" i="7"/>
  <c r="F44" i="7" s="1"/>
  <c r="D45" i="7"/>
  <c r="F45" i="7" s="1"/>
  <c r="D46" i="7"/>
  <c r="F46" i="7" s="1"/>
  <c r="D47" i="7"/>
  <c r="D48" i="7"/>
  <c r="F48" i="7" s="1"/>
  <c r="D49" i="7"/>
  <c r="F49" i="7" s="1"/>
  <c r="D50" i="7"/>
  <c r="F50" i="7" s="1"/>
  <c r="D51" i="7"/>
  <c r="D52" i="7"/>
  <c r="F52" i="7" s="1"/>
  <c r="D53" i="7"/>
  <c r="F53" i="7" s="1"/>
  <c r="D54" i="7"/>
  <c r="F54" i="7" s="1"/>
  <c r="D55" i="7"/>
  <c r="F55" i="7" s="1"/>
  <c r="D56" i="7"/>
  <c r="F56" i="7" s="1"/>
  <c r="D57" i="7"/>
  <c r="F57" i="7" s="1"/>
  <c r="D3" i="7"/>
  <c r="F3" i="7" s="1"/>
  <c r="D48" i="6"/>
  <c r="F48" i="6" s="1"/>
  <c r="D49" i="6"/>
  <c r="F49" i="6" s="1"/>
  <c r="D50" i="6"/>
  <c r="F50" i="6" s="1"/>
  <c r="D51" i="6"/>
  <c r="F51" i="6" s="1"/>
  <c r="D52" i="6"/>
  <c r="F52" i="6" s="1"/>
  <c r="D53" i="6"/>
  <c r="F53" i="6" s="1"/>
  <c r="D54" i="6"/>
  <c r="F54" i="6" s="1"/>
  <c r="D55" i="6"/>
  <c r="F55" i="6" s="1"/>
  <c r="D56" i="6"/>
  <c r="F56" i="6" s="1"/>
  <c r="D57" i="6"/>
  <c r="F57" i="6" s="1"/>
  <c r="D58" i="6"/>
  <c r="F58" i="6" s="1"/>
  <c r="D59" i="6"/>
  <c r="F59" i="6" s="1"/>
  <c r="D60" i="6"/>
  <c r="F60" i="6" s="1"/>
  <c r="D61" i="6"/>
  <c r="F61" i="6" s="1"/>
  <c r="D62" i="6"/>
  <c r="F62" i="6" s="1"/>
  <c r="D63" i="6"/>
  <c r="F63" i="6" s="1"/>
  <c r="D64" i="6"/>
  <c r="F64" i="6" s="1"/>
  <c r="D65" i="6"/>
  <c r="F65" i="6" s="1"/>
  <c r="D66" i="6"/>
  <c r="F66" i="6" s="1"/>
  <c r="D67" i="6"/>
  <c r="F67" i="6" s="1"/>
  <c r="D68" i="6"/>
  <c r="F68" i="6" s="1"/>
  <c r="D69" i="6"/>
  <c r="F69" i="6" s="1"/>
  <c r="D70" i="6"/>
  <c r="F70" i="6" s="1"/>
  <c r="D71" i="6"/>
  <c r="F71" i="6" s="1"/>
  <c r="D72" i="6"/>
  <c r="F72" i="6" s="1"/>
  <c r="D73" i="6"/>
  <c r="F73" i="6" s="1"/>
  <c r="D74" i="6"/>
  <c r="F74" i="6" s="1"/>
  <c r="D75" i="6"/>
  <c r="F75" i="6" s="1"/>
  <c r="D76" i="6"/>
  <c r="F76" i="6" s="1"/>
  <c r="D77" i="6"/>
  <c r="F77" i="6" s="1"/>
  <c r="D78" i="6"/>
  <c r="F78" i="6" s="1"/>
  <c r="D79" i="6"/>
  <c r="F79" i="6" s="1"/>
  <c r="D80" i="6"/>
  <c r="F80" i="6" s="1"/>
  <c r="D81" i="6"/>
  <c r="F81" i="6" s="1"/>
  <c r="D82" i="6"/>
  <c r="F82" i="6" s="1"/>
  <c r="D83" i="6"/>
  <c r="F83" i="6" s="1"/>
  <c r="D84" i="6"/>
  <c r="F84" i="6" s="1"/>
  <c r="D85" i="6"/>
  <c r="F85" i="6" s="1"/>
  <c r="D86" i="6"/>
  <c r="F86" i="6" s="1"/>
  <c r="D87" i="6"/>
  <c r="F87" i="6" s="1"/>
  <c r="D88" i="6"/>
  <c r="F88" i="6" s="1"/>
  <c r="D89" i="6"/>
  <c r="F89" i="6" s="1"/>
  <c r="D90" i="6"/>
  <c r="F90" i="6" s="1"/>
  <c r="D91" i="6"/>
  <c r="F91" i="6" s="1"/>
  <c r="D92" i="6"/>
  <c r="F92" i="6" s="1"/>
  <c r="D93" i="6"/>
  <c r="F93" i="6" s="1"/>
  <c r="D94" i="6"/>
  <c r="F94" i="6" s="1"/>
  <c r="D95" i="6"/>
  <c r="F95" i="6" s="1"/>
  <c r="D96" i="6"/>
  <c r="F96" i="6" s="1"/>
  <c r="D97" i="6"/>
  <c r="F97" i="6" s="1"/>
  <c r="D98" i="6"/>
  <c r="F98" i="6" s="1"/>
  <c r="D99" i="6"/>
  <c r="F99" i="6" s="1"/>
  <c r="D100" i="6"/>
  <c r="F100" i="6" s="1"/>
  <c r="D101" i="6"/>
  <c r="F101" i="6" s="1"/>
  <c r="D102" i="6"/>
  <c r="F102" i="6" s="1"/>
  <c r="D103" i="6"/>
  <c r="F103" i="6" s="1"/>
  <c r="D104" i="6"/>
  <c r="F104" i="6" s="1"/>
  <c r="D105" i="6"/>
  <c r="F105" i="6" s="1"/>
  <c r="D106" i="6"/>
  <c r="F106" i="6" s="1"/>
  <c r="D107" i="6"/>
  <c r="F107" i="6" s="1"/>
  <c r="D108" i="6"/>
  <c r="F108" i="6" s="1"/>
  <c r="D109" i="6"/>
  <c r="F109" i="6" s="1"/>
  <c r="D110" i="6"/>
  <c r="F110" i="6" s="1"/>
  <c r="D111" i="6"/>
  <c r="F111" i="6" s="1"/>
  <c r="D112" i="6"/>
  <c r="F112" i="6" s="1"/>
  <c r="D113" i="6"/>
  <c r="F113" i="6" s="1"/>
  <c r="D114" i="6"/>
  <c r="F114" i="6" s="1"/>
  <c r="D115" i="6"/>
  <c r="F115" i="6" s="1"/>
  <c r="D47" i="6"/>
  <c r="F47" i="6" s="1"/>
  <c r="F29" i="5"/>
  <c r="F30" i="5"/>
  <c r="F33" i="5"/>
  <c r="F45" i="5"/>
  <c r="F54" i="5"/>
  <c r="F57" i="5"/>
  <c r="F28" i="5"/>
  <c r="D29" i="5"/>
  <c r="D30" i="5"/>
  <c r="D31" i="5"/>
  <c r="F31" i="5" s="1"/>
  <c r="D32" i="5"/>
  <c r="F32" i="5" s="1"/>
  <c r="D33" i="5"/>
  <c r="D34" i="5"/>
  <c r="F34" i="5" s="1"/>
  <c r="D35" i="5"/>
  <c r="F35" i="5" s="1"/>
  <c r="D36" i="5"/>
  <c r="F36" i="5" s="1"/>
  <c r="D37" i="5"/>
  <c r="F37" i="5" s="1"/>
  <c r="D38" i="5"/>
  <c r="F38" i="5" s="1"/>
  <c r="D39" i="5"/>
  <c r="F39" i="5" s="1"/>
  <c r="D40" i="5"/>
  <c r="F40" i="5" s="1"/>
  <c r="D41" i="5"/>
  <c r="F41" i="5" s="1"/>
  <c r="D42" i="5"/>
  <c r="F42" i="5" s="1"/>
  <c r="D43" i="5"/>
  <c r="F43" i="5" s="1"/>
  <c r="D44" i="5"/>
  <c r="F44" i="5" s="1"/>
  <c r="D45" i="5"/>
  <c r="D46" i="5"/>
  <c r="F46" i="5" s="1"/>
  <c r="D47" i="5"/>
  <c r="F47" i="5" s="1"/>
  <c r="D48" i="5"/>
  <c r="F48" i="5" s="1"/>
  <c r="D49" i="5"/>
  <c r="F49" i="5" s="1"/>
  <c r="D50" i="5"/>
  <c r="F50" i="5" s="1"/>
  <c r="D51" i="5"/>
  <c r="F51" i="5" s="1"/>
  <c r="D52" i="5"/>
  <c r="F52" i="5" s="1"/>
  <c r="D53" i="5"/>
  <c r="F53" i="5" s="1"/>
  <c r="D54" i="5"/>
  <c r="D55" i="5"/>
  <c r="F55" i="5" s="1"/>
  <c r="D56" i="5"/>
  <c r="F56" i="5" s="1"/>
  <c r="D57" i="5"/>
  <c r="D58" i="5"/>
  <c r="F58" i="5" s="1"/>
  <c r="D28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3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F40" i="8" l="1"/>
  <c r="H31" i="8"/>
  <c r="H38" i="8"/>
  <c r="F37" i="8"/>
  <c r="F29" i="8"/>
  <c r="F21" i="8"/>
  <c r="F39" i="8"/>
  <c r="F36" i="8"/>
  <c r="F28" i="8"/>
  <c r="F20" i="8"/>
  <c r="F19" i="8"/>
  <c r="F35" i="8"/>
  <c r="F27" i="8"/>
  <c r="F22" i="8"/>
  <c r="H30" i="8"/>
  <c r="F42" i="8"/>
  <c r="F34" i="8"/>
  <c r="F26" i="8"/>
  <c r="F41" i="8"/>
  <c r="F33" i="8"/>
  <c r="F25" i="8"/>
</calcChain>
</file>

<file path=xl/sharedStrings.xml><?xml version="1.0" encoding="utf-8"?>
<sst xmlns="http://schemas.openxmlformats.org/spreadsheetml/2006/main" count="415" uniqueCount="159">
  <si>
    <t xml:space="preserve">Technology Name </t>
  </si>
  <si>
    <t>Variable Name</t>
  </si>
  <si>
    <t>Technology Category</t>
  </si>
  <si>
    <t>Spatial Scale</t>
  </si>
  <si>
    <t>Region</t>
  </si>
  <si>
    <t>Unit</t>
  </si>
  <si>
    <t>First Year of Data</t>
  </si>
  <si>
    <t>Last Year of Data</t>
  </si>
  <si>
    <t>Number of datapoints</t>
  </si>
  <si>
    <t>Granularity</t>
  </si>
  <si>
    <t>Material Use</t>
  </si>
  <si>
    <t>Metric</t>
  </si>
  <si>
    <t>Source</t>
  </si>
  <si>
    <t>Data Notes</t>
  </si>
  <si>
    <t>Link to source</t>
  </si>
  <si>
    <t>Source Citation</t>
  </si>
  <si>
    <t>Data Source</t>
  </si>
  <si>
    <t>Energy End-Use</t>
  </si>
  <si>
    <t>Cumulative Share</t>
  </si>
  <si>
    <t>Color TVs</t>
  </si>
  <si>
    <t>colortv_share</t>
  </si>
  <si>
    <t>Household Appliance</t>
  </si>
  <si>
    <t>National</t>
  </si>
  <si>
    <t>US Households</t>
  </si>
  <si>
    <t>Share of households using color TVs</t>
  </si>
  <si>
    <t>Our World in Data</t>
  </si>
  <si>
    <t>https://ourworldindata.org/technology-adoption</t>
  </si>
  <si>
    <t>Our World in Data: Technology Adoption. Ritchie and Roser (Accessed February 2022).</t>
  </si>
  <si>
    <t>Microwaves</t>
  </si>
  <si>
    <t>microwave_share</t>
  </si>
  <si>
    <t>Share of households using microwaves</t>
  </si>
  <si>
    <t>Data every 5 years 1975 - 1980, not yearly</t>
  </si>
  <si>
    <t>Vacuum</t>
  </si>
  <si>
    <t>vacuum_share</t>
  </si>
  <si>
    <t>Hardware</t>
  </si>
  <si>
    <t>United States</t>
  </si>
  <si>
    <t>Diffusion rates of vacuums in US Economy</t>
  </si>
  <si>
    <t>https://ourworldindata.org/grapher/technology-adoption-by-households-in-the-united-states</t>
  </si>
  <si>
    <t>Landlines</t>
  </si>
  <si>
    <t>landlines_share</t>
  </si>
  <si>
    <t>Share of households</t>
  </si>
  <si>
    <t>Home Air Conditioning</t>
  </si>
  <si>
    <t>aircondition_share</t>
  </si>
  <si>
    <t>Percentage of US households</t>
  </si>
  <si>
    <t>Dishwashers</t>
  </si>
  <si>
    <t>dishwasher_share</t>
  </si>
  <si>
    <t>Adoption rates of dishwashers in US households</t>
  </si>
  <si>
    <t>Gaps in data</t>
  </si>
  <si>
    <t>Flush toilets</t>
  </si>
  <si>
    <t>toilet_share</t>
  </si>
  <si>
    <t>Percent of American households with access to a flush toilet</t>
  </si>
  <si>
    <t>Decadal</t>
  </si>
  <si>
    <t>Freezer</t>
  </si>
  <si>
    <t>freezer_share</t>
  </si>
  <si>
    <t>Diffusion rates of freezers in US economy</t>
  </si>
  <si>
    <t>Data frequency varies</t>
  </si>
  <si>
    <t>Power Steering</t>
  </si>
  <si>
    <t>powersteering_share</t>
  </si>
  <si>
    <t>Transportation</t>
  </si>
  <si>
    <t>Percentage of car output</t>
  </si>
  <si>
    <t>Cut first year of data (0)</t>
  </si>
  <si>
    <t>Radial tires</t>
  </si>
  <si>
    <t>radialtires_share</t>
  </si>
  <si>
    <t>Radio</t>
  </si>
  <si>
    <t>radio_share</t>
  </si>
  <si>
    <t>Share of US households</t>
  </si>
  <si>
    <t>Hybrid Corn Seed Share</t>
  </si>
  <si>
    <t>hybridcorn_share</t>
  </si>
  <si>
    <t>Food and Health</t>
  </si>
  <si>
    <t>Share of corn acreage planted with hybrid seeds</t>
  </si>
  <si>
    <t>Grilliches</t>
  </si>
  <si>
    <t>Digitized from a graph photo</t>
  </si>
  <si>
    <t>Hybrid Corn Share Dataset</t>
  </si>
  <si>
    <t xml:space="preserve">Grilliches, Zvi: Hybrid Corn and the Economics of Innovation (1960). Science, New Series, Vol. 132, No. 3422. (Jul. 29, 1960), pp. 275-280 </t>
  </si>
  <si>
    <t>Digitization of Fig. 8</t>
  </si>
  <si>
    <t>Automatic Transmission</t>
  </si>
  <si>
    <t>autotransmission_share</t>
  </si>
  <si>
    <t xml:space="preserve">Share of new cars sold </t>
  </si>
  <si>
    <t>Grubler</t>
  </si>
  <si>
    <t>Grubler Dataset</t>
  </si>
  <si>
    <t>Grubler, Technological Forecasting and Social Change 39, 159-180 (1991) Long Term Patterns and Discontinuities</t>
  </si>
  <si>
    <t>Car Air Conditioning</t>
  </si>
  <si>
    <t>airconditioncar_share</t>
  </si>
  <si>
    <t>Disc Brakes</t>
  </si>
  <si>
    <t>discbrakes_share</t>
  </si>
  <si>
    <t>Herbicide-tolerant corn</t>
  </si>
  <si>
    <t>htcorn_share</t>
  </si>
  <si>
    <t>Percent of planted acres</t>
  </si>
  <si>
    <t>USDA</t>
  </si>
  <si>
    <t>https://www.ers.usda.gov/data-products/adoption-of-genetically-engineered-crops-in-the-us/recent-trends-in-ge-adoption/</t>
  </si>
  <si>
    <t>United States Department of Agriculture, Recent Trends in GE Adoption</t>
  </si>
  <si>
    <t>Insect-resistant corn</t>
  </si>
  <si>
    <t>btcorn_share</t>
  </si>
  <si>
    <t>Insect-resistant cotton</t>
  </si>
  <si>
    <t>btcotton_share</t>
  </si>
  <si>
    <t>Herbicide-resistant cotton</t>
  </si>
  <si>
    <t>htcotton_share</t>
  </si>
  <si>
    <t>Herbicide-resistant soybeans</t>
  </si>
  <si>
    <t>htsoybeans_share</t>
  </si>
  <si>
    <t>Year</t>
  </si>
  <si>
    <t>Market Size</t>
  </si>
  <si>
    <t>Tech Share Number</t>
  </si>
  <si>
    <t>Raw Tech Number</t>
  </si>
  <si>
    <t>Unit Size</t>
  </si>
  <si>
    <t>Capacity (Tech Number * Unit Size)</t>
  </si>
  <si>
    <t>Color TV Share (%)</t>
  </si>
  <si>
    <t>US Households (thousands)</t>
  </si>
  <si>
    <t xml:space="preserve">Tech </t>
  </si>
  <si>
    <t>Tech Share Source</t>
  </si>
  <si>
    <t>Total Market</t>
  </si>
  <si>
    <t>Total Market Source</t>
  </si>
  <si>
    <t>Unit Size Source</t>
  </si>
  <si>
    <t>https://www.census.gov/data/tables/time-series/demo/families/households.html</t>
  </si>
  <si>
    <t>Unit Price at t0</t>
  </si>
  <si>
    <t>Unit Price Source</t>
  </si>
  <si>
    <t>Wilson et al</t>
  </si>
  <si>
    <t>Microwave Share (%)</t>
  </si>
  <si>
    <t>Vaccuums</t>
  </si>
  <si>
    <t>Unit Size (KW)</t>
  </si>
  <si>
    <t>Unit Price</t>
  </si>
  <si>
    <t>Capacity (Price)</t>
  </si>
  <si>
    <t xml:space="preserve"> </t>
  </si>
  <si>
    <t>KW</t>
  </si>
  <si>
    <t>Vacuum Share (%)</t>
  </si>
  <si>
    <t>Landline Share (%)</t>
  </si>
  <si>
    <t>AC Share (%)</t>
  </si>
  <si>
    <t>Dishwasher Share (%)</t>
  </si>
  <si>
    <t>Flush Toilets</t>
  </si>
  <si>
    <t>Toilet Share (%)</t>
  </si>
  <si>
    <t>Freezer Share (%)</t>
  </si>
  <si>
    <t>Radio Share (%)</t>
  </si>
  <si>
    <t>Capacity (Tech Number * Price)</t>
  </si>
  <si>
    <t>https://applianceanalysts.com/microwave-watts/</t>
  </si>
  <si>
    <t>https://paylesspower.com/blog/how-much-electricity-does-a-tv-use/</t>
  </si>
  <si>
    <t>https://www.energystar.gov/products/electronics/cordless_phones/key_product_criteria</t>
  </si>
  <si>
    <t>https://quickstats.nass.usda.gov/results/A52BD707-FBA6-32FF-9EAF-DB1DFE73B67A</t>
  </si>
  <si>
    <t>Total Acres Planted</t>
  </si>
  <si>
    <t>Pct Herbicide Resistant</t>
  </si>
  <si>
    <t>Acreage Herbicide Resistant</t>
  </si>
  <si>
    <t>Pct Insecticide Resistant</t>
  </si>
  <si>
    <t>Share Herbicide Resistant</t>
  </si>
  <si>
    <t>Share Insecticide Resistant</t>
  </si>
  <si>
    <t>Acreage Insecticide Resistant</t>
  </si>
  <si>
    <t>Cotton Acreage</t>
  </si>
  <si>
    <t>Herbicide Resistant Cotton Pct</t>
  </si>
  <si>
    <t>Herbicide Resistant Cotton Share</t>
  </si>
  <si>
    <t>Herbicide Resistant Cotton Acreage</t>
  </si>
  <si>
    <t>Insecticide Resistant Cotton Pct</t>
  </si>
  <si>
    <t>Insecticide Resistant Cotton Share</t>
  </si>
  <si>
    <t>Insecticide Resistant Cotton Acreage</t>
  </si>
  <si>
    <t>Cumulative Acreage</t>
  </si>
  <si>
    <t>Soybeans Acreage</t>
  </si>
  <si>
    <t>Soybeans Pct</t>
  </si>
  <si>
    <t>Soybeans Share</t>
  </si>
  <si>
    <t>Soybeans Cumulative Acreage</t>
  </si>
  <si>
    <t>Unit Size (kw)</t>
  </si>
  <si>
    <t>Cumulative Capacity</t>
  </si>
  <si>
    <t>Cumulative Cpacity</t>
  </si>
  <si>
    <t>Cumulative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</si>
</sst>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E+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Times New Roman"/>
      <family val="1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rgb="FFF7D1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/>
    <xf numFmtId="0" fontId="8" fillId="0" borderId="0"/>
  </cellStyleXfs>
  <cellXfs count="44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3"/>
    <xf numFmtId="0" fontId="0" fillId="3" borderId="0" xfId="0" applyFill="1"/>
    <xf numFmtId="0" fontId="4" fillId="0" borderId="0" xfId="0" applyFont="1"/>
    <xf numFmtId="3" fontId="5" fillId="0" borderId="0" xfId="0" applyNumberFormat="1" applyFont="1"/>
    <xf numFmtId="3" fontId="5" fillId="4" borderId="0" xfId="0" applyNumberFormat="1" applyFont="1" applyFill="1"/>
    <xf numFmtId="3" fontId="0" fillId="0" borderId="0" xfId="0" applyNumberFormat="1"/>
    <xf numFmtId="3" fontId="6" fillId="0" borderId="0" xfId="0" applyNumberFormat="1" applyFont="1"/>
    <xf numFmtId="2" fontId="4" fillId="0" borderId="0" xfId="2" applyNumberFormat="1" applyFont="1"/>
    <xf numFmtId="43" fontId="0" fillId="0" borderId="0" xfId="1" applyFont="1"/>
    <xf numFmtId="11" fontId="0" fillId="0" borderId="0" xfId="0" applyNumberFormat="1"/>
    <xf numFmtId="11" fontId="7" fillId="5" borderId="0" xfId="0" applyNumberFormat="1" applyFont="1" applyFill="1" applyAlignment="1">
      <alignment wrapText="1"/>
    </xf>
    <xf numFmtId="3" fontId="5" fillId="4" borderId="0" xfId="0" applyNumberFormat="1" applyFont="1" applyFill="1" applyAlignment="1">
      <alignment wrapText="1"/>
    </xf>
    <xf numFmtId="3" fontId="6" fillId="0" borderId="0" xfId="4" applyNumberFormat="1" applyFont="1" applyAlignment="1">
      <alignment horizontal="right" wrapText="1"/>
    </xf>
    <xf numFmtId="164" fontId="9" fillId="0" borderId="0" xfId="5" applyNumberFormat="1" applyFont="1" applyAlignment="1">
      <alignment horizontal="right"/>
    </xf>
    <xf numFmtId="0" fontId="0" fillId="7" borderId="0" xfId="0" applyFill="1"/>
    <xf numFmtId="43" fontId="0" fillId="0" borderId="0" xfId="0" applyNumberFormat="1"/>
    <xf numFmtId="3" fontId="5" fillId="0" borderId="1" xfId="0" applyNumberFormat="1" applyFont="1" applyBorder="1"/>
    <xf numFmtId="164" fontId="1" fillId="6" borderId="0" xfId="5" applyNumberFormat="1" applyFont="1" applyFill="1"/>
    <xf numFmtId="164" fontId="1" fillId="0" borderId="0" xfId="5" applyNumberFormat="1" applyFont="1"/>
    <xf numFmtId="3" fontId="5" fillId="0" borderId="0" xfId="0" applyNumberFormat="1" applyFont="1" applyAlignment="1">
      <alignment wrapText="1"/>
    </xf>
    <xf numFmtId="11" fontId="8" fillId="0" borderId="0" xfId="5" applyNumberFormat="1" applyAlignment="1">
      <alignment wrapText="1"/>
    </xf>
    <xf numFmtId="0" fontId="10" fillId="0" borderId="0" xfId="0" applyFont="1"/>
    <xf numFmtId="164" fontId="8" fillId="6" borderId="0" xfId="5" applyNumberFormat="1" applyFill="1"/>
    <xf numFmtId="0" fontId="3" fillId="0" borderId="0" xfId="3" applyFill="1"/>
    <xf numFmtId="3" fontId="11" fillId="0" borderId="0" xfId="0" applyNumberFormat="1" applyFont="1"/>
    <xf numFmtId="0" fontId="0" fillId="8" borderId="0" xfId="0" applyFill="1"/>
    <xf numFmtId="43" fontId="0" fillId="8" borderId="0" xfId="1" applyFont="1" applyFill="1"/>
    <xf numFmtId="0" fontId="0" fillId="9" borderId="0" xfId="0" applyFill="1"/>
    <xf numFmtId="0" fontId="0" fillId="10" borderId="0" xfId="0" applyFill="1"/>
    <xf numFmtId="43" fontId="0" fillId="10" borderId="0" xfId="1" applyFont="1" applyFill="1"/>
    <xf numFmtId="0" fontId="0" fillId="11" borderId="0" xfId="0" applyFill="1"/>
    <xf numFmtId="43" fontId="0" fillId="11" borderId="0" xfId="0" applyNumberFormat="1" applyFill="1"/>
    <xf numFmtId="43" fontId="0" fillId="11" borderId="0" xfId="1" applyFont="1" applyFill="1"/>
    <xf numFmtId="0" fontId="0" fillId="12" borderId="0" xfId="0" applyFill="1"/>
    <xf numFmtId="43" fontId="0" fillId="12" borderId="0" xfId="0" applyNumberFormat="1" applyFill="1"/>
    <xf numFmtId="0" fontId="10" fillId="12" borderId="0" xfId="0" applyFont="1" applyFill="1"/>
    <xf numFmtId="43" fontId="0" fillId="12" borderId="0" xfId="1" applyFont="1" applyFill="1"/>
    <xf numFmtId="0" fontId="0" fillId="13" borderId="0" xfId="0" applyFill="1"/>
    <xf numFmtId="43" fontId="0" fillId="13" borderId="0" xfId="0" applyNumberFormat="1" applyFill="1"/>
    <xf numFmtId="0" fontId="10" fillId="13" borderId="0" xfId="0" applyFont="1" applyFill="1"/>
    <xf numFmtId="43" fontId="0" fillId="13" borderId="0" xfId="1" applyFont="1" applyFill="1"/>
  </cellXfs>
  <cellStyles count="6">
    <cellStyle name="Comma" xfId="1" builtinId="3"/>
    <cellStyle name="Hyperlink" xfId="3" builtinId="8"/>
    <cellStyle name="Normal" xfId="0" builtinId="0"/>
    <cellStyle name="Normal 2" xfId="4" xr:uid="{5FFF46EB-40D8-6646-98BC-6211E1B0B45C}"/>
    <cellStyle name="Normal 2 2" xfId="5" xr:uid="{6030C2E8-CC95-E341-BB38-197BB2ADC83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urworldindata.org/grapher/technology-adoption-by-households-in-the-united-states" TargetMode="External"/><Relationship Id="rId13" Type="http://schemas.openxmlformats.org/officeDocument/2006/relationships/hyperlink" Target="https://www.census.gov/data/tables/time-series/demo/families/households.html" TargetMode="External"/><Relationship Id="rId3" Type="http://schemas.openxmlformats.org/officeDocument/2006/relationships/hyperlink" Target="https://www.census.gov/data/tables/time-series/demo/families/households.html" TargetMode="External"/><Relationship Id="rId7" Type="http://schemas.openxmlformats.org/officeDocument/2006/relationships/hyperlink" Target="https://www.census.gov/data/tables/time-series/demo/families/households.html" TargetMode="External"/><Relationship Id="rId12" Type="http://schemas.openxmlformats.org/officeDocument/2006/relationships/hyperlink" Target="https://ourworldindata.org/grapher/technology-adoption-by-households-in-the-united-states" TargetMode="External"/><Relationship Id="rId2" Type="http://schemas.openxmlformats.org/officeDocument/2006/relationships/hyperlink" Target="https://www.census.gov/data/tables/time-series/demo/families/households.html" TargetMode="External"/><Relationship Id="rId16" Type="http://schemas.openxmlformats.org/officeDocument/2006/relationships/hyperlink" Target="https://applianceanalysts.com/microwave-watts/" TargetMode="External"/><Relationship Id="rId1" Type="http://schemas.openxmlformats.org/officeDocument/2006/relationships/hyperlink" Target="https://www.census.gov/data/tables/time-series/demo/families/households.html" TargetMode="External"/><Relationship Id="rId6" Type="http://schemas.openxmlformats.org/officeDocument/2006/relationships/hyperlink" Target="https://ourworldindata.org/grapher/technology-adoption-by-households-in-the-united-states" TargetMode="External"/><Relationship Id="rId11" Type="http://schemas.openxmlformats.org/officeDocument/2006/relationships/hyperlink" Target="https://www.census.gov/data/tables/time-series/demo/families/households.html" TargetMode="External"/><Relationship Id="rId5" Type="http://schemas.openxmlformats.org/officeDocument/2006/relationships/hyperlink" Target="https://www.census.gov/data/tables/time-series/demo/families/households.html" TargetMode="External"/><Relationship Id="rId15" Type="http://schemas.openxmlformats.org/officeDocument/2006/relationships/hyperlink" Target="https://www.census.gov/data/tables/time-series/demo/families/households.html" TargetMode="External"/><Relationship Id="rId10" Type="http://schemas.openxmlformats.org/officeDocument/2006/relationships/hyperlink" Target="https://ourworldindata.org/grapher/technology-adoption-by-households-in-the-united-states" TargetMode="External"/><Relationship Id="rId4" Type="http://schemas.openxmlformats.org/officeDocument/2006/relationships/hyperlink" Target="https://ourworldindata.org/grapher/technology-adoption-by-households-in-the-united-states" TargetMode="External"/><Relationship Id="rId9" Type="http://schemas.openxmlformats.org/officeDocument/2006/relationships/hyperlink" Target="https://www.census.gov/data/tables/time-series/demo/families/households.html" TargetMode="External"/><Relationship Id="rId14" Type="http://schemas.openxmlformats.org/officeDocument/2006/relationships/hyperlink" Target="https://ourworldindata.org/grapher/technology-adoption-by-households-in-the-united-stat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Meta%20Data/Grubler%20Data.xlsx" TargetMode="External"/><Relationship Id="rId3" Type="http://schemas.openxmlformats.org/officeDocument/2006/relationships/hyperlink" Target="https://ourworldindata.org/grapher/technology-adoption-by-households-in-the-united-states" TargetMode="External"/><Relationship Id="rId7" Type="http://schemas.openxmlformats.org/officeDocument/2006/relationships/hyperlink" Target="../../../Meta%20Data/Hybrid%20Corn%20Seed%20Data%20Share.xlsx" TargetMode="External"/><Relationship Id="rId2" Type="http://schemas.openxmlformats.org/officeDocument/2006/relationships/hyperlink" Target="https://ourworldindata.org/grapher/technology-adoption-by-households-in-the-united-states" TargetMode="External"/><Relationship Id="rId1" Type="http://schemas.openxmlformats.org/officeDocument/2006/relationships/hyperlink" Target="https://ourworldindata.org/grapher/technology-adoption-by-households-in-the-united-states" TargetMode="External"/><Relationship Id="rId6" Type="http://schemas.openxmlformats.org/officeDocument/2006/relationships/hyperlink" Target="https://ourworldindata.org/grapher/technology-adoption-by-households-in-the-united-states" TargetMode="External"/><Relationship Id="rId5" Type="http://schemas.openxmlformats.org/officeDocument/2006/relationships/hyperlink" Target="https://ourworldindata.org/grapher/technology-adoption-by-households-in-the-united-states" TargetMode="External"/><Relationship Id="rId4" Type="http://schemas.openxmlformats.org/officeDocument/2006/relationships/hyperlink" Target="https://ourworldindata.org/grapher/technology-adoption-by-households-in-the-united-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E996-7497-0F42-94D0-A6F7228F6743}">
  <dimension ref="A1:H21"/>
  <sheetViews>
    <sheetView tabSelected="1" zoomScale="69" workbookViewId="0">
      <selection activeCell="D23" sqref="D23"/>
    </sheetView>
  </sheetViews>
  <sheetFormatPr baseColWidth="10" defaultRowHeight="16" x14ac:dyDescent="0.2"/>
  <cols>
    <col min="2" max="2" width="16.33203125" bestFit="1" customWidth="1"/>
    <col min="3" max="3" width="11.6640625" bestFit="1" customWidth="1"/>
    <col min="4" max="4" width="17.83203125" bestFit="1" customWidth="1"/>
    <col min="5" max="5" width="12.6640625" customWidth="1"/>
    <col min="6" max="6" width="14.5" bestFit="1" customWidth="1"/>
  </cols>
  <sheetData>
    <row r="1" spans="1:8" x14ac:dyDescent="0.2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118</v>
      </c>
      <c r="F1" s="1" t="s">
        <v>111</v>
      </c>
      <c r="G1" s="1" t="s">
        <v>113</v>
      </c>
      <c r="H1" s="1" t="s">
        <v>114</v>
      </c>
    </row>
    <row r="2" spans="1:8" x14ac:dyDescent="0.2">
      <c r="A2" s="36" t="s">
        <v>19</v>
      </c>
      <c r="B2" t="s">
        <v>26</v>
      </c>
      <c r="C2" t="s">
        <v>23</v>
      </c>
      <c r="D2" s="3" t="s">
        <v>112</v>
      </c>
      <c r="E2" s="12">
        <v>7.0000000000000007E-2</v>
      </c>
      <c r="F2" t="s">
        <v>133</v>
      </c>
      <c r="G2" s="13">
        <v>1460</v>
      </c>
      <c r="H2" t="s">
        <v>115</v>
      </c>
    </row>
    <row r="3" spans="1:8" x14ac:dyDescent="0.2">
      <c r="A3" s="36" t="s">
        <v>28</v>
      </c>
      <c r="B3" t="s">
        <v>26</v>
      </c>
      <c r="C3" t="s">
        <v>23</v>
      </c>
      <c r="D3" s="3" t="s">
        <v>112</v>
      </c>
      <c r="E3" s="12">
        <v>1</v>
      </c>
      <c r="F3" s="26" t="s">
        <v>132</v>
      </c>
      <c r="G3" s="4"/>
      <c r="H3" s="4"/>
    </row>
    <row r="4" spans="1:8" x14ac:dyDescent="0.2">
      <c r="A4" s="36" t="s">
        <v>117</v>
      </c>
      <c r="B4" t="s">
        <v>26</v>
      </c>
      <c r="C4" s="17" t="s">
        <v>23</v>
      </c>
      <c r="D4" s="3" t="s">
        <v>112</v>
      </c>
      <c r="E4" s="16">
        <v>0.75</v>
      </c>
      <c r="F4" t="s">
        <v>115</v>
      </c>
      <c r="G4" s="12">
        <v>333</v>
      </c>
      <c r="H4" t="s">
        <v>115</v>
      </c>
    </row>
    <row r="5" spans="1:8" x14ac:dyDescent="0.2">
      <c r="A5" s="36" t="s">
        <v>38</v>
      </c>
      <c r="B5" s="3" t="s">
        <v>37</v>
      </c>
      <c r="C5" s="17" t="s">
        <v>23</v>
      </c>
      <c r="D5" s="3" t="s">
        <v>112</v>
      </c>
      <c r="E5" s="12">
        <v>1E-3</v>
      </c>
      <c r="F5" t="s">
        <v>134</v>
      </c>
      <c r="G5" s="4"/>
      <c r="H5" s="4"/>
    </row>
    <row r="6" spans="1:8" x14ac:dyDescent="0.2">
      <c r="A6" s="36" t="s">
        <v>41</v>
      </c>
      <c r="B6" s="3" t="s">
        <v>37</v>
      </c>
      <c r="C6" s="17" t="s">
        <v>23</v>
      </c>
      <c r="D6" s="3" t="s">
        <v>112</v>
      </c>
      <c r="E6" s="21">
        <v>9.8000000000000007</v>
      </c>
      <c r="F6" t="s">
        <v>115</v>
      </c>
      <c r="G6" s="4"/>
      <c r="H6" s="4"/>
    </row>
    <row r="7" spans="1:8" x14ac:dyDescent="0.2">
      <c r="A7" s="36" t="s">
        <v>44</v>
      </c>
      <c r="B7" s="3" t="s">
        <v>37</v>
      </c>
      <c r="C7" t="s">
        <v>23</v>
      </c>
      <c r="D7" s="3" t="s">
        <v>112</v>
      </c>
      <c r="E7" s="21">
        <v>19</v>
      </c>
      <c r="F7" t="s">
        <v>115</v>
      </c>
      <c r="G7" s="23">
        <v>675.98017124830994</v>
      </c>
      <c r="H7" t="s">
        <v>115</v>
      </c>
    </row>
    <row r="8" spans="1:8" x14ac:dyDescent="0.2">
      <c r="A8" s="30" t="s">
        <v>127</v>
      </c>
      <c r="B8" s="3" t="s">
        <v>37</v>
      </c>
      <c r="C8" s="17" t="s">
        <v>23</v>
      </c>
      <c r="D8" s="3" t="s">
        <v>112</v>
      </c>
      <c r="E8" s="4"/>
      <c r="F8" s="4"/>
      <c r="G8" s="4"/>
      <c r="H8" s="4"/>
    </row>
    <row r="9" spans="1:8" x14ac:dyDescent="0.2">
      <c r="A9" s="36" t="s">
        <v>52</v>
      </c>
      <c r="B9" s="3" t="s">
        <v>37</v>
      </c>
      <c r="C9" t="s">
        <v>23</v>
      </c>
      <c r="D9" s="3" t="s">
        <v>112</v>
      </c>
      <c r="E9" s="20">
        <v>1.47</v>
      </c>
      <c r="F9" t="s">
        <v>115</v>
      </c>
      <c r="G9" s="4"/>
      <c r="H9" s="4"/>
    </row>
    <row r="10" spans="1:8" x14ac:dyDescent="0.2">
      <c r="A10" s="2" t="s">
        <v>56</v>
      </c>
    </row>
    <row r="11" spans="1:8" x14ac:dyDescent="0.2">
      <c r="A11" s="2" t="s">
        <v>61</v>
      </c>
    </row>
    <row r="12" spans="1:8" x14ac:dyDescent="0.2">
      <c r="A12" s="36" t="s">
        <v>63</v>
      </c>
      <c r="B12" s="3" t="s">
        <v>37</v>
      </c>
      <c r="C12" s="17" t="s">
        <v>23</v>
      </c>
      <c r="D12" s="3" t="s">
        <v>112</v>
      </c>
      <c r="G12" s="25">
        <v>139.7624039133473</v>
      </c>
      <c r="H12" t="s">
        <v>115</v>
      </c>
    </row>
    <row r="13" spans="1:8" x14ac:dyDescent="0.2">
      <c r="A13" s="2" t="s">
        <v>66</v>
      </c>
    </row>
    <row r="14" spans="1:8" x14ac:dyDescent="0.2">
      <c r="A14" s="2" t="s">
        <v>75</v>
      </c>
    </row>
    <row r="15" spans="1:8" x14ac:dyDescent="0.2">
      <c r="A15" s="2" t="s">
        <v>81</v>
      </c>
    </row>
    <row r="16" spans="1:8" x14ac:dyDescent="0.2">
      <c r="A16" s="2" t="s">
        <v>83</v>
      </c>
    </row>
    <row r="17" spans="1:4" x14ac:dyDescent="0.2">
      <c r="A17" s="36" t="s">
        <v>85</v>
      </c>
      <c r="D17" t="s">
        <v>135</v>
      </c>
    </row>
    <row r="18" spans="1:4" x14ac:dyDescent="0.2">
      <c r="A18" s="36" t="s">
        <v>91</v>
      </c>
      <c r="D18" t="s">
        <v>135</v>
      </c>
    </row>
    <row r="19" spans="1:4" x14ac:dyDescent="0.2">
      <c r="A19" s="36" t="s">
        <v>93</v>
      </c>
    </row>
    <row r="20" spans="1:4" x14ac:dyDescent="0.2">
      <c r="A20" s="36" t="s">
        <v>95</v>
      </c>
    </row>
    <row r="21" spans="1:4" x14ac:dyDescent="0.2">
      <c r="A21" s="36" t="s">
        <v>97</v>
      </c>
    </row>
  </sheetData>
  <hyperlinks>
    <hyperlink ref="D2" r:id="rId1" xr:uid="{6EDFB984-DF03-104C-B43D-5B8D93490C65}"/>
    <hyperlink ref="D3" r:id="rId2" xr:uid="{32C38FFC-C0A0-9E4B-BE43-B476D9A491BC}"/>
    <hyperlink ref="D4" r:id="rId3" xr:uid="{1F696241-E333-C245-A861-006A0B51AB4E}"/>
    <hyperlink ref="B5" r:id="rId4" xr:uid="{23FF26B0-CBE0-E042-BE54-A499FEEC2E60}"/>
    <hyperlink ref="D5" r:id="rId5" xr:uid="{001CCE08-26E3-E948-921C-87805A7EEF92}"/>
    <hyperlink ref="B6" r:id="rId6" xr:uid="{795160F2-4C84-694F-A480-59D200BCA985}"/>
    <hyperlink ref="D6" r:id="rId7" xr:uid="{49B3E3BA-052F-4641-8188-4D4B8A341608}"/>
    <hyperlink ref="B7" r:id="rId8" xr:uid="{CFB2C2EA-67CD-804F-BE36-DC1D1785C7A3}"/>
    <hyperlink ref="D7" r:id="rId9" xr:uid="{E07A6705-8636-FF48-984D-4B6275F30B22}"/>
    <hyperlink ref="B8" r:id="rId10" xr:uid="{B7B90D04-27B5-6A4C-AD2C-A5CC42D7B389}"/>
    <hyperlink ref="D8" r:id="rId11" xr:uid="{AC3A805B-F6C8-C941-A880-981689711FFB}"/>
    <hyperlink ref="B9" r:id="rId12" xr:uid="{1E6B90A9-A62A-844D-BB9B-15F7CC5C02CA}"/>
    <hyperlink ref="D9" r:id="rId13" xr:uid="{160B78C8-01A1-8948-A80F-0786902899D2}"/>
    <hyperlink ref="B12" r:id="rId14" xr:uid="{39E25218-B896-4247-981B-BB9C88A553E2}"/>
    <hyperlink ref="D12" r:id="rId15" xr:uid="{D25749A0-A51A-7940-82BD-D7BBBF9B3745}"/>
    <hyperlink ref="F3" r:id="rId16" xr:uid="{674527EF-7070-EB43-B1EB-EC05818EF32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9194-968C-AC4B-B27D-39F13B60FD4F}">
  <dimension ref="A1:I61"/>
  <sheetViews>
    <sheetView topLeftCell="C1" workbookViewId="0">
      <selection activeCell="G3" sqref="G3:G57"/>
    </sheetView>
  </sheetViews>
  <sheetFormatPr baseColWidth="10" defaultRowHeight="16" x14ac:dyDescent="0.2"/>
  <cols>
    <col min="4" max="4" width="15" bestFit="1" customWidth="1"/>
    <col min="6" max="6" width="30.6640625" style="36" bestFit="1" customWidth="1"/>
    <col min="7" max="7" width="30.6640625" style="40" customWidth="1"/>
  </cols>
  <sheetData>
    <row r="1" spans="1:9" x14ac:dyDescent="0.2">
      <c r="A1" t="s">
        <v>99</v>
      </c>
      <c r="B1" t="s">
        <v>101</v>
      </c>
      <c r="C1" t="s">
        <v>100</v>
      </c>
      <c r="D1" t="s">
        <v>102</v>
      </c>
      <c r="E1" t="s">
        <v>103</v>
      </c>
      <c r="F1" s="36" t="s">
        <v>104</v>
      </c>
      <c r="G1" s="40" t="s">
        <v>157</v>
      </c>
      <c r="H1" t="s">
        <v>119</v>
      </c>
      <c r="I1" t="s">
        <v>120</v>
      </c>
    </row>
    <row r="2" spans="1:9" x14ac:dyDescent="0.2">
      <c r="B2" t="s">
        <v>125</v>
      </c>
      <c r="C2" t="s">
        <v>106</v>
      </c>
      <c r="E2" t="s">
        <v>122</v>
      </c>
      <c r="F2" s="36" t="s">
        <v>122</v>
      </c>
    </row>
    <row r="3" spans="1:9" x14ac:dyDescent="0.2">
      <c r="A3" s="5">
        <v>1957</v>
      </c>
      <c r="B3" s="5">
        <v>10</v>
      </c>
      <c r="C3" s="6">
        <v>49673</v>
      </c>
      <c r="D3" s="11">
        <f>B3*C3*10</f>
        <v>4967300</v>
      </c>
      <c r="E3">
        <v>9.8000000000000007</v>
      </c>
      <c r="F3" s="37">
        <f>D3*E3</f>
        <v>48679540</v>
      </c>
      <c r="G3" s="41">
        <f>F3</f>
        <v>48679540</v>
      </c>
    </row>
    <row r="4" spans="1:9" x14ac:dyDescent="0.2">
      <c r="A4" s="5">
        <v>1958</v>
      </c>
      <c r="B4" s="5">
        <v>12</v>
      </c>
      <c r="C4" s="6">
        <v>50474</v>
      </c>
      <c r="D4" s="11">
        <f t="shared" ref="D4:D57" si="0">B4*C4*10</f>
        <v>6056880</v>
      </c>
      <c r="E4">
        <v>9.8000000000000007</v>
      </c>
      <c r="F4" s="37">
        <f t="shared" ref="F4:F57" si="1">D4*E4</f>
        <v>59357424.000000007</v>
      </c>
      <c r="G4" s="41">
        <f>F4+G3</f>
        <v>108036964</v>
      </c>
    </row>
    <row r="5" spans="1:9" x14ac:dyDescent="0.2">
      <c r="A5" s="5">
        <v>1959</v>
      </c>
      <c r="B5" s="5">
        <v>12</v>
      </c>
      <c r="C5" s="6">
        <v>51435</v>
      </c>
      <c r="D5" s="11">
        <f t="shared" si="0"/>
        <v>6172200</v>
      </c>
      <c r="E5">
        <v>9.8000000000000007</v>
      </c>
      <c r="F5" s="37">
        <f t="shared" si="1"/>
        <v>60487560.000000007</v>
      </c>
      <c r="G5" s="41">
        <f t="shared" ref="G5:G57" si="2">F5+G4</f>
        <v>168524524</v>
      </c>
    </row>
    <row r="6" spans="1:9" x14ac:dyDescent="0.2">
      <c r="A6" s="5">
        <v>1960</v>
      </c>
      <c r="B6" s="5">
        <v>12</v>
      </c>
      <c r="C6" s="7">
        <v>52799</v>
      </c>
      <c r="D6" s="11">
        <f t="shared" si="0"/>
        <v>6335880</v>
      </c>
      <c r="E6">
        <v>9.8000000000000007</v>
      </c>
      <c r="F6" s="37">
        <f t="shared" si="1"/>
        <v>62091624.000000007</v>
      </c>
      <c r="G6" s="41">
        <f t="shared" si="2"/>
        <v>230616148</v>
      </c>
    </row>
    <row r="7" spans="1:9" x14ac:dyDescent="0.2">
      <c r="A7" s="5">
        <v>1961</v>
      </c>
      <c r="B7" s="5">
        <v>13</v>
      </c>
      <c r="C7" s="6">
        <v>53557</v>
      </c>
      <c r="D7" s="11">
        <f t="shared" si="0"/>
        <v>6962410</v>
      </c>
      <c r="E7">
        <v>9.8000000000000007</v>
      </c>
      <c r="F7" s="37">
        <f t="shared" si="1"/>
        <v>68231618</v>
      </c>
      <c r="G7" s="41">
        <f t="shared" si="2"/>
        <v>298847766</v>
      </c>
    </row>
    <row r="8" spans="1:9" x14ac:dyDescent="0.2">
      <c r="A8" s="5">
        <v>1962</v>
      </c>
      <c r="B8" s="5">
        <v>14</v>
      </c>
      <c r="C8" s="6">
        <v>54764</v>
      </c>
      <c r="D8" s="11">
        <f t="shared" si="0"/>
        <v>7666960</v>
      </c>
      <c r="E8">
        <v>9.8000000000000007</v>
      </c>
      <c r="F8" s="37">
        <f t="shared" si="1"/>
        <v>75136208</v>
      </c>
      <c r="G8" s="41">
        <f t="shared" si="2"/>
        <v>373983974</v>
      </c>
    </row>
    <row r="9" spans="1:9" x14ac:dyDescent="0.2">
      <c r="A9" s="5">
        <v>1963</v>
      </c>
      <c r="B9" s="5">
        <v>14</v>
      </c>
      <c r="C9" s="6">
        <v>55270</v>
      </c>
      <c r="D9" s="11">
        <f t="shared" si="0"/>
        <v>7737800</v>
      </c>
      <c r="E9">
        <v>9.8000000000000007</v>
      </c>
      <c r="F9" s="37">
        <f t="shared" si="1"/>
        <v>75830440</v>
      </c>
      <c r="G9" s="41">
        <f t="shared" si="2"/>
        <v>449814414</v>
      </c>
    </row>
    <row r="10" spans="1:9" x14ac:dyDescent="0.2">
      <c r="A10" s="5">
        <v>1964</v>
      </c>
      <c r="B10" s="5">
        <v>16</v>
      </c>
      <c r="C10" s="6">
        <v>56149</v>
      </c>
      <c r="D10" s="11">
        <f t="shared" si="0"/>
        <v>8983840</v>
      </c>
      <c r="E10">
        <v>9.8000000000000007</v>
      </c>
      <c r="F10" s="37">
        <f t="shared" si="1"/>
        <v>88041632</v>
      </c>
      <c r="G10" s="41">
        <f t="shared" si="2"/>
        <v>537856046</v>
      </c>
    </row>
    <row r="11" spans="1:9" x14ac:dyDescent="0.2">
      <c r="A11" s="5">
        <v>1965</v>
      </c>
      <c r="B11" s="5">
        <v>17</v>
      </c>
      <c r="C11" s="7">
        <v>57436</v>
      </c>
      <c r="D11" s="11">
        <f t="shared" si="0"/>
        <v>9764120</v>
      </c>
      <c r="E11">
        <v>9.8000000000000007</v>
      </c>
      <c r="F11" s="37">
        <f t="shared" si="1"/>
        <v>95688376</v>
      </c>
      <c r="G11" s="41">
        <f t="shared" si="2"/>
        <v>633544422</v>
      </c>
    </row>
    <row r="12" spans="1:9" x14ac:dyDescent="0.2">
      <c r="A12" s="5">
        <v>1966</v>
      </c>
      <c r="B12" s="5">
        <v>19</v>
      </c>
      <c r="C12" s="6">
        <v>58406</v>
      </c>
      <c r="D12" s="11">
        <f t="shared" si="0"/>
        <v>11097140</v>
      </c>
      <c r="E12">
        <v>9.8000000000000007</v>
      </c>
      <c r="F12" s="37">
        <f t="shared" si="1"/>
        <v>108751972.00000001</v>
      </c>
      <c r="G12" s="41">
        <f t="shared" si="2"/>
        <v>742296394</v>
      </c>
    </row>
    <row r="13" spans="1:9" x14ac:dyDescent="0.2">
      <c r="A13" s="5">
        <v>1967</v>
      </c>
      <c r="B13" s="5">
        <v>21</v>
      </c>
      <c r="C13" s="6">
        <v>59236</v>
      </c>
      <c r="D13" s="11">
        <f t="shared" si="0"/>
        <v>12439560</v>
      </c>
      <c r="E13">
        <v>9.8000000000000007</v>
      </c>
      <c r="F13" s="37">
        <f t="shared" si="1"/>
        <v>121907688.00000001</v>
      </c>
      <c r="G13" s="41">
        <f t="shared" si="2"/>
        <v>864204082</v>
      </c>
    </row>
    <row r="14" spans="1:9" x14ac:dyDescent="0.2">
      <c r="A14" s="5">
        <v>1968</v>
      </c>
      <c r="B14" s="5">
        <v>25</v>
      </c>
      <c r="C14" s="6">
        <v>60813</v>
      </c>
      <c r="D14" s="11">
        <f t="shared" si="0"/>
        <v>15203250</v>
      </c>
      <c r="E14">
        <v>9.8000000000000007</v>
      </c>
      <c r="F14" s="37">
        <f t="shared" si="1"/>
        <v>148991850</v>
      </c>
      <c r="G14" s="41">
        <f t="shared" si="2"/>
        <v>1013195932</v>
      </c>
    </row>
    <row r="15" spans="1:9" x14ac:dyDescent="0.2">
      <c r="A15" s="5">
        <v>1969</v>
      </c>
      <c r="B15" s="5">
        <v>31</v>
      </c>
      <c r="C15" s="6">
        <v>62214</v>
      </c>
      <c r="D15" s="11">
        <f t="shared" si="0"/>
        <v>19286340</v>
      </c>
      <c r="E15">
        <v>9.8000000000000007</v>
      </c>
      <c r="F15" s="37">
        <f t="shared" si="1"/>
        <v>189006132</v>
      </c>
      <c r="G15" s="41">
        <f t="shared" si="2"/>
        <v>1202202064</v>
      </c>
    </row>
    <row r="16" spans="1:9" x14ac:dyDescent="0.2">
      <c r="A16" s="5">
        <v>1970</v>
      </c>
      <c r="B16" s="5">
        <v>37</v>
      </c>
      <c r="C16" s="7">
        <v>63401</v>
      </c>
      <c r="D16" s="11">
        <f t="shared" si="0"/>
        <v>23458370</v>
      </c>
      <c r="E16">
        <v>9.8000000000000007</v>
      </c>
      <c r="F16" s="37">
        <f t="shared" si="1"/>
        <v>229892026.00000003</v>
      </c>
      <c r="G16" s="41">
        <f t="shared" si="2"/>
        <v>1432094090</v>
      </c>
    </row>
    <row r="17" spans="1:7" x14ac:dyDescent="0.2">
      <c r="A17" s="5">
        <v>1971</v>
      </c>
      <c r="B17" s="5">
        <v>44</v>
      </c>
      <c r="C17" s="6">
        <v>64778</v>
      </c>
      <c r="D17" s="11">
        <f t="shared" si="0"/>
        <v>28502320</v>
      </c>
      <c r="E17">
        <v>9.8000000000000007</v>
      </c>
      <c r="F17" s="37">
        <f t="shared" si="1"/>
        <v>279322736</v>
      </c>
      <c r="G17" s="41">
        <f t="shared" si="2"/>
        <v>1711416826</v>
      </c>
    </row>
    <row r="18" spans="1:7" x14ac:dyDescent="0.2">
      <c r="A18" s="5">
        <v>1972</v>
      </c>
      <c r="B18" s="5">
        <v>47</v>
      </c>
      <c r="C18" s="6">
        <v>66676</v>
      </c>
      <c r="D18" s="11">
        <f t="shared" si="0"/>
        <v>31337720</v>
      </c>
      <c r="E18">
        <v>9.8000000000000007</v>
      </c>
      <c r="F18" s="37">
        <f t="shared" si="1"/>
        <v>307109656</v>
      </c>
      <c r="G18" s="41">
        <f t="shared" si="2"/>
        <v>2018526482</v>
      </c>
    </row>
    <row r="19" spans="1:7" x14ac:dyDescent="0.2">
      <c r="A19" s="5">
        <v>1973</v>
      </c>
      <c r="B19" s="5">
        <v>49</v>
      </c>
      <c r="C19" s="6">
        <v>68251</v>
      </c>
      <c r="D19" s="11">
        <f t="shared" si="0"/>
        <v>33442990</v>
      </c>
      <c r="E19">
        <v>9.8000000000000007</v>
      </c>
      <c r="F19" s="37">
        <f t="shared" si="1"/>
        <v>327741302</v>
      </c>
      <c r="G19" s="41">
        <f t="shared" si="2"/>
        <v>2346267784</v>
      </c>
    </row>
    <row r="20" spans="1:7" x14ac:dyDescent="0.2">
      <c r="A20" s="5">
        <v>1974</v>
      </c>
      <c r="B20" s="5">
        <v>50</v>
      </c>
      <c r="C20" s="6">
        <v>69859</v>
      </c>
      <c r="D20" s="11">
        <f t="shared" si="0"/>
        <v>34929500</v>
      </c>
      <c r="E20">
        <v>9.8000000000000007</v>
      </c>
      <c r="F20" s="37">
        <f t="shared" si="1"/>
        <v>342309100</v>
      </c>
      <c r="G20" s="41">
        <f t="shared" si="2"/>
        <v>2688576884</v>
      </c>
    </row>
    <row r="21" spans="1:7" x14ac:dyDescent="0.2">
      <c r="A21" s="5">
        <v>1975</v>
      </c>
      <c r="B21" s="5">
        <v>51</v>
      </c>
      <c r="C21" s="7">
        <v>71120</v>
      </c>
      <c r="D21" s="11">
        <f t="shared" si="0"/>
        <v>36271200</v>
      </c>
      <c r="E21">
        <v>9.8000000000000007</v>
      </c>
      <c r="F21" s="37">
        <f t="shared" si="1"/>
        <v>355457760</v>
      </c>
      <c r="G21" s="41">
        <f t="shared" si="2"/>
        <v>3044034644</v>
      </c>
    </row>
    <row r="22" spans="1:7" x14ac:dyDescent="0.2">
      <c r="A22" s="5">
        <v>1976</v>
      </c>
      <c r="B22" s="5">
        <v>52</v>
      </c>
      <c r="C22" s="6">
        <v>72867</v>
      </c>
      <c r="D22" s="11">
        <f t="shared" si="0"/>
        <v>37890840</v>
      </c>
      <c r="E22">
        <v>9.8000000000000007</v>
      </c>
      <c r="F22" s="37">
        <f t="shared" si="1"/>
        <v>371330232</v>
      </c>
      <c r="G22" s="41">
        <f t="shared" si="2"/>
        <v>3415364876</v>
      </c>
    </row>
    <row r="23" spans="1:7" x14ac:dyDescent="0.2">
      <c r="A23" s="5">
        <v>1977</v>
      </c>
      <c r="B23" s="5">
        <v>53</v>
      </c>
      <c r="C23" s="6">
        <v>74142</v>
      </c>
      <c r="D23" s="11">
        <f t="shared" si="0"/>
        <v>39295260</v>
      </c>
      <c r="E23">
        <v>9.8000000000000007</v>
      </c>
      <c r="F23" s="37">
        <f t="shared" si="1"/>
        <v>385093548</v>
      </c>
      <c r="G23" s="41">
        <f t="shared" si="2"/>
        <v>3800458424</v>
      </c>
    </row>
    <row r="24" spans="1:7" x14ac:dyDescent="0.2">
      <c r="A24" s="5">
        <v>1978</v>
      </c>
      <c r="B24" s="5">
        <v>55</v>
      </c>
      <c r="C24" s="6">
        <v>76030</v>
      </c>
      <c r="D24" s="11">
        <f t="shared" si="0"/>
        <v>41816500</v>
      </c>
      <c r="E24">
        <v>9.8000000000000007</v>
      </c>
      <c r="F24" s="37">
        <f t="shared" si="1"/>
        <v>409801700</v>
      </c>
      <c r="G24" s="41">
        <f t="shared" si="2"/>
        <v>4210260124</v>
      </c>
    </row>
    <row r="25" spans="1:7" x14ac:dyDescent="0.2">
      <c r="A25" s="5">
        <v>1979</v>
      </c>
      <c r="B25" s="5">
        <v>55</v>
      </c>
      <c r="C25" s="6">
        <v>77330</v>
      </c>
      <c r="D25" s="11">
        <f t="shared" si="0"/>
        <v>42531500</v>
      </c>
      <c r="E25">
        <v>9.8000000000000007</v>
      </c>
      <c r="F25" s="37">
        <f t="shared" si="1"/>
        <v>416808700.00000006</v>
      </c>
      <c r="G25" s="41">
        <f t="shared" si="2"/>
        <v>4627068824</v>
      </c>
    </row>
    <row r="26" spans="1:7" x14ac:dyDescent="0.2">
      <c r="A26" s="5">
        <v>1980</v>
      </c>
      <c r="B26" s="5">
        <v>56.5</v>
      </c>
      <c r="C26" s="7">
        <v>80776</v>
      </c>
      <c r="D26" s="11">
        <f t="shared" si="0"/>
        <v>45638440</v>
      </c>
      <c r="E26">
        <v>9.8000000000000007</v>
      </c>
      <c r="F26" s="37">
        <f t="shared" si="1"/>
        <v>447256712.00000006</v>
      </c>
      <c r="G26" s="41">
        <f t="shared" si="2"/>
        <v>5074325536</v>
      </c>
    </row>
    <row r="27" spans="1:7" x14ac:dyDescent="0.2">
      <c r="A27" s="5">
        <v>1981</v>
      </c>
      <c r="B27" s="5">
        <v>58</v>
      </c>
      <c r="C27" s="6">
        <v>82368</v>
      </c>
      <c r="D27" s="11">
        <f t="shared" si="0"/>
        <v>47773440</v>
      </c>
      <c r="E27">
        <v>9.8000000000000007</v>
      </c>
      <c r="F27" s="37">
        <f t="shared" si="1"/>
        <v>468179712.00000006</v>
      </c>
      <c r="G27" s="41">
        <f t="shared" si="2"/>
        <v>5542505248</v>
      </c>
    </row>
    <row r="28" spans="1:7" x14ac:dyDescent="0.2">
      <c r="A28" s="5">
        <v>1982</v>
      </c>
      <c r="B28" s="5">
        <v>58</v>
      </c>
      <c r="C28" s="6">
        <v>83527</v>
      </c>
      <c r="D28" s="11">
        <f t="shared" si="0"/>
        <v>48445660</v>
      </c>
      <c r="E28">
        <v>9.8000000000000007</v>
      </c>
      <c r="F28" s="37">
        <f t="shared" si="1"/>
        <v>474767468.00000006</v>
      </c>
      <c r="G28" s="41">
        <f t="shared" si="2"/>
        <v>6017272716</v>
      </c>
    </row>
    <row r="29" spans="1:7" x14ac:dyDescent="0.2">
      <c r="A29" s="5">
        <v>1983</v>
      </c>
      <c r="B29" s="5">
        <v>58</v>
      </c>
      <c r="C29" s="6">
        <v>83918</v>
      </c>
      <c r="D29" s="11">
        <f t="shared" si="0"/>
        <v>48672440</v>
      </c>
      <c r="E29">
        <v>9.8000000000000007</v>
      </c>
      <c r="F29" s="37">
        <f t="shared" si="1"/>
        <v>476989912.00000006</v>
      </c>
      <c r="G29" s="41">
        <f t="shared" si="2"/>
        <v>6494262628</v>
      </c>
    </row>
    <row r="30" spans="1:7" x14ac:dyDescent="0.2">
      <c r="A30" s="5">
        <v>1984</v>
      </c>
      <c r="B30" s="5">
        <v>60</v>
      </c>
      <c r="C30" s="6">
        <v>85407</v>
      </c>
      <c r="D30" s="11">
        <f t="shared" si="0"/>
        <v>51244200</v>
      </c>
      <c r="E30">
        <v>9.8000000000000007</v>
      </c>
      <c r="F30" s="37">
        <f t="shared" si="1"/>
        <v>502193160.00000006</v>
      </c>
      <c r="G30" s="41">
        <f t="shared" si="2"/>
        <v>6996455788</v>
      </c>
    </row>
    <row r="31" spans="1:7" x14ac:dyDescent="0.2">
      <c r="A31" s="5">
        <v>1985</v>
      </c>
      <c r="B31" s="5">
        <v>61</v>
      </c>
      <c r="C31" s="7">
        <v>86789</v>
      </c>
      <c r="D31" s="11">
        <f t="shared" si="0"/>
        <v>52941290</v>
      </c>
      <c r="E31">
        <v>9.8000000000000007</v>
      </c>
      <c r="F31" s="37">
        <f t="shared" si="1"/>
        <v>518824642.00000006</v>
      </c>
      <c r="G31" s="41">
        <f t="shared" si="2"/>
        <v>7515280430</v>
      </c>
    </row>
    <row r="32" spans="1:7" x14ac:dyDescent="0.2">
      <c r="A32" s="5">
        <v>1986</v>
      </c>
      <c r="B32" s="5">
        <v>62</v>
      </c>
      <c r="C32" s="6">
        <v>88458</v>
      </c>
      <c r="D32" s="11">
        <f t="shared" si="0"/>
        <v>54843960</v>
      </c>
      <c r="E32">
        <v>9.8000000000000007</v>
      </c>
      <c r="F32" s="37">
        <f t="shared" si="1"/>
        <v>537470808</v>
      </c>
      <c r="G32" s="41">
        <f t="shared" si="2"/>
        <v>8052751238</v>
      </c>
    </row>
    <row r="33" spans="1:7" x14ac:dyDescent="0.2">
      <c r="A33" s="5">
        <v>1987</v>
      </c>
      <c r="B33" s="5">
        <v>63</v>
      </c>
      <c r="C33" s="6">
        <v>89479</v>
      </c>
      <c r="D33" s="11">
        <f t="shared" si="0"/>
        <v>56371770</v>
      </c>
      <c r="E33">
        <v>9.8000000000000007</v>
      </c>
      <c r="F33" s="37">
        <f t="shared" si="1"/>
        <v>552443346</v>
      </c>
      <c r="G33" s="41">
        <f t="shared" si="2"/>
        <v>8605194584</v>
      </c>
    </row>
    <row r="34" spans="1:7" x14ac:dyDescent="0.2">
      <c r="A34" s="5">
        <v>1988</v>
      </c>
      <c r="B34" s="5">
        <v>65</v>
      </c>
      <c r="C34" s="6">
        <v>91066</v>
      </c>
      <c r="D34" s="11">
        <f t="shared" si="0"/>
        <v>59192900</v>
      </c>
      <c r="E34">
        <v>9.8000000000000007</v>
      </c>
      <c r="F34" s="37">
        <f t="shared" si="1"/>
        <v>580090420</v>
      </c>
      <c r="G34" s="41">
        <f t="shared" si="2"/>
        <v>9185285004</v>
      </c>
    </row>
    <row r="35" spans="1:7" x14ac:dyDescent="0.2">
      <c r="A35" s="5">
        <v>1989</v>
      </c>
      <c r="B35" s="5">
        <v>68</v>
      </c>
      <c r="C35" s="6">
        <v>92830</v>
      </c>
      <c r="D35" s="11">
        <f t="shared" si="0"/>
        <v>63124400</v>
      </c>
      <c r="E35">
        <v>9.8000000000000007</v>
      </c>
      <c r="F35" s="37">
        <f t="shared" si="1"/>
        <v>618619120</v>
      </c>
      <c r="G35" s="41">
        <f t="shared" si="2"/>
        <v>9803904124</v>
      </c>
    </row>
    <row r="36" spans="1:7" x14ac:dyDescent="0.2">
      <c r="A36" s="5">
        <v>1990</v>
      </c>
      <c r="B36" s="5">
        <v>69</v>
      </c>
      <c r="C36" s="7">
        <v>93347</v>
      </c>
      <c r="D36" s="11">
        <f t="shared" si="0"/>
        <v>64409430</v>
      </c>
      <c r="E36">
        <v>9.8000000000000007</v>
      </c>
      <c r="F36" s="37">
        <f t="shared" si="1"/>
        <v>631212414</v>
      </c>
      <c r="G36" s="41">
        <f t="shared" si="2"/>
        <v>10435116538</v>
      </c>
    </row>
    <row r="37" spans="1:7" x14ac:dyDescent="0.2">
      <c r="A37" s="5">
        <v>1991</v>
      </c>
      <c r="B37" s="5">
        <v>70</v>
      </c>
      <c r="C37" s="6">
        <v>94312</v>
      </c>
      <c r="D37" s="11">
        <f t="shared" si="0"/>
        <v>66018400</v>
      </c>
      <c r="E37">
        <v>9.8000000000000007</v>
      </c>
      <c r="F37" s="37">
        <f t="shared" si="1"/>
        <v>646980320</v>
      </c>
      <c r="G37" s="41">
        <f t="shared" si="2"/>
        <v>11082096858</v>
      </c>
    </row>
    <row r="38" spans="1:7" x14ac:dyDescent="0.2">
      <c r="A38" s="5">
        <v>1992</v>
      </c>
      <c r="B38" s="5">
        <v>69</v>
      </c>
      <c r="C38" s="6">
        <v>95669</v>
      </c>
      <c r="D38" s="11">
        <f t="shared" si="0"/>
        <v>66011610</v>
      </c>
      <c r="E38">
        <v>9.8000000000000007</v>
      </c>
      <c r="F38" s="37">
        <f t="shared" si="1"/>
        <v>646913778</v>
      </c>
      <c r="G38" s="41">
        <f t="shared" si="2"/>
        <v>11729010636</v>
      </c>
    </row>
    <row r="39" spans="1:7" x14ac:dyDescent="0.2">
      <c r="A39" s="5">
        <v>1993</v>
      </c>
      <c r="B39" s="5">
        <v>68</v>
      </c>
      <c r="C39" s="6">
        <v>96391</v>
      </c>
      <c r="D39" s="11">
        <f t="shared" si="0"/>
        <v>65545880</v>
      </c>
      <c r="E39">
        <v>9.8000000000000007</v>
      </c>
      <c r="F39" s="37">
        <f t="shared" si="1"/>
        <v>642349624</v>
      </c>
      <c r="G39" s="41">
        <f t="shared" si="2"/>
        <v>12371360260</v>
      </c>
    </row>
    <row r="40" spans="1:7" x14ac:dyDescent="0.2">
      <c r="A40" s="5">
        <v>1994</v>
      </c>
      <c r="B40" s="5">
        <v>69</v>
      </c>
      <c r="C40" s="6">
        <v>97107</v>
      </c>
      <c r="D40" s="11">
        <f t="shared" si="0"/>
        <v>67003830</v>
      </c>
      <c r="E40">
        <v>9.8000000000000007</v>
      </c>
      <c r="F40" s="37">
        <f t="shared" si="1"/>
        <v>656637534</v>
      </c>
      <c r="G40" s="41">
        <f t="shared" si="2"/>
        <v>13027997794</v>
      </c>
    </row>
    <row r="41" spans="1:7" x14ac:dyDescent="0.2">
      <c r="A41" s="5">
        <v>1995</v>
      </c>
      <c r="B41" s="5">
        <v>71</v>
      </c>
      <c r="C41" s="7">
        <v>98990</v>
      </c>
      <c r="D41" s="11">
        <f t="shared" si="0"/>
        <v>70282900</v>
      </c>
      <c r="E41">
        <v>9.8000000000000007</v>
      </c>
      <c r="F41" s="37">
        <f t="shared" si="1"/>
        <v>688772420</v>
      </c>
      <c r="G41" s="41">
        <f t="shared" si="2"/>
        <v>13716770214</v>
      </c>
    </row>
    <row r="42" spans="1:7" x14ac:dyDescent="0.2">
      <c r="A42" s="5">
        <v>1996</v>
      </c>
      <c r="B42" s="5">
        <v>72</v>
      </c>
      <c r="C42" s="6">
        <v>99627</v>
      </c>
      <c r="D42" s="11">
        <f t="shared" si="0"/>
        <v>71731440</v>
      </c>
      <c r="E42">
        <v>9.8000000000000007</v>
      </c>
      <c r="F42" s="37">
        <f t="shared" si="1"/>
        <v>702968112</v>
      </c>
      <c r="G42" s="41">
        <f t="shared" si="2"/>
        <v>14419738326</v>
      </c>
    </row>
    <row r="43" spans="1:7" x14ac:dyDescent="0.2">
      <c r="A43" s="5">
        <v>1997</v>
      </c>
      <c r="B43" s="5">
        <v>73</v>
      </c>
      <c r="C43" s="6">
        <v>101018</v>
      </c>
      <c r="D43" s="11">
        <f t="shared" si="0"/>
        <v>73743140</v>
      </c>
      <c r="E43">
        <v>9.8000000000000007</v>
      </c>
      <c r="F43" s="37">
        <f t="shared" si="1"/>
        <v>722682772</v>
      </c>
      <c r="G43" s="41">
        <f t="shared" si="2"/>
        <v>15142421098</v>
      </c>
    </row>
    <row r="44" spans="1:7" x14ac:dyDescent="0.2">
      <c r="A44" s="5">
        <v>1998</v>
      </c>
      <c r="B44" s="5">
        <v>74</v>
      </c>
      <c r="C44" s="6">
        <v>102528</v>
      </c>
      <c r="D44" s="11">
        <f t="shared" si="0"/>
        <v>75870720</v>
      </c>
      <c r="E44">
        <v>9.8000000000000007</v>
      </c>
      <c r="F44" s="37">
        <f t="shared" si="1"/>
        <v>743533056</v>
      </c>
      <c r="G44" s="41">
        <f t="shared" si="2"/>
        <v>15885954154</v>
      </c>
    </row>
    <row r="45" spans="1:7" x14ac:dyDescent="0.2">
      <c r="A45" s="5">
        <v>1999</v>
      </c>
      <c r="B45" s="5">
        <v>75</v>
      </c>
      <c r="C45" s="6">
        <v>103874</v>
      </c>
      <c r="D45" s="11">
        <f t="shared" si="0"/>
        <v>77905500</v>
      </c>
      <c r="E45">
        <v>9.8000000000000007</v>
      </c>
      <c r="F45" s="37">
        <f t="shared" si="1"/>
        <v>763473900</v>
      </c>
      <c r="G45" s="41">
        <f t="shared" si="2"/>
        <v>16649428054</v>
      </c>
    </row>
    <row r="46" spans="1:7" x14ac:dyDescent="0.2">
      <c r="A46" s="5">
        <v>2000</v>
      </c>
      <c r="B46" s="5">
        <v>76</v>
      </c>
      <c r="C46" s="7">
        <v>104705</v>
      </c>
      <c r="D46" s="11">
        <f t="shared" si="0"/>
        <v>79575800</v>
      </c>
      <c r="E46">
        <v>9.8000000000000007</v>
      </c>
      <c r="F46" s="37">
        <f t="shared" si="1"/>
        <v>779842840</v>
      </c>
      <c r="G46" s="41">
        <f t="shared" si="2"/>
        <v>17429270894</v>
      </c>
    </row>
    <row r="47" spans="1:7" x14ac:dyDescent="0.2">
      <c r="A47" s="5">
        <v>2001</v>
      </c>
      <c r="B47" s="5">
        <v>78</v>
      </c>
      <c r="C47" s="6">
        <v>108209</v>
      </c>
      <c r="D47" s="11">
        <f t="shared" si="0"/>
        <v>84403020</v>
      </c>
      <c r="E47">
        <v>9.8000000000000007</v>
      </c>
      <c r="F47" s="37">
        <f t="shared" si="1"/>
        <v>827149596.00000012</v>
      </c>
      <c r="G47" s="41">
        <f t="shared" si="2"/>
        <v>18256420490</v>
      </c>
    </row>
    <row r="48" spans="1:7" x14ac:dyDescent="0.2">
      <c r="A48" s="5">
        <v>2002</v>
      </c>
      <c r="B48" s="5">
        <v>83</v>
      </c>
      <c r="C48" s="6">
        <v>109297</v>
      </c>
      <c r="D48" s="11">
        <f t="shared" si="0"/>
        <v>90716510</v>
      </c>
      <c r="E48">
        <v>9.8000000000000007</v>
      </c>
      <c r="F48" s="37">
        <f t="shared" si="1"/>
        <v>889021798.00000012</v>
      </c>
      <c r="G48" s="41">
        <f t="shared" si="2"/>
        <v>19145442288</v>
      </c>
    </row>
    <row r="49" spans="1:7" x14ac:dyDescent="0.2">
      <c r="A49" s="5">
        <v>2003</v>
      </c>
      <c r="B49" s="5">
        <v>87</v>
      </c>
      <c r="C49" s="6">
        <v>111278</v>
      </c>
      <c r="D49" s="11">
        <f t="shared" si="0"/>
        <v>96811860</v>
      </c>
      <c r="E49">
        <v>9.8000000000000007</v>
      </c>
      <c r="F49" s="37">
        <f t="shared" si="1"/>
        <v>948756228.00000012</v>
      </c>
      <c r="G49" s="41">
        <f t="shared" si="2"/>
        <v>20094198516</v>
      </c>
    </row>
    <row r="50" spans="1:7" x14ac:dyDescent="0.2">
      <c r="A50" s="5">
        <v>2004</v>
      </c>
      <c r="B50" s="5">
        <v>89</v>
      </c>
      <c r="C50" s="6">
        <v>112000</v>
      </c>
      <c r="D50" s="11">
        <f t="shared" si="0"/>
        <v>99680000</v>
      </c>
      <c r="E50">
        <v>9.8000000000000007</v>
      </c>
      <c r="F50" s="37">
        <f t="shared" si="1"/>
        <v>976864000.00000012</v>
      </c>
      <c r="G50" s="41">
        <f t="shared" si="2"/>
        <v>21071062516</v>
      </c>
    </row>
    <row r="51" spans="1:7" x14ac:dyDescent="0.2">
      <c r="A51" s="5">
        <v>2005</v>
      </c>
      <c r="B51" s="5">
        <v>89</v>
      </c>
      <c r="C51" s="7">
        <v>113343</v>
      </c>
      <c r="D51" s="11">
        <f t="shared" si="0"/>
        <v>100875270</v>
      </c>
      <c r="E51">
        <v>9.8000000000000007</v>
      </c>
      <c r="F51" s="37">
        <f t="shared" si="1"/>
        <v>988577646.00000012</v>
      </c>
      <c r="G51" s="41">
        <f t="shared" si="2"/>
        <v>22059640162</v>
      </c>
    </row>
    <row r="52" spans="1:7" x14ac:dyDescent="0.2">
      <c r="A52" s="5">
        <v>2006</v>
      </c>
      <c r="B52" s="5">
        <v>89</v>
      </c>
      <c r="C52" s="6">
        <v>117181</v>
      </c>
      <c r="D52" s="11">
        <f t="shared" si="0"/>
        <v>104291090</v>
      </c>
      <c r="E52">
        <v>9.8000000000000007</v>
      </c>
      <c r="F52" s="37">
        <f t="shared" si="1"/>
        <v>1022052682.0000001</v>
      </c>
      <c r="G52" s="41">
        <f t="shared" si="2"/>
        <v>23081692844</v>
      </c>
    </row>
    <row r="53" spans="1:7" x14ac:dyDescent="0.2">
      <c r="A53" s="5">
        <v>2007</v>
      </c>
      <c r="B53" s="5">
        <v>89</v>
      </c>
      <c r="C53" s="6">
        <v>116011</v>
      </c>
      <c r="D53" s="11">
        <f t="shared" si="0"/>
        <v>103249790</v>
      </c>
      <c r="E53">
        <v>9.8000000000000007</v>
      </c>
      <c r="F53" s="37">
        <f t="shared" si="1"/>
        <v>1011847942.0000001</v>
      </c>
      <c r="G53" s="41">
        <f t="shared" si="2"/>
        <v>24093540786</v>
      </c>
    </row>
    <row r="54" spans="1:7" x14ac:dyDescent="0.2">
      <c r="A54" s="5">
        <v>2008</v>
      </c>
      <c r="B54" s="5">
        <v>88</v>
      </c>
      <c r="C54" s="6">
        <v>116783</v>
      </c>
      <c r="D54" s="11">
        <f t="shared" si="0"/>
        <v>102769040</v>
      </c>
      <c r="E54">
        <v>9.8000000000000007</v>
      </c>
      <c r="F54" s="37">
        <f t="shared" si="1"/>
        <v>1007136592.0000001</v>
      </c>
      <c r="G54" s="41">
        <f t="shared" si="2"/>
        <v>25100677378</v>
      </c>
    </row>
    <row r="55" spans="1:7" x14ac:dyDescent="0.2">
      <c r="A55" s="5">
        <v>2009</v>
      </c>
      <c r="B55" s="5">
        <v>87</v>
      </c>
      <c r="C55" s="6">
        <v>117181</v>
      </c>
      <c r="D55" s="11">
        <f t="shared" si="0"/>
        <v>101947470</v>
      </c>
      <c r="E55">
        <v>9.8000000000000007</v>
      </c>
      <c r="F55" s="37">
        <f t="shared" si="1"/>
        <v>999085206.00000012</v>
      </c>
      <c r="G55" s="41">
        <f t="shared" si="2"/>
        <v>26099762584</v>
      </c>
    </row>
    <row r="56" spans="1:7" x14ac:dyDescent="0.2">
      <c r="A56" s="5">
        <v>2010</v>
      </c>
      <c r="B56" s="5">
        <v>88.5</v>
      </c>
      <c r="C56" s="7">
        <v>117538</v>
      </c>
      <c r="D56" s="11">
        <f t="shared" si="0"/>
        <v>104021130</v>
      </c>
      <c r="E56">
        <v>9.8000000000000007</v>
      </c>
      <c r="F56" s="37">
        <f t="shared" si="1"/>
        <v>1019407074.0000001</v>
      </c>
      <c r="G56" s="41">
        <f t="shared" si="2"/>
        <v>27119169658</v>
      </c>
    </row>
    <row r="57" spans="1:7" x14ac:dyDescent="0.2">
      <c r="A57" s="5">
        <v>2011</v>
      </c>
      <c r="B57" s="5">
        <v>88.7</v>
      </c>
      <c r="C57" s="6">
        <v>118682</v>
      </c>
      <c r="D57" s="11">
        <f t="shared" si="0"/>
        <v>105270934</v>
      </c>
      <c r="E57">
        <v>9.8000000000000007</v>
      </c>
      <c r="F57" s="37">
        <f t="shared" si="1"/>
        <v>1031655153.2</v>
      </c>
      <c r="G57" s="41">
        <f t="shared" si="2"/>
        <v>28150824811.200001</v>
      </c>
    </row>
    <row r="58" spans="1:7" x14ac:dyDescent="0.2">
      <c r="C58" s="22"/>
    </row>
    <row r="59" spans="1:7" x14ac:dyDescent="0.2">
      <c r="C59" s="15"/>
    </row>
    <row r="60" spans="1:7" x14ac:dyDescent="0.2">
      <c r="C60" s="15"/>
    </row>
    <row r="61" spans="1:7" x14ac:dyDescent="0.2">
      <c r="C61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BD84-775D-EE4F-9224-C187867CA87C}">
  <dimension ref="A1:I70"/>
  <sheetViews>
    <sheetView topLeftCell="E1" workbookViewId="0">
      <selection activeCell="I7" sqref="I7:I42"/>
    </sheetView>
  </sheetViews>
  <sheetFormatPr baseColWidth="10" defaultRowHeight="16" x14ac:dyDescent="0.2"/>
  <cols>
    <col min="4" max="4" width="14" bestFit="1" customWidth="1"/>
    <col min="6" max="6" width="30.6640625" bestFit="1" customWidth="1"/>
    <col min="8" max="8" width="17.6640625" style="36" bestFit="1" customWidth="1"/>
    <col min="9" max="9" width="22.33203125" customWidth="1"/>
  </cols>
  <sheetData>
    <row r="1" spans="1:9" x14ac:dyDescent="0.2">
      <c r="A1" t="s">
        <v>99</v>
      </c>
      <c r="B1" t="s">
        <v>101</v>
      </c>
      <c r="C1" t="s">
        <v>100</v>
      </c>
      <c r="D1" t="s">
        <v>102</v>
      </c>
      <c r="E1" t="s">
        <v>103</v>
      </c>
      <c r="F1" t="s">
        <v>104</v>
      </c>
      <c r="G1" t="s">
        <v>119</v>
      </c>
      <c r="H1" s="36" t="s">
        <v>131</v>
      </c>
      <c r="I1" s="40" t="s">
        <v>156</v>
      </c>
    </row>
    <row r="2" spans="1:9" x14ac:dyDescent="0.2">
      <c r="B2" t="s">
        <v>126</v>
      </c>
      <c r="C2" t="s">
        <v>106</v>
      </c>
      <c r="E2" t="s">
        <v>122</v>
      </c>
      <c r="F2" t="s">
        <v>122</v>
      </c>
      <c r="I2" s="40"/>
    </row>
    <row r="3" spans="1:9" x14ac:dyDescent="0.2">
      <c r="A3" s="5">
        <v>1922</v>
      </c>
      <c r="B3" s="5">
        <v>1.1000000000000001</v>
      </c>
      <c r="I3" s="40"/>
    </row>
    <row r="4" spans="1:9" x14ac:dyDescent="0.2">
      <c r="A4" s="5">
        <v>1923</v>
      </c>
      <c r="B4" s="5">
        <v>1</v>
      </c>
      <c r="I4" s="40"/>
    </row>
    <row r="5" spans="1:9" x14ac:dyDescent="0.2">
      <c r="A5" s="5">
        <v>1924</v>
      </c>
      <c r="B5" s="5">
        <v>1.8</v>
      </c>
      <c r="I5" s="40"/>
    </row>
    <row r="6" spans="1:9" x14ac:dyDescent="0.2">
      <c r="A6" s="5">
        <v>1931</v>
      </c>
      <c r="B6" s="5">
        <v>0.6</v>
      </c>
      <c r="I6" s="40"/>
    </row>
    <row r="7" spans="1:9" x14ac:dyDescent="0.2">
      <c r="A7" s="5">
        <v>1948</v>
      </c>
      <c r="B7" s="5">
        <v>1.2</v>
      </c>
      <c r="C7" s="6">
        <v>40532</v>
      </c>
      <c r="D7" s="11">
        <f t="shared" ref="D7:D18" si="0">C7*B7*10</f>
        <v>486384</v>
      </c>
      <c r="E7" s="21">
        <v>19</v>
      </c>
      <c r="F7" s="18">
        <f t="shared" ref="F7:F18" si="1">E7*D7</f>
        <v>9241296</v>
      </c>
      <c r="G7" s="23">
        <v>675.98017124830994</v>
      </c>
      <c r="H7" s="37">
        <f t="shared" ref="H7:H18" si="2">G7*D7</f>
        <v>328785939.61243796</v>
      </c>
      <c r="I7" s="41">
        <f>H7</f>
        <v>328785939.61243796</v>
      </c>
    </row>
    <row r="8" spans="1:9" x14ac:dyDescent="0.2">
      <c r="A8" s="5">
        <v>1949</v>
      </c>
      <c r="B8" s="5">
        <v>1.5</v>
      </c>
      <c r="C8" s="6">
        <v>42182</v>
      </c>
      <c r="D8" s="11">
        <f t="shared" si="0"/>
        <v>632730</v>
      </c>
      <c r="E8" s="21">
        <v>19</v>
      </c>
      <c r="F8" s="18">
        <f t="shared" si="1"/>
        <v>12021870</v>
      </c>
      <c r="G8" s="23">
        <v>675.98017124830994</v>
      </c>
      <c r="H8" s="37">
        <f t="shared" si="2"/>
        <v>427712933.75394315</v>
      </c>
      <c r="I8" s="41">
        <f>H8+I7</f>
        <v>756498873.36638117</v>
      </c>
    </row>
    <row r="9" spans="1:9" x14ac:dyDescent="0.2">
      <c r="A9" s="5">
        <v>1950</v>
      </c>
      <c r="B9" s="5">
        <v>2</v>
      </c>
      <c r="C9">
        <v>43554</v>
      </c>
      <c r="D9" s="11">
        <f t="shared" si="0"/>
        <v>871080</v>
      </c>
      <c r="E9" s="21">
        <v>19</v>
      </c>
      <c r="F9" s="18">
        <f t="shared" si="1"/>
        <v>16550520</v>
      </c>
      <c r="G9" s="23">
        <v>675.98017124830994</v>
      </c>
      <c r="H9" s="37">
        <f t="shared" si="2"/>
        <v>588832807.57097781</v>
      </c>
      <c r="I9" s="41">
        <f t="shared" ref="I9:I42" si="3">H9+I8</f>
        <v>1345331680.9373589</v>
      </c>
    </row>
    <row r="10" spans="1:9" x14ac:dyDescent="0.2">
      <c r="A10" s="5">
        <v>1951</v>
      </c>
      <c r="B10" s="5">
        <v>2.6</v>
      </c>
      <c r="C10">
        <v>44673</v>
      </c>
      <c r="D10" s="11">
        <f t="shared" si="0"/>
        <v>1161498</v>
      </c>
      <c r="E10" s="21">
        <v>19</v>
      </c>
      <c r="F10" s="18">
        <f t="shared" si="1"/>
        <v>22068462</v>
      </c>
      <c r="G10" s="23">
        <v>675.98017124830994</v>
      </c>
      <c r="H10" s="37">
        <f t="shared" si="2"/>
        <v>785149616.94456947</v>
      </c>
      <c r="I10" s="41">
        <f t="shared" si="3"/>
        <v>2130481297.8819284</v>
      </c>
    </row>
    <row r="11" spans="1:9" x14ac:dyDescent="0.2">
      <c r="A11" s="5">
        <v>1952</v>
      </c>
      <c r="B11" s="5">
        <v>3</v>
      </c>
      <c r="C11">
        <v>45538</v>
      </c>
      <c r="D11" s="11">
        <f t="shared" si="0"/>
        <v>1366140</v>
      </c>
      <c r="E11" s="21">
        <v>19</v>
      </c>
      <c r="F11" s="18">
        <f t="shared" si="1"/>
        <v>25956660</v>
      </c>
      <c r="G11" s="23">
        <v>675.98017124830994</v>
      </c>
      <c r="H11" s="37">
        <f t="shared" si="2"/>
        <v>923483551.14916611</v>
      </c>
      <c r="I11" s="41">
        <f t="shared" si="3"/>
        <v>3053964849.0310946</v>
      </c>
    </row>
    <row r="12" spans="1:9" x14ac:dyDescent="0.2">
      <c r="A12" s="5">
        <v>1953</v>
      </c>
      <c r="B12" s="5">
        <v>3.2</v>
      </c>
      <c r="C12">
        <v>46385</v>
      </c>
      <c r="D12" s="11">
        <f t="shared" si="0"/>
        <v>1484320</v>
      </c>
      <c r="E12" s="21">
        <v>19</v>
      </c>
      <c r="F12" s="18">
        <f t="shared" si="1"/>
        <v>28202080</v>
      </c>
      <c r="G12" s="23">
        <v>675.98017124830994</v>
      </c>
      <c r="H12" s="37">
        <f t="shared" si="2"/>
        <v>1003370887.7872914</v>
      </c>
      <c r="I12" s="41">
        <f t="shared" si="3"/>
        <v>4057335736.8183861</v>
      </c>
    </row>
    <row r="13" spans="1:9" x14ac:dyDescent="0.2">
      <c r="A13" s="5">
        <v>1954</v>
      </c>
      <c r="B13" s="5">
        <v>3.5</v>
      </c>
      <c r="C13">
        <v>46962</v>
      </c>
      <c r="D13" s="11">
        <f t="shared" si="0"/>
        <v>1643670</v>
      </c>
      <c r="E13" s="21">
        <v>19</v>
      </c>
      <c r="F13" s="18">
        <f t="shared" si="1"/>
        <v>31229730</v>
      </c>
      <c r="G13" s="23">
        <v>675.98017124830994</v>
      </c>
      <c r="H13" s="37">
        <f t="shared" si="2"/>
        <v>1111088328.0757096</v>
      </c>
      <c r="I13" s="41">
        <f t="shared" si="3"/>
        <v>5168424064.8940954</v>
      </c>
    </row>
    <row r="14" spans="1:9" x14ac:dyDescent="0.2">
      <c r="A14" s="5">
        <v>1955</v>
      </c>
      <c r="B14" s="5">
        <v>4</v>
      </c>
      <c r="C14">
        <v>47874</v>
      </c>
      <c r="D14" s="11">
        <f t="shared" si="0"/>
        <v>1914960</v>
      </c>
      <c r="E14" s="21">
        <v>19</v>
      </c>
      <c r="F14" s="18">
        <f t="shared" si="1"/>
        <v>36384240</v>
      </c>
      <c r="G14" s="23">
        <v>675.98017124830994</v>
      </c>
      <c r="H14" s="37">
        <f t="shared" si="2"/>
        <v>1294474988.7336636</v>
      </c>
      <c r="I14" s="41">
        <f t="shared" si="3"/>
        <v>6462899053.627759</v>
      </c>
    </row>
    <row r="15" spans="1:9" x14ac:dyDescent="0.2">
      <c r="A15" s="5">
        <v>1956</v>
      </c>
      <c r="B15" s="5">
        <v>4.5999999999999996</v>
      </c>
      <c r="C15">
        <v>48902</v>
      </c>
      <c r="D15" s="11">
        <f t="shared" si="0"/>
        <v>2249492</v>
      </c>
      <c r="E15" s="21">
        <v>19</v>
      </c>
      <c r="F15" s="18">
        <f t="shared" si="1"/>
        <v>42740348</v>
      </c>
      <c r="G15" s="23">
        <v>675.98017124830994</v>
      </c>
      <c r="H15" s="37">
        <f t="shared" si="2"/>
        <v>1520611987.3817031</v>
      </c>
      <c r="I15" s="41">
        <f t="shared" si="3"/>
        <v>7983511041.0094624</v>
      </c>
    </row>
    <row r="16" spans="1:9" x14ac:dyDescent="0.2">
      <c r="A16" s="5">
        <v>1957</v>
      </c>
      <c r="B16" s="5">
        <v>5.2</v>
      </c>
      <c r="C16">
        <v>49673</v>
      </c>
      <c r="D16" s="11">
        <f t="shared" si="0"/>
        <v>2582996</v>
      </c>
      <c r="E16" s="21">
        <v>19</v>
      </c>
      <c r="F16" s="18">
        <f t="shared" si="1"/>
        <v>49076924</v>
      </c>
      <c r="G16" s="23">
        <v>675.98017124830994</v>
      </c>
      <c r="H16" s="37">
        <f t="shared" si="2"/>
        <v>1746054078.4136996</v>
      </c>
      <c r="I16" s="41">
        <f t="shared" si="3"/>
        <v>9729565119.4231625</v>
      </c>
    </row>
    <row r="17" spans="1:9" x14ac:dyDescent="0.2">
      <c r="A17" s="5">
        <v>1958</v>
      </c>
      <c r="B17" s="5">
        <v>5.8</v>
      </c>
      <c r="C17">
        <v>50474</v>
      </c>
      <c r="D17" s="11">
        <f t="shared" si="0"/>
        <v>2927492</v>
      </c>
      <c r="E17" s="21">
        <v>19</v>
      </c>
      <c r="F17" s="18">
        <f t="shared" si="1"/>
        <v>55622348</v>
      </c>
      <c r="G17" s="23">
        <v>675.98017124830994</v>
      </c>
      <c r="H17" s="37">
        <f t="shared" si="2"/>
        <v>1978926543.4880574</v>
      </c>
      <c r="I17" s="41">
        <f t="shared" si="3"/>
        <v>11708491662.911221</v>
      </c>
    </row>
    <row r="18" spans="1:9" x14ac:dyDescent="0.2">
      <c r="A18" s="5">
        <v>1959</v>
      </c>
      <c r="B18" s="5">
        <v>6.3</v>
      </c>
      <c r="C18">
        <v>51435</v>
      </c>
      <c r="D18" s="11">
        <f t="shared" si="0"/>
        <v>3240405</v>
      </c>
      <c r="E18" s="21">
        <v>19</v>
      </c>
      <c r="F18" s="18">
        <f t="shared" si="1"/>
        <v>61567695</v>
      </c>
      <c r="G18" s="23">
        <v>675.98017124830994</v>
      </c>
      <c r="H18" s="37">
        <f t="shared" si="2"/>
        <v>2190449526.81388</v>
      </c>
      <c r="I18" s="41">
        <f t="shared" si="3"/>
        <v>13898941189.725101</v>
      </c>
    </row>
    <row r="19" spans="1:9" x14ac:dyDescent="0.2">
      <c r="A19" s="5">
        <v>1960</v>
      </c>
      <c r="B19" s="5">
        <v>7.1</v>
      </c>
      <c r="C19" s="7">
        <v>52799</v>
      </c>
      <c r="D19" s="11">
        <f>C19*B19*10</f>
        <v>3748728.9999999995</v>
      </c>
      <c r="E19" s="21">
        <v>19</v>
      </c>
      <c r="F19" s="18">
        <f>E19*D19</f>
        <v>71225850.999999985</v>
      </c>
      <c r="G19" s="23">
        <v>675.98017124830994</v>
      </c>
      <c r="H19" s="37">
        <f>G19*D19</f>
        <v>2534066471.3835053</v>
      </c>
      <c r="I19" s="41">
        <f t="shared" si="3"/>
        <v>16433007661.108606</v>
      </c>
    </row>
    <row r="20" spans="1:9" x14ac:dyDescent="0.2">
      <c r="A20" s="5">
        <v>1961</v>
      </c>
      <c r="B20" s="5">
        <v>7.9</v>
      </c>
      <c r="C20" s="6">
        <v>53557</v>
      </c>
      <c r="D20" s="11">
        <f t="shared" ref="D20:D42" si="4">C20*B20*10</f>
        <v>4231003</v>
      </c>
      <c r="E20" s="21">
        <v>19</v>
      </c>
      <c r="F20" s="18">
        <f t="shared" ref="F20:F42" si="5">E20*D20</f>
        <v>80389057</v>
      </c>
      <c r="G20" s="23">
        <v>675.98017124830994</v>
      </c>
      <c r="H20" s="37">
        <f t="shared" ref="H20:H42" si="6">G20*D20</f>
        <v>2860074132.4921131</v>
      </c>
      <c r="I20" s="41">
        <f t="shared" si="3"/>
        <v>19293081793.600719</v>
      </c>
    </row>
    <row r="21" spans="1:9" x14ac:dyDescent="0.2">
      <c r="A21" s="5">
        <v>1962</v>
      </c>
      <c r="B21" s="5">
        <v>8.9</v>
      </c>
      <c r="C21" s="6">
        <v>54764</v>
      </c>
      <c r="D21" s="11">
        <f t="shared" si="4"/>
        <v>4873996</v>
      </c>
      <c r="E21" s="21">
        <v>19</v>
      </c>
      <c r="F21" s="18">
        <f t="shared" si="5"/>
        <v>92605924</v>
      </c>
      <c r="G21" s="23">
        <v>675.98017124830994</v>
      </c>
      <c r="H21" s="37">
        <f t="shared" si="6"/>
        <v>3294724650.7435775</v>
      </c>
      <c r="I21" s="41">
        <f t="shared" si="3"/>
        <v>22587806444.344296</v>
      </c>
    </row>
    <row r="22" spans="1:9" x14ac:dyDescent="0.2">
      <c r="A22" s="5">
        <v>1963</v>
      </c>
      <c r="B22" s="5">
        <v>9</v>
      </c>
      <c r="C22" s="6">
        <v>55270</v>
      </c>
      <c r="D22" s="11">
        <f t="shared" si="4"/>
        <v>4974300</v>
      </c>
      <c r="E22" s="21">
        <v>19</v>
      </c>
      <c r="F22" s="18">
        <f t="shared" si="5"/>
        <v>94511700</v>
      </c>
      <c r="G22" s="23">
        <v>675.98017124830994</v>
      </c>
      <c r="H22" s="37">
        <f t="shared" si="6"/>
        <v>3362528165.8404679</v>
      </c>
      <c r="I22" s="41">
        <f t="shared" si="3"/>
        <v>25950334610.184765</v>
      </c>
    </row>
    <row r="23" spans="1:9" x14ac:dyDescent="0.2">
      <c r="A23" s="5">
        <v>1964</v>
      </c>
      <c r="B23" s="5">
        <v>11.8</v>
      </c>
      <c r="C23" s="6">
        <v>56149</v>
      </c>
      <c r="D23" s="11">
        <f t="shared" si="4"/>
        <v>6625582.0000000009</v>
      </c>
      <c r="E23" s="21">
        <v>19</v>
      </c>
      <c r="F23" s="18">
        <f t="shared" si="5"/>
        <v>125886058.00000001</v>
      </c>
      <c r="G23" s="23">
        <v>675.98017124830994</v>
      </c>
      <c r="H23" s="37">
        <f t="shared" si="6"/>
        <v>4478762054.9797201</v>
      </c>
      <c r="I23" s="41">
        <f t="shared" si="3"/>
        <v>30429096665.164486</v>
      </c>
    </row>
    <row r="24" spans="1:9" x14ac:dyDescent="0.2">
      <c r="A24" s="5">
        <v>1965</v>
      </c>
      <c r="B24" s="5">
        <v>13.5</v>
      </c>
      <c r="C24" s="7">
        <v>57436</v>
      </c>
      <c r="D24" s="11">
        <f t="shared" si="4"/>
        <v>7753860</v>
      </c>
      <c r="E24" s="21">
        <v>19</v>
      </c>
      <c r="F24" s="18">
        <f t="shared" si="5"/>
        <v>147323340</v>
      </c>
      <c r="G24" s="23">
        <v>675.98017124830994</v>
      </c>
      <c r="H24" s="37">
        <f t="shared" si="6"/>
        <v>5241455610.6354208</v>
      </c>
      <c r="I24" s="41">
        <f t="shared" si="3"/>
        <v>35670552275.799904</v>
      </c>
    </row>
    <row r="25" spans="1:9" x14ac:dyDescent="0.2">
      <c r="A25" s="5">
        <v>1966</v>
      </c>
      <c r="B25" s="5">
        <v>15.7</v>
      </c>
      <c r="C25" s="6">
        <v>58406</v>
      </c>
      <c r="D25" s="11">
        <f t="shared" si="4"/>
        <v>9169742</v>
      </c>
      <c r="E25" s="21">
        <v>19</v>
      </c>
      <c r="F25" s="18">
        <f t="shared" si="5"/>
        <v>174225098</v>
      </c>
      <c r="G25" s="23">
        <v>675.98017124830994</v>
      </c>
      <c r="H25" s="37">
        <f t="shared" si="6"/>
        <v>6198563767.4628201</v>
      </c>
      <c r="I25" s="41">
        <f t="shared" si="3"/>
        <v>41869116043.262726</v>
      </c>
    </row>
    <row r="26" spans="1:9" x14ac:dyDescent="0.2">
      <c r="A26" s="5">
        <v>1967</v>
      </c>
      <c r="B26" s="5">
        <v>18.100000000000001</v>
      </c>
      <c r="C26" s="6">
        <v>59236</v>
      </c>
      <c r="D26" s="11">
        <f t="shared" si="4"/>
        <v>10721716</v>
      </c>
      <c r="E26" s="21">
        <v>19</v>
      </c>
      <c r="F26" s="18">
        <f t="shared" si="5"/>
        <v>203712604</v>
      </c>
      <c r="G26" s="23">
        <v>675.98017124830994</v>
      </c>
      <c r="H26" s="37">
        <f t="shared" si="6"/>
        <v>7247667417.7557449</v>
      </c>
      <c r="I26" s="41">
        <f t="shared" si="3"/>
        <v>49116783461.018471</v>
      </c>
    </row>
    <row r="27" spans="1:9" x14ac:dyDescent="0.2">
      <c r="A27" s="5">
        <v>1968</v>
      </c>
      <c r="B27" s="5">
        <v>20.8</v>
      </c>
      <c r="C27" s="6">
        <v>60813</v>
      </c>
      <c r="D27" s="11">
        <f t="shared" si="4"/>
        <v>12649104.000000002</v>
      </c>
      <c r="E27" s="21">
        <v>19</v>
      </c>
      <c r="F27" s="18">
        <f t="shared" si="5"/>
        <v>240332976.00000003</v>
      </c>
      <c r="G27" s="23">
        <v>675.98017124830994</v>
      </c>
      <c r="H27" s="37">
        <f t="shared" si="6"/>
        <v>8550543488.0576839</v>
      </c>
      <c r="I27" s="41">
        <f t="shared" si="3"/>
        <v>57667326949.076157</v>
      </c>
    </row>
    <row r="28" spans="1:9" x14ac:dyDescent="0.2">
      <c r="A28" s="5">
        <v>1969</v>
      </c>
      <c r="B28" s="5">
        <v>23.7</v>
      </c>
      <c r="C28" s="6">
        <v>62214</v>
      </c>
      <c r="D28" s="11">
        <f t="shared" si="4"/>
        <v>14744718</v>
      </c>
      <c r="E28" s="21">
        <v>19</v>
      </c>
      <c r="F28" s="18">
        <f t="shared" si="5"/>
        <v>280149642</v>
      </c>
      <c r="G28" s="23">
        <v>675.98017124830994</v>
      </c>
      <c r="H28" s="37">
        <f t="shared" si="6"/>
        <v>9967136998.6480389</v>
      </c>
      <c r="I28" s="41">
        <f t="shared" si="3"/>
        <v>67634463947.724197</v>
      </c>
    </row>
    <row r="29" spans="1:9" x14ac:dyDescent="0.2">
      <c r="A29" s="5">
        <v>1970</v>
      </c>
      <c r="B29" s="5">
        <v>26.5</v>
      </c>
      <c r="C29" s="7">
        <v>63401</v>
      </c>
      <c r="D29" s="11">
        <f t="shared" si="4"/>
        <v>16801265</v>
      </c>
      <c r="E29" s="21">
        <v>19</v>
      </c>
      <c r="F29" s="18">
        <f t="shared" si="5"/>
        <v>319224035</v>
      </c>
      <c r="G29" s="23">
        <v>675.98017124830994</v>
      </c>
      <c r="H29" s="37">
        <f t="shared" si="6"/>
        <v>11357321991.888237</v>
      </c>
      <c r="I29" s="41">
        <f t="shared" si="3"/>
        <v>78991785939.612427</v>
      </c>
    </row>
    <row r="30" spans="1:9" x14ac:dyDescent="0.2">
      <c r="A30" s="5">
        <v>1971</v>
      </c>
      <c r="B30" s="5">
        <v>29.6</v>
      </c>
      <c r="C30" s="6">
        <v>64778</v>
      </c>
      <c r="D30" s="11">
        <f t="shared" si="4"/>
        <v>19174288</v>
      </c>
      <c r="E30" s="21">
        <v>19</v>
      </c>
      <c r="F30" s="18">
        <f t="shared" si="5"/>
        <v>364311472</v>
      </c>
      <c r="G30" s="23">
        <v>675.98017124830994</v>
      </c>
      <c r="H30" s="37">
        <f t="shared" si="6"/>
        <v>12961438485.804415</v>
      </c>
      <c r="I30" s="41">
        <f t="shared" si="3"/>
        <v>91953224425.41684</v>
      </c>
    </row>
    <row r="31" spans="1:9" x14ac:dyDescent="0.2">
      <c r="A31" s="5">
        <v>1972</v>
      </c>
      <c r="B31" s="5">
        <v>32</v>
      </c>
      <c r="C31" s="6">
        <v>66676</v>
      </c>
      <c r="D31" s="11">
        <f t="shared" si="4"/>
        <v>21336320</v>
      </c>
      <c r="E31" s="21">
        <v>19</v>
      </c>
      <c r="F31" s="18">
        <f t="shared" si="5"/>
        <v>405390080</v>
      </c>
      <c r="G31" s="23">
        <v>675.98017124830994</v>
      </c>
      <c r="H31" s="37">
        <f t="shared" si="6"/>
        <v>14422929247.408741</v>
      </c>
      <c r="I31" s="41">
        <f t="shared" si="3"/>
        <v>106376153672.82558</v>
      </c>
    </row>
    <row r="32" spans="1:9" x14ac:dyDescent="0.2">
      <c r="A32" s="5">
        <v>1973</v>
      </c>
      <c r="B32" s="5">
        <v>34.299999999999997</v>
      </c>
      <c r="C32" s="6">
        <v>68251</v>
      </c>
      <c r="D32" s="11">
        <f t="shared" si="4"/>
        <v>23410093</v>
      </c>
      <c r="E32" s="21">
        <v>19</v>
      </c>
      <c r="F32" s="18">
        <f t="shared" si="5"/>
        <v>444791767</v>
      </c>
      <c r="G32" s="23">
        <v>675.98017124830994</v>
      </c>
      <c r="H32" s="37">
        <f t="shared" si="6"/>
        <v>15824758675.078861</v>
      </c>
      <c r="I32" s="41">
        <f t="shared" si="3"/>
        <v>122200912347.90443</v>
      </c>
    </row>
    <row r="33" spans="1:9" x14ac:dyDescent="0.2">
      <c r="A33" s="5">
        <v>1974</v>
      </c>
      <c r="B33" s="5">
        <v>36.6</v>
      </c>
      <c r="C33" s="6">
        <v>69859</v>
      </c>
      <c r="D33" s="11">
        <f t="shared" si="4"/>
        <v>25568394</v>
      </c>
      <c r="E33" s="21">
        <v>19</v>
      </c>
      <c r="F33" s="18">
        <f t="shared" si="5"/>
        <v>485799486</v>
      </c>
      <c r="G33" s="23">
        <v>675.98017124830994</v>
      </c>
      <c r="H33" s="37">
        <f t="shared" si="6"/>
        <v>17283727354.664261</v>
      </c>
      <c r="I33" s="41">
        <f t="shared" si="3"/>
        <v>139484639702.5687</v>
      </c>
    </row>
    <row r="34" spans="1:9" x14ac:dyDescent="0.2">
      <c r="A34" s="5">
        <v>1975</v>
      </c>
      <c r="B34" s="5">
        <v>38.299999999999997</v>
      </c>
      <c r="C34" s="7">
        <v>71120</v>
      </c>
      <c r="D34" s="11">
        <f t="shared" si="4"/>
        <v>27238960</v>
      </c>
      <c r="E34" s="21">
        <v>19</v>
      </c>
      <c r="F34" s="18">
        <f t="shared" si="5"/>
        <v>517540240</v>
      </c>
      <c r="G34" s="23">
        <v>675.98017124830994</v>
      </c>
      <c r="H34" s="37">
        <f t="shared" si="6"/>
        <v>18412996845.425865</v>
      </c>
      <c r="I34" s="41">
        <f t="shared" si="3"/>
        <v>157897636547.99457</v>
      </c>
    </row>
    <row r="35" spans="1:9" x14ac:dyDescent="0.2">
      <c r="A35" s="5">
        <v>1976</v>
      </c>
      <c r="B35" s="5">
        <v>39.6</v>
      </c>
      <c r="C35" s="6">
        <v>72867</v>
      </c>
      <c r="D35" s="11">
        <f t="shared" si="4"/>
        <v>28855332</v>
      </c>
      <c r="E35" s="21">
        <v>19</v>
      </c>
      <c r="F35" s="18">
        <f t="shared" si="5"/>
        <v>548251308</v>
      </c>
      <c r="G35" s="23">
        <v>675.98017124830994</v>
      </c>
      <c r="H35" s="37">
        <f t="shared" si="6"/>
        <v>19505632266.786839</v>
      </c>
      <c r="I35" s="41">
        <f t="shared" si="3"/>
        <v>177403268814.7814</v>
      </c>
    </row>
    <row r="36" spans="1:9" x14ac:dyDescent="0.2">
      <c r="A36" s="5">
        <v>1978</v>
      </c>
      <c r="B36" s="5">
        <v>41.9</v>
      </c>
      <c r="C36" s="6">
        <v>76030</v>
      </c>
      <c r="D36" s="11">
        <f t="shared" si="4"/>
        <v>31856570</v>
      </c>
      <c r="E36" s="21">
        <v>19</v>
      </c>
      <c r="F36" s="18">
        <f t="shared" si="5"/>
        <v>605274830</v>
      </c>
      <c r="G36" s="23">
        <v>675.98017124830994</v>
      </c>
      <c r="H36" s="37">
        <f t="shared" si="6"/>
        <v>21534409643.983772</v>
      </c>
      <c r="I36" s="41">
        <f t="shared" si="3"/>
        <v>198937678458.76517</v>
      </c>
    </row>
    <row r="37" spans="1:9" x14ac:dyDescent="0.2">
      <c r="A37" s="5">
        <v>1992</v>
      </c>
      <c r="B37" s="5">
        <v>49.3</v>
      </c>
      <c r="C37" s="6">
        <v>95669</v>
      </c>
      <c r="D37" s="11">
        <f t="shared" si="4"/>
        <v>47164817</v>
      </c>
      <c r="E37" s="21">
        <v>19</v>
      </c>
      <c r="F37" s="18">
        <f t="shared" si="5"/>
        <v>896131523</v>
      </c>
      <c r="G37" s="23">
        <v>675.98017124830994</v>
      </c>
      <c r="H37" s="37">
        <f t="shared" si="6"/>
        <v>31882481072.555199</v>
      </c>
      <c r="I37" s="41">
        <f t="shared" si="3"/>
        <v>230820159531.32037</v>
      </c>
    </row>
    <row r="38" spans="1:9" x14ac:dyDescent="0.2">
      <c r="A38" s="5">
        <v>1998</v>
      </c>
      <c r="B38" s="5">
        <v>56</v>
      </c>
      <c r="C38" s="6">
        <v>102528</v>
      </c>
      <c r="D38" s="11">
        <f t="shared" si="4"/>
        <v>57415680</v>
      </c>
      <c r="E38" s="21">
        <v>19</v>
      </c>
      <c r="F38" s="18">
        <f t="shared" si="5"/>
        <v>1090897920</v>
      </c>
      <c r="G38" s="23">
        <v>675.98017124830994</v>
      </c>
      <c r="H38" s="37">
        <f t="shared" si="6"/>
        <v>38811861198.738167</v>
      </c>
      <c r="I38" s="41">
        <f t="shared" si="3"/>
        <v>269632020730.05853</v>
      </c>
    </row>
    <row r="39" spans="1:9" x14ac:dyDescent="0.2">
      <c r="A39" s="5">
        <v>2003</v>
      </c>
      <c r="B39" s="5">
        <v>62.3</v>
      </c>
      <c r="C39" s="6">
        <v>111278</v>
      </c>
      <c r="D39" s="11">
        <f t="shared" si="4"/>
        <v>69326194</v>
      </c>
      <c r="E39" s="21">
        <v>19</v>
      </c>
      <c r="F39" s="18">
        <f t="shared" si="5"/>
        <v>1317197686</v>
      </c>
      <c r="G39" s="23">
        <v>675.98017124830994</v>
      </c>
      <c r="H39" s="37">
        <f t="shared" si="6"/>
        <v>46863132492.113556</v>
      </c>
      <c r="I39" s="41">
        <f t="shared" si="3"/>
        <v>316495153222.17212</v>
      </c>
    </row>
    <row r="40" spans="1:9" x14ac:dyDescent="0.2">
      <c r="A40" s="5">
        <v>2005</v>
      </c>
      <c r="B40" s="5">
        <v>64</v>
      </c>
      <c r="C40" s="7">
        <v>113343</v>
      </c>
      <c r="D40" s="11">
        <f t="shared" si="4"/>
        <v>72539520</v>
      </c>
      <c r="E40" s="21">
        <v>19</v>
      </c>
      <c r="F40" s="18">
        <f t="shared" si="5"/>
        <v>1378250880</v>
      </c>
      <c r="G40" s="23">
        <v>675.98017124830994</v>
      </c>
      <c r="H40" s="37">
        <f t="shared" si="6"/>
        <v>49035277151.870201</v>
      </c>
      <c r="I40" s="41">
        <f t="shared" si="3"/>
        <v>365530430374.0423</v>
      </c>
    </row>
    <row r="41" spans="1:9" x14ac:dyDescent="0.2">
      <c r="A41" s="5">
        <v>2010</v>
      </c>
      <c r="B41" s="5">
        <v>69.400000000000006</v>
      </c>
      <c r="C41" s="7">
        <v>117538</v>
      </c>
      <c r="D41" s="11">
        <f t="shared" si="4"/>
        <v>81571372.000000015</v>
      </c>
      <c r="E41" s="21">
        <v>19</v>
      </c>
      <c r="F41" s="18">
        <f t="shared" si="5"/>
        <v>1549856068.0000002</v>
      </c>
      <c r="G41" s="23">
        <v>675.98017124830994</v>
      </c>
      <c r="H41" s="37">
        <f t="shared" si="6"/>
        <v>55140630013.519608</v>
      </c>
      <c r="I41" s="41">
        <f t="shared" si="3"/>
        <v>420671060387.56189</v>
      </c>
    </row>
    <row r="42" spans="1:9" x14ac:dyDescent="0.2">
      <c r="A42" s="5">
        <v>2011</v>
      </c>
      <c r="B42" s="5">
        <v>69.3</v>
      </c>
      <c r="C42" s="6">
        <v>118682</v>
      </c>
      <c r="D42" s="11">
        <f t="shared" si="4"/>
        <v>82246626</v>
      </c>
      <c r="E42" s="21">
        <v>19</v>
      </c>
      <c r="F42" s="18">
        <f t="shared" si="5"/>
        <v>1562685894</v>
      </c>
      <c r="G42" s="23">
        <v>675.98017124830994</v>
      </c>
      <c r="H42" s="37">
        <f t="shared" si="6"/>
        <v>55597088328.075699</v>
      </c>
      <c r="I42" s="41">
        <f t="shared" si="3"/>
        <v>476268148715.63757</v>
      </c>
    </row>
    <row r="43" spans="1:9" x14ac:dyDescent="0.2">
      <c r="C43" s="6"/>
    </row>
    <row r="44" spans="1:9" x14ac:dyDescent="0.2">
      <c r="C44" s="6"/>
    </row>
    <row r="45" spans="1:9" x14ac:dyDescent="0.2">
      <c r="C45" s="6"/>
    </row>
    <row r="46" spans="1:9" x14ac:dyDescent="0.2">
      <c r="C46" s="6"/>
    </row>
    <row r="47" spans="1:9" x14ac:dyDescent="0.2">
      <c r="C47" s="6"/>
    </row>
    <row r="48" spans="1:9" x14ac:dyDescent="0.2">
      <c r="C48" s="6"/>
    </row>
    <row r="49" spans="3:3" x14ac:dyDescent="0.2">
      <c r="C49" s="6"/>
    </row>
    <row r="50" spans="3:3" x14ac:dyDescent="0.2">
      <c r="C50" s="6"/>
    </row>
    <row r="51" spans="3:3" x14ac:dyDescent="0.2">
      <c r="C51" s="6"/>
    </row>
    <row r="52" spans="3:3" x14ac:dyDescent="0.2">
      <c r="C52" s="6"/>
    </row>
    <row r="53" spans="3:3" x14ac:dyDescent="0.2">
      <c r="C53" s="6"/>
    </row>
    <row r="54" spans="3:3" x14ac:dyDescent="0.2">
      <c r="C54" s="6"/>
    </row>
    <row r="55" spans="3:3" x14ac:dyDescent="0.2">
      <c r="C55" s="6"/>
    </row>
    <row r="56" spans="3:3" x14ac:dyDescent="0.2">
      <c r="C56" s="6"/>
    </row>
    <row r="57" spans="3:3" x14ac:dyDescent="0.2">
      <c r="C57" s="6"/>
    </row>
    <row r="58" spans="3:3" x14ac:dyDescent="0.2">
      <c r="C58" s="6"/>
    </row>
    <row r="59" spans="3:3" x14ac:dyDescent="0.2">
      <c r="C59" s="6"/>
    </row>
    <row r="60" spans="3:3" x14ac:dyDescent="0.2">
      <c r="C60" s="6"/>
    </row>
    <row r="61" spans="3:3" x14ac:dyDescent="0.2">
      <c r="C61" s="6"/>
    </row>
    <row r="62" spans="3:3" x14ac:dyDescent="0.2">
      <c r="C62" s="6"/>
    </row>
    <row r="63" spans="3:3" x14ac:dyDescent="0.2">
      <c r="C63" s="6"/>
    </row>
    <row r="64" spans="3:3" x14ac:dyDescent="0.2">
      <c r="C64" s="6"/>
    </row>
    <row r="65" spans="3:3" x14ac:dyDescent="0.2">
      <c r="C65" s="6"/>
    </row>
    <row r="66" spans="3:3" x14ac:dyDescent="0.2">
      <c r="C66" s="6"/>
    </row>
    <row r="67" spans="3:3" x14ac:dyDescent="0.2">
      <c r="C67" s="6"/>
    </row>
    <row r="68" spans="3:3" x14ac:dyDescent="0.2">
      <c r="C68" s="6"/>
    </row>
    <row r="69" spans="3:3" x14ac:dyDescent="0.2">
      <c r="C69" s="6"/>
    </row>
    <row r="70" spans="3:3" x14ac:dyDescent="0.2">
      <c r="C70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6823-1809-1F40-84E2-A826E0AB9518}">
  <dimension ref="A1:H14"/>
  <sheetViews>
    <sheetView workbookViewId="0">
      <selection activeCell="G21" sqref="G21"/>
    </sheetView>
  </sheetViews>
  <sheetFormatPr baseColWidth="10" defaultRowHeight="16" x14ac:dyDescent="0.2"/>
  <sheetData>
    <row r="1" spans="1:8" x14ac:dyDescent="0.2">
      <c r="A1" t="s">
        <v>99</v>
      </c>
      <c r="B1" t="s">
        <v>101</v>
      </c>
      <c r="C1" t="s">
        <v>100</v>
      </c>
      <c r="D1" t="s">
        <v>102</v>
      </c>
      <c r="E1" t="s">
        <v>103</v>
      </c>
      <c r="F1" t="s">
        <v>104</v>
      </c>
      <c r="G1" t="s">
        <v>119</v>
      </c>
      <c r="H1" t="s">
        <v>120</v>
      </c>
    </row>
    <row r="2" spans="1:8" x14ac:dyDescent="0.2">
      <c r="B2" t="s">
        <v>128</v>
      </c>
      <c r="C2" t="s">
        <v>106</v>
      </c>
    </row>
    <row r="3" spans="1:8" x14ac:dyDescent="0.2">
      <c r="A3" s="5">
        <v>1860</v>
      </c>
      <c r="B3" s="5">
        <v>1</v>
      </c>
    </row>
    <row r="4" spans="1:8" x14ac:dyDescent="0.2">
      <c r="A4" s="5">
        <v>1880</v>
      </c>
      <c r="B4" s="5">
        <v>7</v>
      </c>
    </row>
    <row r="5" spans="1:8" x14ac:dyDescent="0.2">
      <c r="A5" s="5">
        <v>1890</v>
      </c>
      <c r="B5" s="5">
        <v>13</v>
      </c>
    </row>
    <row r="6" spans="1:8" x14ac:dyDescent="0.2">
      <c r="A6" s="5">
        <v>1900</v>
      </c>
      <c r="B6" s="5">
        <v>15</v>
      </c>
    </row>
    <row r="7" spans="1:8" x14ac:dyDescent="0.2">
      <c r="A7" s="5">
        <v>1920</v>
      </c>
      <c r="B7" s="5">
        <v>20</v>
      </c>
    </row>
    <row r="8" spans="1:8" x14ac:dyDescent="0.2">
      <c r="A8" s="5">
        <v>1931</v>
      </c>
      <c r="B8" s="5">
        <v>51</v>
      </c>
    </row>
    <row r="9" spans="1:8" x14ac:dyDescent="0.2">
      <c r="A9" s="5">
        <v>1940</v>
      </c>
      <c r="B9" s="5">
        <v>60</v>
      </c>
    </row>
    <row r="10" spans="1:8" x14ac:dyDescent="0.2">
      <c r="A10" s="5">
        <v>1950</v>
      </c>
      <c r="B10" s="5">
        <v>71</v>
      </c>
    </row>
    <row r="11" spans="1:8" x14ac:dyDescent="0.2">
      <c r="A11" s="5">
        <v>1960</v>
      </c>
      <c r="B11" s="5">
        <v>87</v>
      </c>
      <c r="C11" s="7">
        <v>52799</v>
      </c>
      <c r="D11">
        <f>C11*B11*10</f>
        <v>45935130</v>
      </c>
    </row>
    <row r="12" spans="1:8" x14ac:dyDescent="0.2">
      <c r="A12" s="5">
        <v>1970</v>
      </c>
      <c r="B12" s="5">
        <v>96</v>
      </c>
      <c r="C12" s="7">
        <v>63401</v>
      </c>
      <c r="D12">
        <f t="shared" ref="D12:D14" si="0">C12*B12*10</f>
        <v>60864960</v>
      </c>
    </row>
    <row r="13" spans="1:8" x14ac:dyDescent="0.2">
      <c r="A13" s="5">
        <v>1980</v>
      </c>
      <c r="B13" s="5">
        <v>98</v>
      </c>
      <c r="C13" s="7">
        <v>80776</v>
      </c>
      <c r="D13">
        <f t="shared" si="0"/>
        <v>79160480</v>
      </c>
    </row>
    <row r="14" spans="1:8" x14ac:dyDescent="0.2">
      <c r="A14" s="5">
        <v>1989</v>
      </c>
      <c r="B14" s="5">
        <v>100</v>
      </c>
      <c r="C14" s="6">
        <v>92830</v>
      </c>
      <c r="D14">
        <f t="shared" si="0"/>
        <v>92830000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7C43-B03D-0A4E-BD58-FC1D055A8B9D}">
  <dimension ref="A1:I14"/>
  <sheetViews>
    <sheetView topLeftCell="C1" workbookViewId="0">
      <selection activeCell="G3" sqref="G3:G14"/>
    </sheetView>
  </sheetViews>
  <sheetFormatPr baseColWidth="10" defaultRowHeight="16" x14ac:dyDescent="0.2"/>
  <cols>
    <col min="1" max="1" width="4.83203125" bestFit="1" customWidth="1"/>
    <col min="2" max="2" width="17.5" bestFit="1" customWidth="1"/>
    <col min="3" max="3" width="23.83203125" bestFit="1" customWidth="1"/>
    <col min="4" max="4" width="16.5" bestFit="1" customWidth="1"/>
    <col min="5" max="5" width="8.5" bestFit="1" customWidth="1"/>
    <col min="6" max="6" width="30.6640625" bestFit="1" customWidth="1"/>
    <col min="7" max="7" width="30.6640625" customWidth="1"/>
    <col min="8" max="8" width="9.1640625" bestFit="1" customWidth="1"/>
    <col min="9" max="9" width="13.83203125" bestFit="1" customWidth="1"/>
  </cols>
  <sheetData>
    <row r="1" spans="1:9" x14ac:dyDescent="0.2">
      <c r="A1" s="24" t="s">
        <v>99</v>
      </c>
      <c r="B1" s="24" t="s">
        <v>101</v>
      </c>
      <c r="C1" s="24" t="s">
        <v>100</v>
      </c>
      <c r="D1" s="24" t="s">
        <v>102</v>
      </c>
      <c r="E1" s="24" t="s">
        <v>103</v>
      </c>
      <c r="F1" s="38" t="s">
        <v>104</v>
      </c>
      <c r="G1" s="42" t="s">
        <v>156</v>
      </c>
      <c r="H1" s="24" t="s">
        <v>119</v>
      </c>
      <c r="I1" s="24" t="s">
        <v>120</v>
      </c>
    </row>
    <row r="2" spans="1:9" x14ac:dyDescent="0.2">
      <c r="A2" s="24"/>
      <c r="B2" s="24" t="s">
        <v>129</v>
      </c>
      <c r="C2" s="24" t="s">
        <v>106</v>
      </c>
      <c r="D2" s="24"/>
      <c r="E2" s="24"/>
      <c r="F2" s="38"/>
      <c r="G2" s="42"/>
      <c r="H2" s="24"/>
      <c r="I2" s="24"/>
    </row>
    <row r="3" spans="1:9" x14ac:dyDescent="0.2">
      <c r="A3" s="5">
        <v>1950</v>
      </c>
      <c r="B3" s="5">
        <v>6</v>
      </c>
      <c r="C3" s="8">
        <v>43554</v>
      </c>
      <c r="D3">
        <f>C3*B3*10</f>
        <v>2613240</v>
      </c>
      <c r="E3" s="20">
        <v>1.47</v>
      </c>
      <c r="F3" s="39">
        <f>E3*D3</f>
        <v>3841462.8</v>
      </c>
      <c r="G3" s="43">
        <f>F3</f>
        <v>3841462.8</v>
      </c>
    </row>
    <row r="4" spans="1:9" x14ac:dyDescent="0.2">
      <c r="A4" s="5">
        <v>1960</v>
      </c>
      <c r="B4" s="5">
        <v>22</v>
      </c>
      <c r="C4" s="8">
        <v>52799</v>
      </c>
      <c r="D4">
        <f t="shared" ref="D4:D14" si="0">C4*B4*10</f>
        <v>11615780</v>
      </c>
      <c r="E4" s="20">
        <v>1.47</v>
      </c>
      <c r="F4" s="39">
        <f t="shared" ref="F4:F14" si="1">E4*D4</f>
        <v>17075196.600000001</v>
      </c>
      <c r="G4" s="43">
        <f>F4+G3</f>
        <v>20916659.400000002</v>
      </c>
    </row>
    <row r="5" spans="1:9" x14ac:dyDescent="0.2">
      <c r="A5" s="5">
        <v>1965</v>
      </c>
      <c r="B5" s="5">
        <v>26</v>
      </c>
      <c r="C5" s="8">
        <v>57436</v>
      </c>
      <c r="D5">
        <f t="shared" si="0"/>
        <v>14933360</v>
      </c>
      <c r="E5" s="20">
        <v>1.47</v>
      </c>
      <c r="F5" s="39">
        <f t="shared" si="1"/>
        <v>21952039.199999999</v>
      </c>
      <c r="G5" s="43">
        <f t="shared" ref="G5:G14" si="2">F5+G4</f>
        <v>42868698.600000001</v>
      </c>
    </row>
    <row r="6" spans="1:9" x14ac:dyDescent="0.2">
      <c r="A6" s="5">
        <v>1970</v>
      </c>
      <c r="B6" s="5">
        <v>30</v>
      </c>
      <c r="C6" s="8">
        <v>63401</v>
      </c>
      <c r="D6">
        <f t="shared" si="0"/>
        <v>19020300</v>
      </c>
      <c r="E6" s="20">
        <v>1.47</v>
      </c>
      <c r="F6" s="39">
        <f t="shared" si="1"/>
        <v>27959841</v>
      </c>
      <c r="G6" s="43">
        <f t="shared" si="2"/>
        <v>70828539.599999994</v>
      </c>
    </row>
    <row r="7" spans="1:9" x14ac:dyDescent="0.2">
      <c r="A7" s="5">
        <v>1978</v>
      </c>
      <c r="B7" s="5">
        <v>38</v>
      </c>
      <c r="C7" s="8">
        <v>76030</v>
      </c>
      <c r="D7">
        <f t="shared" si="0"/>
        <v>28891400</v>
      </c>
      <c r="E7" s="20">
        <v>1.47</v>
      </c>
      <c r="F7" s="39">
        <f t="shared" si="1"/>
        <v>42470358</v>
      </c>
      <c r="G7" s="43">
        <f t="shared" si="2"/>
        <v>113298897.59999999</v>
      </c>
    </row>
    <row r="8" spans="1:9" x14ac:dyDescent="0.2">
      <c r="A8" s="5">
        <v>1982</v>
      </c>
      <c r="B8" s="5">
        <v>42</v>
      </c>
      <c r="C8" s="8">
        <v>83527</v>
      </c>
      <c r="D8">
        <f t="shared" si="0"/>
        <v>35081340</v>
      </c>
      <c r="E8" s="20">
        <v>1.47</v>
      </c>
      <c r="F8" s="39">
        <f t="shared" si="1"/>
        <v>51569569.799999997</v>
      </c>
      <c r="G8" s="43">
        <f t="shared" si="2"/>
        <v>164868467.39999998</v>
      </c>
    </row>
    <row r="9" spans="1:9" x14ac:dyDescent="0.2">
      <c r="A9" s="5">
        <v>1992</v>
      </c>
      <c r="B9" s="5">
        <v>37.1</v>
      </c>
      <c r="C9" s="8">
        <v>95669</v>
      </c>
      <c r="D9">
        <f t="shared" si="0"/>
        <v>35493199</v>
      </c>
      <c r="E9" s="20">
        <v>1.47</v>
      </c>
      <c r="F9" s="39">
        <f t="shared" si="1"/>
        <v>52175002.530000001</v>
      </c>
      <c r="G9" s="43">
        <f t="shared" si="2"/>
        <v>217043469.92999998</v>
      </c>
    </row>
    <row r="10" spans="1:9" x14ac:dyDescent="0.2">
      <c r="A10" s="5">
        <v>1998</v>
      </c>
      <c r="B10" s="5">
        <v>34.9</v>
      </c>
      <c r="C10" s="8">
        <v>102528</v>
      </c>
      <c r="D10">
        <f t="shared" si="0"/>
        <v>35782272</v>
      </c>
      <c r="E10" s="20">
        <v>1.47</v>
      </c>
      <c r="F10" s="39">
        <f t="shared" si="1"/>
        <v>52599939.839999996</v>
      </c>
      <c r="G10" s="43">
        <f t="shared" si="2"/>
        <v>269643409.76999998</v>
      </c>
    </row>
    <row r="11" spans="1:9" x14ac:dyDescent="0.2">
      <c r="A11" s="5">
        <v>2003</v>
      </c>
      <c r="B11" s="5">
        <v>36.9</v>
      </c>
      <c r="C11" s="8">
        <v>111278</v>
      </c>
      <c r="D11">
        <f t="shared" si="0"/>
        <v>41061582</v>
      </c>
      <c r="E11" s="20">
        <v>1.47</v>
      </c>
      <c r="F11" s="39">
        <f t="shared" si="1"/>
        <v>60360525.539999999</v>
      </c>
      <c r="G11" s="43">
        <f t="shared" si="2"/>
        <v>330003935.31</v>
      </c>
    </row>
    <row r="12" spans="1:9" x14ac:dyDescent="0.2">
      <c r="A12" s="5">
        <v>2005</v>
      </c>
      <c r="B12" s="5">
        <v>36.6</v>
      </c>
      <c r="C12" s="8">
        <v>113343</v>
      </c>
      <c r="D12">
        <f t="shared" si="0"/>
        <v>41483538</v>
      </c>
      <c r="E12" s="20">
        <v>1.47</v>
      </c>
      <c r="F12" s="39">
        <f t="shared" si="1"/>
        <v>60980800.859999999</v>
      </c>
      <c r="G12" s="43">
        <f t="shared" si="2"/>
        <v>390984736.17000002</v>
      </c>
    </row>
    <row r="13" spans="1:9" x14ac:dyDescent="0.2">
      <c r="A13" s="5">
        <v>2010</v>
      </c>
      <c r="B13" s="5">
        <v>37.9</v>
      </c>
      <c r="C13" s="6">
        <v>117538</v>
      </c>
      <c r="D13">
        <f t="shared" si="0"/>
        <v>44546902</v>
      </c>
      <c r="E13" s="20">
        <v>1.47</v>
      </c>
      <c r="F13" s="39">
        <f t="shared" si="1"/>
        <v>65483945.939999998</v>
      </c>
      <c r="G13" s="43">
        <f t="shared" si="2"/>
        <v>456468682.11000001</v>
      </c>
    </row>
    <row r="14" spans="1:9" x14ac:dyDescent="0.2">
      <c r="A14" s="5">
        <v>2011</v>
      </c>
      <c r="B14" s="5">
        <v>35.799999999999997</v>
      </c>
      <c r="C14" s="6">
        <v>118682</v>
      </c>
      <c r="D14">
        <f t="shared" si="0"/>
        <v>42488156</v>
      </c>
      <c r="E14" s="20">
        <v>1.47</v>
      </c>
      <c r="F14" s="39">
        <f t="shared" si="1"/>
        <v>62457589.32</v>
      </c>
      <c r="G14" s="43">
        <f t="shared" si="2"/>
        <v>518926271.43000001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CEDC-E4A4-5A45-A337-50E60C239FCF}">
  <dimension ref="A1:I83"/>
  <sheetViews>
    <sheetView workbookViewId="0">
      <pane ySplit="1" topLeftCell="A110" activePane="bottomLeft" state="frozen"/>
      <selection pane="bottomLeft" activeCell="D20" sqref="D20"/>
    </sheetView>
  </sheetViews>
  <sheetFormatPr baseColWidth="10" defaultRowHeight="16" x14ac:dyDescent="0.2"/>
  <cols>
    <col min="1" max="1" width="5.1640625" bestFit="1" customWidth="1"/>
    <col min="2" max="2" width="17.5" bestFit="1" customWidth="1"/>
    <col min="3" max="3" width="23.83203125" bestFit="1" customWidth="1"/>
    <col min="4" max="4" width="16.5" bestFit="1" customWidth="1"/>
    <col min="5" max="5" width="8.5" bestFit="1" customWidth="1"/>
    <col min="6" max="6" width="30.6640625" bestFit="1" customWidth="1"/>
    <col min="7" max="7" width="9.1640625" bestFit="1" customWidth="1"/>
    <col min="8" max="8" width="20.5" customWidth="1"/>
    <col min="9" max="9" width="25.83203125" style="40" customWidth="1"/>
  </cols>
  <sheetData>
    <row r="1" spans="1:9" x14ac:dyDescent="0.2">
      <c r="A1" s="24" t="s">
        <v>99</v>
      </c>
      <c r="B1" s="24" t="s">
        <v>101</v>
      </c>
      <c r="C1" s="24" t="s">
        <v>100</v>
      </c>
      <c r="D1" s="24" t="s">
        <v>102</v>
      </c>
      <c r="E1" s="24" t="s">
        <v>103</v>
      </c>
      <c r="F1" s="24" t="s">
        <v>104</v>
      </c>
      <c r="G1" s="24" t="s">
        <v>119</v>
      </c>
      <c r="H1" s="24" t="s">
        <v>120</v>
      </c>
      <c r="I1" s="42" t="s">
        <v>158</v>
      </c>
    </row>
    <row r="2" spans="1:9" x14ac:dyDescent="0.2">
      <c r="A2" s="24"/>
      <c r="B2" s="24" t="s">
        <v>130</v>
      </c>
      <c r="C2" s="24" t="s">
        <v>106</v>
      </c>
      <c r="D2" s="24"/>
      <c r="E2" s="24"/>
      <c r="F2" s="24"/>
      <c r="G2" s="24"/>
      <c r="H2" s="24"/>
    </row>
    <row r="3" spans="1:9" x14ac:dyDescent="0.2">
      <c r="A3" s="5">
        <v>1925</v>
      </c>
      <c r="B3" s="5">
        <v>10</v>
      </c>
    </row>
    <row r="4" spans="1:9" x14ac:dyDescent="0.2">
      <c r="A4" s="5">
        <v>1926</v>
      </c>
      <c r="B4" s="5">
        <v>17</v>
      </c>
    </row>
    <row r="5" spans="1:9" x14ac:dyDescent="0.2">
      <c r="A5" s="5">
        <v>1927</v>
      </c>
      <c r="B5" s="5">
        <v>19</v>
      </c>
    </row>
    <row r="6" spans="1:9" x14ac:dyDescent="0.2">
      <c r="A6" s="5">
        <v>1928</v>
      </c>
      <c r="B6" s="5">
        <v>28</v>
      </c>
    </row>
    <row r="7" spans="1:9" x14ac:dyDescent="0.2">
      <c r="A7" s="5">
        <v>1929</v>
      </c>
      <c r="B7" s="5">
        <v>36</v>
      </c>
    </row>
    <row r="8" spans="1:9" x14ac:dyDescent="0.2">
      <c r="A8" s="5">
        <v>1930</v>
      </c>
      <c r="B8" s="5">
        <v>45</v>
      </c>
    </row>
    <row r="9" spans="1:9" x14ac:dyDescent="0.2">
      <c r="A9" s="5">
        <v>1931</v>
      </c>
      <c r="B9" s="5">
        <v>52</v>
      </c>
    </row>
    <row r="10" spans="1:9" x14ac:dyDescent="0.2">
      <c r="A10" s="5">
        <v>1932</v>
      </c>
      <c r="B10" s="5">
        <v>60</v>
      </c>
    </row>
    <row r="11" spans="1:9" x14ac:dyDescent="0.2">
      <c r="A11" s="5">
        <v>1933</v>
      </c>
      <c r="B11" s="5">
        <v>63</v>
      </c>
    </row>
    <row r="12" spans="1:9" x14ac:dyDescent="0.2">
      <c r="A12" s="5">
        <v>1934</v>
      </c>
      <c r="B12" s="5">
        <v>65</v>
      </c>
    </row>
    <row r="13" spans="1:9" x14ac:dyDescent="0.2">
      <c r="A13" s="5">
        <v>1935</v>
      </c>
      <c r="B13" s="5">
        <v>68</v>
      </c>
    </row>
    <row r="14" spans="1:9" x14ac:dyDescent="0.2">
      <c r="A14" s="5">
        <v>1936</v>
      </c>
      <c r="B14" s="5">
        <v>72</v>
      </c>
    </row>
    <row r="15" spans="1:9" x14ac:dyDescent="0.2">
      <c r="A15" s="5">
        <v>1937</v>
      </c>
      <c r="B15" s="5">
        <v>74</v>
      </c>
    </row>
    <row r="16" spans="1:9" x14ac:dyDescent="0.2">
      <c r="A16" s="5">
        <v>1938</v>
      </c>
      <c r="B16" s="5">
        <v>78</v>
      </c>
    </row>
    <row r="17" spans="1:9" x14ac:dyDescent="0.2">
      <c r="A17" s="5">
        <v>1939</v>
      </c>
      <c r="B17" s="5">
        <v>80</v>
      </c>
    </row>
    <row r="18" spans="1:9" x14ac:dyDescent="0.2">
      <c r="A18" s="5">
        <v>1940</v>
      </c>
      <c r="B18" s="5">
        <v>81</v>
      </c>
    </row>
    <row r="19" spans="1:9" x14ac:dyDescent="0.2">
      <c r="A19" s="5">
        <v>1941</v>
      </c>
      <c r="B19" s="5">
        <v>82</v>
      </c>
    </row>
    <row r="20" spans="1:9" x14ac:dyDescent="0.2">
      <c r="A20" s="5">
        <v>1942</v>
      </c>
      <c r="B20" s="5">
        <v>84</v>
      </c>
    </row>
    <row r="21" spans="1:9" x14ac:dyDescent="0.2">
      <c r="A21" s="5">
        <v>1943</v>
      </c>
      <c r="B21" s="5">
        <v>84</v>
      </c>
    </row>
    <row r="22" spans="1:9" x14ac:dyDescent="0.2">
      <c r="A22" s="5">
        <v>1944</v>
      </c>
      <c r="B22" s="5">
        <v>87</v>
      </c>
    </row>
    <row r="23" spans="1:9" x14ac:dyDescent="0.2">
      <c r="A23" s="5">
        <v>1945</v>
      </c>
      <c r="B23" s="5">
        <v>88</v>
      </c>
    </row>
    <row r="24" spans="1:9" x14ac:dyDescent="0.2">
      <c r="A24" s="5">
        <v>1946</v>
      </c>
      <c r="B24" s="5">
        <v>89</v>
      </c>
    </row>
    <row r="25" spans="1:9" x14ac:dyDescent="0.2">
      <c r="A25" s="5">
        <v>1947</v>
      </c>
      <c r="B25" s="5">
        <v>92</v>
      </c>
      <c r="C25" s="6">
        <v>39107</v>
      </c>
      <c r="D25" s="11">
        <f>C25*B25*10</f>
        <v>35978440</v>
      </c>
      <c r="G25" s="25">
        <v>139.7624039133473</v>
      </c>
      <c r="H25" s="18">
        <f>G25*D25</f>
        <v>5028433263.4521313</v>
      </c>
      <c r="I25" s="41">
        <f>H25</f>
        <v>5028433263.4521313</v>
      </c>
    </row>
    <row r="26" spans="1:9" x14ac:dyDescent="0.2">
      <c r="A26" s="5">
        <v>1948</v>
      </c>
      <c r="B26" s="5">
        <v>92</v>
      </c>
      <c r="C26" s="6">
        <v>40532</v>
      </c>
      <c r="D26" s="11">
        <f t="shared" ref="D26:D83" si="0">C26*B26*10</f>
        <v>37289440</v>
      </c>
      <c r="G26" s="25">
        <v>139.7624039133473</v>
      </c>
      <c r="H26" s="18">
        <f t="shared" ref="H26:H83" si="1">G26*D26</f>
        <v>5211661774.9825296</v>
      </c>
      <c r="I26" s="41">
        <f>H26+I25</f>
        <v>10240095038.434662</v>
      </c>
    </row>
    <row r="27" spans="1:9" x14ac:dyDescent="0.2">
      <c r="A27" s="5">
        <v>1949</v>
      </c>
      <c r="B27" s="5">
        <v>93</v>
      </c>
      <c r="C27" s="6">
        <v>42182</v>
      </c>
      <c r="D27" s="11">
        <f t="shared" si="0"/>
        <v>39229260</v>
      </c>
      <c r="G27" s="25">
        <v>139.76240391334699</v>
      </c>
      <c r="H27" s="18">
        <f t="shared" si="1"/>
        <v>5482775681.3417063</v>
      </c>
      <c r="I27" s="41">
        <f t="shared" ref="I27:I83" si="2">H27+I26</f>
        <v>15722870719.776367</v>
      </c>
    </row>
    <row r="28" spans="1:9" x14ac:dyDescent="0.2">
      <c r="A28" s="5">
        <v>1950</v>
      </c>
      <c r="B28" s="5">
        <v>92</v>
      </c>
      <c r="C28" s="7">
        <v>43554</v>
      </c>
      <c r="D28" s="11">
        <f t="shared" si="0"/>
        <v>40069680</v>
      </c>
      <c r="G28" s="25">
        <v>139.76240391334699</v>
      </c>
      <c r="H28" s="18">
        <f t="shared" si="1"/>
        <v>5600234800.8385611</v>
      </c>
      <c r="I28" s="41">
        <f t="shared" si="2"/>
        <v>21323105520.614929</v>
      </c>
    </row>
    <row r="29" spans="1:9" x14ac:dyDescent="0.2">
      <c r="A29" s="5">
        <v>1951</v>
      </c>
      <c r="B29" s="5">
        <v>92</v>
      </c>
      <c r="C29" s="6">
        <v>44673</v>
      </c>
      <c r="D29" s="11">
        <f t="shared" si="0"/>
        <v>41099160</v>
      </c>
      <c r="G29" s="25">
        <v>139.76240391334699</v>
      </c>
      <c r="H29" s="18">
        <f t="shared" si="1"/>
        <v>5744117400.4192743</v>
      </c>
      <c r="I29" s="41">
        <f t="shared" si="2"/>
        <v>27067222921.034203</v>
      </c>
    </row>
    <row r="30" spans="1:9" x14ac:dyDescent="0.2">
      <c r="A30" s="5">
        <v>1952</v>
      </c>
      <c r="B30" s="5">
        <v>92</v>
      </c>
      <c r="C30" s="6">
        <v>45538</v>
      </c>
      <c r="D30" s="11">
        <f t="shared" si="0"/>
        <v>41894960</v>
      </c>
      <c r="G30" s="25">
        <v>139.76240391334699</v>
      </c>
      <c r="H30" s="18">
        <f t="shared" si="1"/>
        <v>5855340321.4535151</v>
      </c>
      <c r="I30" s="41">
        <f t="shared" si="2"/>
        <v>32922563242.487717</v>
      </c>
    </row>
    <row r="31" spans="1:9" x14ac:dyDescent="0.2">
      <c r="A31" s="5">
        <v>1953</v>
      </c>
      <c r="B31" s="5">
        <v>93</v>
      </c>
      <c r="C31" s="6">
        <v>46385</v>
      </c>
      <c r="D31" s="11">
        <f t="shared" si="0"/>
        <v>43138050</v>
      </c>
      <c r="G31" s="25">
        <v>139.76240391334699</v>
      </c>
      <c r="H31" s="18">
        <f t="shared" si="1"/>
        <v>6029077568.1341581</v>
      </c>
      <c r="I31" s="41">
        <f t="shared" si="2"/>
        <v>38951640810.621872</v>
      </c>
    </row>
    <row r="32" spans="1:9" x14ac:dyDescent="0.2">
      <c r="A32" s="5">
        <v>1954</v>
      </c>
      <c r="B32" s="5">
        <v>96</v>
      </c>
      <c r="C32" s="6">
        <v>46962</v>
      </c>
      <c r="D32" s="11">
        <f t="shared" si="0"/>
        <v>45083520</v>
      </c>
      <c r="G32" s="25">
        <v>139.76240391334699</v>
      </c>
      <c r="H32" s="18">
        <f t="shared" si="1"/>
        <v>6300981132.0754576</v>
      </c>
      <c r="I32" s="41">
        <f t="shared" si="2"/>
        <v>45252621942.697327</v>
      </c>
    </row>
    <row r="33" spans="1:9" x14ac:dyDescent="0.2">
      <c r="A33" s="5">
        <v>1955</v>
      </c>
      <c r="B33" s="5">
        <v>96</v>
      </c>
      <c r="C33" s="7">
        <v>47874</v>
      </c>
      <c r="D33" s="11">
        <f t="shared" si="0"/>
        <v>45959040</v>
      </c>
      <c r="G33" s="25">
        <v>139.76240391334699</v>
      </c>
      <c r="H33" s="18">
        <f t="shared" si="1"/>
        <v>6423345911.9496708</v>
      </c>
      <c r="I33" s="41">
        <f t="shared" si="2"/>
        <v>51675967854.646996</v>
      </c>
    </row>
    <row r="34" spans="1:9" x14ac:dyDescent="0.2">
      <c r="A34" s="5">
        <v>1956</v>
      </c>
      <c r="B34" s="5">
        <v>96</v>
      </c>
      <c r="C34" s="6">
        <v>48902</v>
      </c>
      <c r="D34" s="11">
        <f t="shared" si="0"/>
        <v>46945920</v>
      </c>
      <c r="G34" s="25">
        <v>139.76240391334699</v>
      </c>
      <c r="H34" s="18">
        <f t="shared" si="1"/>
        <v>6561274633.1236744</v>
      </c>
      <c r="I34" s="41">
        <f t="shared" si="2"/>
        <v>58237242487.770668</v>
      </c>
    </row>
    <row r="35" spans="1:9" x14ac:dyDescent="0.2">
      <c r="A35" s="5">
        <v>1957</v>
      </c>
      <c r="B35" s="5">
        <v>96</v>
      </c>
      <c r="C35" s="6">
        <v>49673</v>
      </c>
      <c r="D35" s="11">
        <f t="shared" si="0"/>
        <v>47686080</v>
      </c>
      <c r="G35" s="25">
        <v>139.76240391334699</v>
      </c>
      <c r="H35" s="18">
        <f t="shared" si="1"/>
        <v>6664721174.0041771</v>
      </c>
      <c r="I35" s="41">
        <f t="shared" si="2"/>
        <v>64901963661.774841</v>
      </c>
    </row>
    <row r="36" spans="1:9" x14ac:dyDescent="0.2">
      <c r="A36" s="5">
        <v>1958</v>
      </c>
      <c r="B36" s="5">
        <v>96</v>
      </c>
      <c r="C36" s="6">
        <v>50474</v>
      </c>
      <c r="D36" s="11">
        <f t="shared" si="0"/>
        <v>48455040</v>
      </c>
      <c r="G36" s="25">
        <v>139.76240391334699</v>
      </c>
      <c r="H36" s="18">
        <f t="shared" si="1"/>
        <v>6772192872.1173849</v>
      </c>
      <c r="I36" s="41">
        <f t="shared" si="2"/>
        <v>71674156533.892227</v>
      </c>
    </row>
    <row r="37" spans="1:9" x14ac:dyDescent="0.2">
      <c r="A37" s="5">
        <v>1959</v>
      </c>
      <c r="B37" s="5">
        <v>96</v>
      </c>
      <c r="C37" s="6">
        <v>51435</v>
      </c>
      <c r="D37" s="11">
        <f t="shared" si="0"/>
        <v>49377600</v>
      </c>
      <c r="G37" s="25">
        <v>139.76240391334699</v>
      </c>
      <c r="H37" s="18">
        <f t="shared" si="1"/>
        <v>6901132075.4716825</v>
      </c>
      <c r="I37" s="41">
        <f t="shared" si="2"/>
        <v>78575288609.363907</v>
      </c>
    </row>
    <row r="38" spans="1:9" x14ac:dyDescent="0.2">
      <c r="A38" s="5">
        <v>1960</v>
      </c>
      <c r="B38" s="5">
        <v>95</v>
      </c>
      <c r="C38" s="7">
        <v>52799</v>
      </c>
      <c r="D38" s="11">
        <f t="shared" si="0"/>
        <v>50159050</v>
      </c>
      <c r="G38" s="25">
        <v>139.76240391334699</v>
      </c>
      <c r="H38" s="18">
        <f t="shared" si="1"/>
        <v>7010349406.0097675</v>
      </c>
      <c r="I38" s="41">
        <f t="shared" si="2"/>
        <v>85585638015.373672</v>
      </c>
    </row>
    <row r="39" spans="1:9" x14ac:dyDescent="0.2">
      <c r="A39" s="5">
        <v>1961</v>
      </c>
      <c r="B39" s="5">
        <v>95</v>
      </c>
      <c r="C39" s="6">
        <v>53557</v>
      </c>
      <c r="D39" s="11">
        <f t="shared" si="0"/>
        <v>50879150</v>
      </c>
      <c r="G39" s="25">
        <v>139.76240391334699</v>
      </c>
      <c r="H39" s="18">
        <f t="shared" si="1"/>
        <v>7110992313.0677681</v>
      </c>
      <c r="I39" s="41">
        <f t="shared" si="2"/>
        <v>92696630328.441437</v>
      </c>
    </row>
    <row r="40" spans="1:9" x14ac:dyDescent="0.2">
      <c r="A40" s="5">
        <v>1962</v>
      </c>
      <c r="B40" s="5">
        <v>94</v>
      </c>
      <c r="C40" s="6">
        <v>54764</v>
      </c>
      <c r="D40" s="11">
        <f t="shared" si="0"/>
        <v>51478160</v>
      </c>
      <c r="G40" s="25">
        <v>139.76240391334699</v>
      </c>
      <c r="H40" s="18">
        <f t="shared" si="1"/>
        <v>7194711390.6359024</v>
      </c>
      <c r="I40" s="41">
        <f t="shared" si="2"/>
        <v>99891341719.077332</v>
      </c>
    </row>
    <row r="41" spans="1:9" x14ac:dyDescent="0.2">
      <c r="A41" s="5">
        <v>1963</v>
      </c>
      <c r="B41" s="5">
        <v>95</v>
      </c>
      <c r="C41" s="6">
        <v>55270</v>
      </c>
      <c r="D41" s="11">
        <f t="shared" si="0"/>
        <v>52506500</v>
      </c>
      <c r="G41" s="25">
        <v>139.76240391334699</v>
      </c>
      <c r="H41" s="18">
        <f t="shared" si="1"/>
        <v>7338434661.0761538</v>
      </c>
      <c r="I41" s="41">
        <f t="shared" si="2"/>
        <v>107229776380.15349</v>
      </c>
    </row>
    <row r="42" spans="1:9" x14ac:dyDescent="0.2">
      <c r="A42" s="5">
        <v>1964</v>
      </c>
      <c r="B42" s="5">
        <v>96</v>
      </c>
      <c r="C42" s="6">
        <v>56149</v>
      </c>
      <c r="D42" s="11">
        <f t="shared" si="0"/>
        <v>53903040</v>
      </c>
      <c r="G42" s="25">
        <v>139.76240391334699</v>
      </c>
      <c r="H42" s="18">
        <f t="shared" si="1"/>
        <v>7533618448.6372995</v>
      </c>
      <c r="I42" s="41">
        <f t="shared" si="2"/>
        <v>114763394828.79079</v>
      </c>
    </row>
    <row r="43" spans="1:9" x14ac:dyDescent="0.2">
      <c r="A43" s="5">
        <v>1965</v>
      </c>
      <c r="B43" s="5">
        <v>96</v>
      </c>
      <c r="C43" s="7">
        <v>57436</v>
      </c>
      <c r="D43" s="11">
        <f t="shared" si="0"/>
        <v>55138560</v>
      </c>
      <c r="G43" s="25">
        <v>139.76240391334699</v>
      </c>
      <c r="H43" s="18">
        <f t="shared" si="1"/>
        <v>7706297693.9203176</v>
      </c>
      <c r="I43" s="41">
        <f t="shared" si="2"/>
        <v>122469692522.71111</v>
      </c>
    </row>
    <row r="44" spans="1:9" x14ac:dyDescent="0.2">
      <c r="A44" s="5">
        <v>1966</v>
      </c>
      <c r="B44" s="5">
        <v>96</v>
      </c>
      <c r="C44" s="6">
        <v>58406</v>
      </c>
      <c r="D44" s="11">
        <f t="shared" si="0"/>
        <v>56069760</v>
      </c>
      <c r="G44" s="25">
        <v>139.76240391334699</v>
      </c>
      <c r="H44" s="18">
        <f t="shared" si="1"/>
        <v>7836444444.4444265</v>
      </c>
      <c r="I44" s="41">
        <f t="shared" si="2"/>
        <v>130306136967.15553</v>
      </c>
    </row>
    <row r="45" spans="1:9" x14ac:dyDescent="0.2">
      <c r="A45" s="5">
        <v>1967</v>
      </c>
      <c r="B45" s="5">
        <v>96</v>
      </c>
      <c r="C45" s="6">
        <v>59236</v>
      </c>
      <c r="D45" s="11">
        <f t="shared" si="0"/>
        <v>56866560</v>
      </c>
      <c r="G45" s="25">
        <v>139.76240391334699</v>
      </c>
      <c r="H45" s="18">
        <f t="shared" si="1"/>
        <v>7947807127.8825808</v>
      </c>
      <c r="I45" s="41">
        <f t="shared" si="2"/>
        <v>138253944095.03812</v>
      </c>
    </row>
    <row r="46" spans="1:9" x14ac:dyDescent="0.2">
      <c r="A46" s="5">
        <v>1968</v>
      </c>
      <c r="B46" s="5">
        <v>96</v>
      </c>
      <c r="C46" s="6">
        <v>60813</v>
      </c>
      <c r="D46" s="11">
        <f t="shared" si="0"/>
        <v>58380480</v>
      </c>
      <c r="G46" s="25">
        <v>139.76240391334699</v>
      </c>
      <c r="H46" s="18">
        <f t="shared" si="1"/>
        <v>8159396226.4150753</v>
      </c>
      <c r="I46" s="41">
        <f t="shared" si="2"/>
        <v>146413340321.45319</v>
      </c>
    </row>
    <row r="47" spans="1:9" x14ac:dyDescent="0.2">
      <c r="A47" s="5">
        <v>1969</v>
      </c>
      <c r="B47" s="5">
        <v>97</v>
      </c>
      <c r="C47" s="6">
        <v>62214</v>
      </c>
      <c r="D47" s="11">
        <f t="shared" si="0"/>
        <v>60347580</v>
      </c>
      <c r="G47" s="25">
        <v>139.76240391334699</v>
      </c>
      <c r="H47" s="18">
        <f t="shared" si="1"/>
        <v>8434322851.1530199</v>
      </c>
      <c r="I47" s="41">
        <f t="shared" si="2"/>
        <v>154847663172.6062</v>
      </c>
    </row>
    <row r="48" spans="1:9" x14ac:dyDescent="0.2">
      <c r="A48" s="5">
        <v>1970</v>
      </c>
      <c r="B48" s="5">
        <v>98</v>
      </c>
      <c r="C48" s="7">
        <v>63401</v>
      </c>
      <c r="D48" s="11">
        <f t="shared" si="0"/>
        <v>62132980</v>
      </c>
      <c r="G48" s="25">
        <v>139.76240391334699</v>
      </c>
      <c r="H48" s="18">
        <f t="shared" si="1"/>
        <v>8683854647.0999107</v>
      </c>
      <c r="I48" s="41">
        <f t="shared" si="2"/>
        <v>163531517819.70612</v>
      </c>
    </row>
    <row r="49" spans="1:9" x14ac:dyDescent="0.2">
      <c r="A49" s="5">
        <v>1971</v>
      </c>
      <c r="B49" s="5">
        <v>99</v>
      </c>
      <c r="C49" s="6">
        <v>64778</v>
      </c>
      <c r="D49" s="11">
        <f t="shared" si="0"/>
        <v>64130220</v>
      </c>
      <c r="G49" s="25">
        <v>139.76240391334699</v>
      </c>
      <c r="H49" s="18">
        <f t="shared" si="1"/>
        <v>8962993710.691803</v>
      </c>
      <c r="I49" s="41">
        <f t="shared" si="2"/>
        <v>172494511530.39792</v>
      </c>
    </row>
    <row r="50" spans="1:9" x14ac:dyDescent="0.2">
      <c r="A50" s="5">
        <v>1972</v>
      </c>
      <c r="B50" s="5">
        <v>99</v>
      </c>
      <c r="C50" s="6">
        <v>66676</v>
      </c>
      <c r="D50" s="11">
        <f t="shared" si="0"/>
        <v>66009240</v>
      </c>
      <c r="G50" s="25">
        <v>139.76240391334699</v>
      </c>
      <c r="H50" s="18">
        <f t="shared" si="1"/>
        <v>9225610062.8930607</v>
      </c>
      <c r="I50" s="41">
        <f t="shared" si="2"/>
        <v>181720121593.29099</v>
      </c>
    </row>
    <row r="51" spans="1:9" x14ac:dyDescent="0.2">
      <c r="A51" s="5">
        <v>1973</v>
      </c>
      <c r="B51" s="5">
        <v>99</v>
      </c>
      <c r="C51" s="6">
        <v>68251</v>
      </c>
      <c r="D51" s="11">
        <f t="shared" si="0"/>
        <v>67568490</v>
      </c>
      <c r="G51" s="25">
        <v>139.76240391334699</v>
      </c>
      <c r="H51" s="18">
        <f t="shared" si="1"/>
        <v>9443534591.1949463</v>
      </c>
      <c r="I51" s="41">
        <f t="shared" si="2"/>
        <v>191163656184.48593</v>
      </c>
    </row>
    <row r="52" spans="1:9" x14ac:dyDescent="0.2">
      <c r="A52" s="5">
        <v>1974</v>
      </c>
      <c r="B52" s="5">
        <v>99</v>
      </c>
      <c r="C52" s="6">
        <v>69859</v>
      </c>
      <c r="D52" s="11">
        <f t="shared" si="0"/>
        <v>69160410</v>
      </c>
      <c r="G52" s="25">
        <v>139.76240391334699</v>
      </c>
      <c r="H52" s="18">
        <f t="shared" si="1"/>
        <v>9666025157.2326813</v>
      </c>
      <c r="I52" s="41">
        <f t="shared" si="2"/>
        <v>200829681341.71863</v>
      </c>
    </row>
    <row r="53" spans="1:9" x14ac:dyDescent="0.2">
      <c r="A53" s="5">
        <v>1975</v>
      </c>
      <c r="B53" s="5">
        <v>99</v>
      </c>
      <c r="C53" s="7">
        <v>71120</v>
      </c>
      <c r="D53" s="11">
        <f t="shared" si="0"/>
        <v>70408800</v>
      </c>
      <c r="G53" s="25">
        <v>139.76240391334699</v>
      </c>
      <c r="H53" s="18">
        <f t="shared" si="1"/>
        <v>9840503144.6540661</v>
      </c>
      <c r="I53" s="41">
        <f t="shared" si="2"/>
        <v>210670184486.37268</v>
      </c>
    </row>
    <row r="54" spans="1:9" x14ac:dyDescent="0.2">
      <c r="A54" s="5">
        <v>1976</v>
      </c>
      <c r="B54" s="5">
        <v>99</v>
      </c>
      <c r="C54" s="6">
        <v>72867</v>
      </c>
      <c r="D54" s="11">
        <f t="shared" si="0"/>
        <v>72138330</v>
      </c>
      <c r="G54" s="25">
        <v>139.76240391334699</v>
      </c>
      <c r="H54" s="18">
        <f t="shared" si="1"/>
        <v>10082226415.094316</v>
      </c>
      <c r="I54" s="41">
        <f t="shared" si="2"/>
        <v>220752410901.46701</v>
      </c>
    </row>
    <row r="55" spans="1:9" x14ac:dyDescent="0.2">
      <c r="A55" s="5">
        <v>1977</v>
      </c>
      <c r="B55" s="5">
        <v>99</v>
      </c>
      <c r="C55" s="6">
        <v>74142</v>
      </c>
      <c r="D55" s="11">
        <f t="shared" si="0"/>
        <v>73400580</v>
      </c>
      <c r="G55" s="25">
        <v>139.76240391334699</v>
      </c>
      <c r="H55" s="18">
        <f t="shared" si="1"/>
        <v>10258641509.433939</v>
      </c>
      <c r="I55" s="41">
        <f t="shared" si="2"/>
        <v>231011052410.90094</v>
      </c>
    </row>
    <row r="56" spans="1:9" x14ac:dyDescent="0.2">
      <c r="A56" s="5">
        <v>1978</v>
      </c>
      <c r="B56" s="5">
        <v>99</v>
      </c>
      <c r="C56" s="6">
        <v>76030</v>
      </c>
      <c r="D56" s="11">
        <f t="shared" si="0"/>
        <v>75269700</v>
      </c>
      <c r="G56" s="25">
        <v>139.76240391334699</v>
      </c>
      <c r="H56" s="18">
        <f t="shared" si="1"/>
        <v>10519874213.836454</v>
      </c>
      <c r="I56" s="41">
        <f t="shared" si="2"/>
        <v>241530926624.7374</v>
      </c>
    </row>
    <row r="57" spans="1:9" x14ac:dyDescent="0.2">
      <c r="A57" s="5">
        <v>1979</v>
      </c>
      <c r="B57" s="5">
        <v>99</v>
      </c>
      <c r="C57" s="6">
        <v>77330</v>
      </c>
      <c r="D57" s="11">
        <f t="shared" si="0"/>
        <v>76556700</v>
      </c>
      <c r="G57" s="25">
        <v>139.76240391334699</v>
      </c>
      <c r="H57" s="18">
        <f t="shared" si="1"/>
        <v>10699748427.672932</v>
      </c>
      <c r="I57" s="41">
        <f t="shared" si="2"/>
        <v>252230675052.41034</v>
      </c>
    </row>
    <row r="58" spans="1:9" x14ac:dyDescent="0.2">
      <c r="A58" s="5">
        <v>1980</v>
      </c>
      <c r="B58" s="5">
        <v>99</v>
      </c>
      <c r="C58" s="6">
        <v>79108</v>
      </c>
      <c r="D58" s="11">
        <f t="shared" si="0"/>
        <v>78316920</v>
      </c>
      <c r="G58" s="25">
        <v>139.76240391334699</v>
      </c>
      <c r="H58" s="18">
        <f t="shared" si="1"/>
        <v>10945761006.289284</v>
      </c>
      <c r="I58" s="41">
        <f t="shared" si="2"/>
        <v>263176436058.69962</v>
      </c>
    </row>
    <row r="59" spans="1:9" x14ac:dyDescent="0.2">
      <c r="A59" s="5">
        <v>1981</v>
      </c>
      <c r="B59" s="5">
        <v>99</v>
      </c>
      <c r="C59" s="6">
        <v>82368</v>
      </c>
      <c r="D59" s="11">
        <f t="shared" si="0"/>
        <v>81544320</v>
      </c>
      <c r="G59" s="25">
        <v>139.76240391334699</v>
      </c>
      <c r="H59" s="18">
        <f t="shared" si="1"/>
        <v>11396830188.679218</v>
      </c>
      <c r="I59" s="41">
        <f t="shared" si="2"/>
        <v>274573266247.37885</v>
      </c>
    </row>
    <row r="60" spans="1:9" x14ac:dyDescent="0.2">
      <c r="A60" s="5">
        <v>1982</v>
      </c>
      <c r="B60" s="5">
        <v>99</v>
      </c>
      <c r="C60" s="6">
        <v>83527</v>
      </c>
      <c r="D60" s="11">
        <f t="shared" si="0"/>
        <v>82691730</v>
      </c>
      <c r="G60" s="25">
        <v>139.76240391334699</v>
      </c>
      <c r="H60" s="18">
        <f t="shared" si="1"/>
        <v>11557194968.553432</v>
      </c>
      <c r="I60" s="41">
        <f t="shared" si="2"/>
        <v>286130461215.93225</v>
      </c>
    </row>
    <row r="61" spans="1:9" x14ac:dyDescent="0.2">
      <c r="A61" s="5">
        <v>1983</v>
      </c>
      <c r="B61" s="5">
        <v>99</v>
      </c>
      <c r="C61" s="6">
        <v>83918</v>
      </c>
      <c r="D61" s="11">
        <f t="shared" si="0"/>
        <v>83078820</v>
      </c>
      <c r="G61" s="25">
        <v>139.76240391334699</v>
      </c>
      <c r="H61" s="18">
        <f t="shared" si="1"/>
        <v>11611295597.484249</v>
      </c>
      <c r="I61" s="41">
        <f t="shared" si="2"/>
        <v>297741756813.4165</v>
      </c>
    </row>
    <row r="62" spans="1:9" x14ac:dyDescent="0.2">
      <c r="A62" s="5">
        <v>1984</v>
      </c>
      <c r="B62" s="5">
        <v>99</v>
      </c>
      <c r="C62" s="6">
        <v>85407</v>
      </c>
      <c r="D62" s="11">
        <f t="shared" si="0"/>
        <v>84552930</v>
      </c>
      <c r="G62" s="25">
        <v>139.76240391334699</v>
      </c>
      <c r="H62" s="18">
        <f t="shared" si="1"/>
        <v>11817320754.716953</v>
      </c>
      <c r="I62" s="41">
        <f t="shared" si="2"/>
        <v>309559077568.13348</v>
      </c>
    </row>
    <row r="63" spans="1:9" x14ac:dyDescent="0.2">
      <c r="A63" s="5">
        <v>1985</v>
      </c>
      <c r="B63" s="5">
        <v>99</v>
      </c>
      <c r="C63" s="7">
        <v>86789</v>
      </c>
      <c r="D63" s="11">
        <f t="shared" si="0"/>
        <v>85921110</v>
      </c>
      <c r="G63" s="25">
        <v>139.76240391334699</v>
      </c>
      <c r="H63" s="18">
        <f t="shared" si="1"/>
        <v>12008540880.503117</v>
      </c>
      <c r="I63" s="41">
        <f t="shared" si="2"/>
        <v>321567618448.6366</v>
      </c>
    </row>
    <row r="64" spans="1:9" x14ac:dyDescent="0.2">
      <c r="A64" s="5">
        <v>1986</v>
      </c>
      <c r="B64" s="5">
        <v>99</v>
      </c>
      <c r="C64" s="6">
        <v>88458</v>
      </c>
      <c r="D64" s="11">
        <f t="shared" si="0"/>
        <v>87573420</v>
      </c>
      <c r="G64" s="25">
        <v>139.76240391334699</v>
      </c>
      <c r="H64" s="18">
        <f t="shared" si="1"/>
        <v>12239471698.11318</v>
      </c>
      <c r="I64" s="41">
        <f t="shared" si="2"/>
        <v>333807090146.74976</v>
      </c>
    </row>
    <row r="65" spans="1:9" x14ac:dyDescent="0.2">
      <c r="A65" s="5">
        <v>1987</v>
      </c>
      <c r="B65" s="5">
        <v>99</v>
      </c>
      <c r="C65" s="6">
        <v>89479</v>
      </c>
      <c r="D65" s="11">
        <f t="shared" si="0"/>
        <v>88584210</v>
      </c>
      <c r="G65" s="25">
        <v>139.76240391334699</v>
      </c>
      <c r="H65" s="18">
        <f t="shared" si="1"/>
        <v>12380742138.364752</v>
      </c>
      <c r="I65" s="41">
        <f t="shared" si="2"/>
        <v>346187832285.1145</v>
      </c>
    </row>
    <row r="66" spans="1:9" x14ac:dyDescent="0.2">
      <c r="A66" s="5">
        <v>1988</v>
      </c>
      <c r="B66" s="5">
        <v>99</v>
      </c>
      <c r="C66" s="6">
        <v>91066</v>
      </c>
      <c r="D66" s="11">
        <f t="shared" si="0"/>
        <v>90155340</v>
      </c>
      <c r="G66" s="25">
        <v>139.76240391334699</v>
      </c>
      <c r="H66" s="18">
        <f t="shared" si="1"/>
        <v>12600327044.025127</v>
      </c>
      <c r="I66" s="41">
        <f t="shared" si="2"/>
        <v>358788159329.13965</v>
      </c>
    </row>
    <row r="67" spans="1:9" x14ac:dyDescent="0.2">
      <c r="A67" s="5">
        <v>1989</v>
      </c>
      <c r="B67" s="5">
        <v>99</v>
      </c>
      <c r="C67" s="6">
        <v>92830</v>
      </c>
      <c r="D67" s="11">
        <f t="shared" si="0"/>
        <v>91901700</v>
      </c>
      <c r="G67" s="25">
        <v>139.76240391334699</v>
      </c>
      <c r="H67" s="18">
        <f t="shared" si="1"/>
        <v>12844402515.72324</v>
      </c>
      <c r="I67" s="41">
        <f t="shared" si="2"/>
        <v>371632561844.86292</v>
      </c>
    </row>
    <row r="68" spans="1:9" x14ac:dyDescent="0.2">
      <c r="A68" s="5">
        <v>1990</v>
      </c>
      <c r="B68" s="5">
        <v>99</v>
      </c>
      <c r="C68" s="7">
        <v>93347</v>
      </c>
      <c r="D68" s="11">
        <f t="shared" si="0"/>
        <v>92413530</v>
      </c>
      <c r="G68" s="25">
        <v>139.76240391334699</v>
      </c>
      <c r="H68" s="18">
        <f t="shared" si="1"/>
        <v>12915937106.918209</v>
      </c>
      <c r="I68" s="41">
        <f t="shared" si="2"/>
        <v>384548498951.78113</v>
      </c>
    </row>
    <row r="69" spans="1:9" x14ac:dyDescent="0.2">
      <c r="A69" s="5">
        <v>1991</v>
      </c>
      <c r="B69" s="5">
        <v>99</v>
      </c>
      <c r="C69" s="6">
        <v>94312</v>
      </c>
      <c r="D69" s="11">
        <f t="shared" si="0"/>
        <v>93368880</v>
      </c>
      <c r="G69" s="25">
        <v>139.76240391334699</v>
      </c>
      <c r="H69" s="18">
        <f t="shared" si="1"/>
        <v>13049459119.496824</v>
      </c>
      <c r="I69" s="41">
        <f t="shared" si="2"/>
        <v>397597958071.27795</v>
      </c>
    </row>
    <row r="70" spans="1:9" x14ac:dyDescent="0.2">
      <c r="A70" s="5">
        <v>1992</v>
      </c>
      <c r="B70" s="5">
        <v>99</v>
      </c>
      <c r="C70" s="6">
        <v>95669</v>
      </c>
      <c r="D70" s="11">
        <f t="shared" si="0"/>
        <v>94712310</v>
      </c>
      <c r="G70" s="25">
        <v>139.76240391334699</v>
      </c>
      <c r="H70" s="18">
        <f t="shared" si="1"/>
        <v>13237220125.786133</v>
      </c>
      <c r="I70" s="41">
        <f t="shared" si="2"/>
        <v>410835178197.06409</v>
      </c>
    </row>
    <row r="71" spans="1:9" x14ac:dyDescent="0.2">
      <c r="A71" s="5">
        <v>1993</v>
      </c>
      <c r="B71" s="5">
        <v>99</v>
      </c>
      <c r="C71" s="6">
        <v>96391</v>
      </c>
      <c r="D71" s="11">
        <f t="shared" si="0"/>
        <v>95427090</v>
      </c>
      <c r="G71" s="25">
        <v>139.76240391334699</v>
      </c>
      <c r="H71" s="18">
        <f t="shared" si="1"/>
        <v>13337119496.855314</v>
      </c>
      <c r="I71" s="41">
        <f t="shared" si="2"/>
        <v>424172297693.91937</v>
      </c>
    </row>
    <row r="72" spans="1:9" x14ac:dyDescent="0.2">
      <c r="A72" s="5">
        <v>1994</v>
      </c>
      <c r="B72" s="5">
        <v>99</v>
      </c>
      <c r="C72" s="6">
        <v>97107</v>
      </c>
      <c r="D72" s="11">
        <f t="shared" si="0"/>
        <v>96135930</v>
      </c>
      <c r="G72" s="25">
        <v>139.76240391334699</v>
      </c>
      <c r="H72" s="18">
        <f t="shared" si="1"/>
        <v>13436188679.245253</v>
      </c>
      <c r="I72" s="41">
        <f t="shared" si="2"/>
        <v>437608486373.16461</v>
      </c>
    </row>
    <row r="73" spans="1:9" x14ac:dyDescent="0.2">
      <c r="A73" s="5">
        <v>1995</v>
      </c>
      <c r="B73" s="5">
        <v>99</v>
      </c>
      <c r="C73" s="7">
        <v>98990</v>
      </c>
      <c r="D73" s="11">
        <f t="shared" si="0"/>
        <v>98000100</v>
      </c>
      <c r="G73" s="25">
        <v>139.76240391334699</v>
      </c>
      <c r="H73" s="18">
        <f t="shared" si="1"/>
        <v>13696729559.748396</v>
      </c>
      <c r="I73" s="41">
        <f t="shared" si="2"/>
        <v>451305215932.91302</v>
      </c>
    </row>
    <row r="74" spans="1:9" x14ac:dyDescent="0.2">
      <c r="A74" s="5">
        <v>1996</v>
      </c>
      <c r="B74" s="5">
        <v>99</v>
      </c>
      <c r="C74" s="6">
        <v>99627</v>
      </c>
      <c r="D74" s="11">
        <f t="shared" si="0"/>
        <v>98630730</v>
      </c>
      <c r="G74" s="25">
        <v>139.76240391334699</v>
      </c>
      <c r="H74" s="18">
        <f t="shared" si="1"/>
        <v>13784867924.528271</v>
      </c>
      <c r="I74" s="41">
        <f t="shared" si="2"/>
        <v>465090083857.44128</v>
      </c>
    </row>
    <row r="75" spans="1:9" x14ac:dyDescent="0.2">
      <c r="A75" s="5">
        <v>1997</v>
      </c>
      <c r="B75" s="5">
        <v>99</v>
      </c>
      <c r="C75" s="6">
        <v>101018</v>
      </c>
      <c r="D75" s="11">
        <f t="shared" si="0"/>
        <v>100007820</v>
      </c>
      <c r="G75" s="25">
        <v>139.76240391334699</v>
      </c>
      <c r="H75" s="18">
        <f t="shared" si="1"/>
        <v>13977333333.333302</v>
      </c>
      <c r="I75" s="41">
        <f t="shared" si="2"/>
        <v>479067417190.7746</v>
      </c>
    </row>
    <row r="76" spans="1:9" x14ac:dyDescent="0.2">
      <c r="A76" s="5">
        <v>1998</v>
      </c>
      <c r="B76" s="5">
        <v>99</v>
      </c>
      <c r="C76" s="6">
        <v>102528</v>
      </c>
      <c r="D76" s="11">
        <f t="shared" si="0"/>
        <v>101502720</v>
      </c>
      <c r="G76" s="25">
        <v>139.76240391334699</v>
      </c>
      <c r="H76" s="18">
        <f t="shared" si="1"/>
        <v>14186264150.943363</v>
      </c>
      <c r="I76" s="41">
        <f t="shared" si="2"/>
        <v>493253681341.71796</v>
      </c>
    </row>
    <row r="77" spans="1:9" x14ac:dyDescent="0.2">
      <c r="A77" s="5">
        <v>1999</v>
      </c>
      <c r="B77" s="5">
        <v>99</v>
      </c>
      <c r="C77" s="6">
        <v>103874</v>
      </c>
      <c r="D77" s="11">
        <f t="shared" si="0"/>
        <v>102835260</v>
      </c>
      <c r="G77" s="25">
        <v>139.76240391334699</v>
      </c>
      <c r="H77" s="18">
        <f t="shared" si="1"/>
        <v>14372503144.654055</v>
      </c>
      <c r="I77" s="41">
        <f t="shared" si="2"/>
        <v>507626184486.37201</v>
      </c>
    </row>
    <row r="78" spans="1:9" x14ac:dyDescent="0.2">
      <c r="A78" s="5">
        <v>2000</v>
      </c>
      <c r="B78" s="5">
        <v>99</v>
      </c>
      <c r="C78" s="7">
        <v>104705</v>
      </c>
      <c r="D78" s="11">
        <f t="shared" si="0"/>
        <v>103657950</v>
      </c>
      <c r="G78" s="25">
        <v>139.76240391334699</v>
      </c>
      <c r="H78" s="18">
        <f t="shared" si="1"/>
        <v>14487484276.729527</v>
      </c>
      <c r="I78" s="41">
        <f t="shared" si="2"/>
        <v>522113668763.10156</v>
      </c>
    </row>
    <row r="79" spans="1:9" x14ac:dyDescent="0.2">
      <c r="A79" s="5">
        <v>2001</v>
      </c>
      <c r="B79" s="5">
        <v>99</v>
      </c>
      <c r="C79" s="6">
        <v>109297</v>
      </c>
      <c r="D79" s="11">
        <f t="shared" si="0"/>
        <v>108204030</v>
      </c>
      <c r="G79" s="25">
        <v>139.76240391334699</v>
      </c>
      <c r="H79" s="18">
        <f t="shared" si="1"/>
        <v>15122855345.911915</v>
      </c>
      <c r="I79" s="41">
        <f t="shared" si="2"/>
        <v>537236524109.01349</v>
      </c>
    </row>
    <row r="80" spans="1:9" x14ac:dyDescent="0.2">
      <c r="A80" s="5">
        <v>2002</v>
      </c>
      <c r="B80" s="5">
        <v>99</v>
      </c>
      <c r="C80" s="6">
        <v>108209</v>
      </c>
      <c r="D80" s="11">
        <f t="shared" si="0"/>
        <v>107126910</v>
      </c>
      <c r="G80" s="25">
        <v>139.76240391334699</v>
      </c>
      <c r="H80" s="18">
        <f t="shared" si="1"/>
        <v>14972314465.40877</v>
      </c>
      <c r="I80" s="41">
        <f t="shared" si="2"/>
        <v>552208838574.42224</v>
      </c>
    </row>
    <row r="81" spans="1:9" x14ac:dyDescent="0.2">
      <c r="A81" s="5">
        <v>2003</v>
      </c>
      <c r="B81" s="5">
        <v>99</v>
      </c>
      <c r="C81" s="6">
        <v>111278</v>
      </c>
      <c r="D81" s="11">
        <f t="shared" si="0"/>
        <v>110165220</v>
      </c>
      <c r="G81" s="25">
        <v>139.76240391334699</v>
      </c>
      <c r="H81" s="18">
        <f t="shared" si="1"/>
        <v>15396955974.842731</v>
      </c>
      <c r="I81" s="41">
        <f t="shared" si="2"/>
        <v>567605794549.26501</v>
      </c>
    </row>
    <row r="82" spans="1:9" x14ac:dyDescent="0.2">
      <c r="A82" s="5">
        <v>2004</v>
      </c>
      <c r="B82" s="5">
        <v>99</v>
      </c>
      <c r="C82" s="6">
        <v>112000</v>
      </c>
      <c r="D82" s="11">
        <f t="shared" si="0"/>
        <v>110880000</v>
      </c>
      <c r="G82" s="25">
        <v>139.76240391334699</v>
      </c>
      <c r="H82" s="18">
        <f t="shared" si="1"/>
        <v>15496855345.911913</v>
      </c>
      <c r="I82" s="41">
        <f t="shared" si="2"/>
        <v>583102649895.17688</v>
      </c>
    </row>
    <row r="83" spans="1:9" x14ac:dyDescent="0.2">
      <c r="A83" s="5">
        <v>2005</v>
      </c>
      <c r="B83" s="5">
        <v>99</v>
      </c>
      <c r="C83" s="7">
        <v>113343</v>
      </c>
      <c r="D83" s="11">
        <f t="shared" si="0"/>
        <v>112209570</v>
      </c>
      <c r="G83" s="25">
        <v>139.76240391334699</v>
      </c>
      <c r="H83" s="18">
        <f t="shared" si="1"/>
        <v>15682679245.282982</v>
      </c>
      <c r="I83" s="41">
        <f t="shared" si="2"/>
        <v>598785329140.45984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7167-E794-AD4C-957D-B0A83971E898}">
  <dimension ref="A1:Q21"/>
  <sheetViews>
    <sheetView workbookViewId="0">
      <selection activeCell="A23" sqref="A23"/>
    </sheetView>
  </sheetViews>
  <sheetFormatPr baseColWidth="10" defaultRowHeight="16" x14ac:dyDescent="0.2"/>
  <cols>
    <col min="1" max="1" width="38.83203125" bestFit="1" customWidth="1"/>
    <col min="6" max="6" width="36.16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1966</v>
      </c>
      <c r="H2">
        <v>2005</v>
      </c>
      <c r="I2">
        <v>40</v>
      </c>
      <c r="L2" t="s">
        <v>18</v>
      </c>
      <c r="M2" t="s">
        <v>25</v>
      </c>
      <c r="O2" t="s">
        <v>26</v>
      </c>
      <c r="P2" t="s">
        <v>27</v>
      </c>
    </row>
    <row r="3" spans="1:17" x14ac:dyDescent="0.2">
      <c r="A3" s="2" t="s">
        <v>28</v>
      </c>
      <c r="B3" t="s">
        <v>29</v>
      </c>
      <c r="C3" t="s">
        <v>21</v>
      </c>
      <c r="D3" t="s">
        <v>22</v>
      </c>
      <c r="E3" t="s">
        <v>23</v>
      </c>
      <c r="F3" t="s">
        <v>30</v>
      </c>
      <c r="G3">
        <v>1975</v>
      </c>
      <c r="H3">
        <v>2017</v>
      </c>
      <c r="I3">
        <v>17</v>
      </c>
      <c r="L3" t="s">
        <v>18</v>
      </c>
      <c r="M3" t="s">
        <v>25</v>
      </c>
      <c r="N3" t="s">
        <v>31</v>
      </c>
      <c r="O3" t="s">
        <v>26</v>
      </c>
    </row>
    <row r="4" spans="1:17" x14ac:dyDescent="0.2">
      <c r="A4" s="2" t="s">
        <v>32</v>
      </c>
      <c r="B4" t="s">
        <v>33</v>
      </c>
      <c r="C4" t="s">
        <v>34</v>
      </c>
      <c r="D4" t="s">
        <v>22</v>
      </c>
      <c r="E4" t="s">
        <v>35</v>
      </c>
      <c r="F4" t="s">
        <v>36</v>
      </c>
      <c r="G4">
        <v>1922</v>
      </c>
      <c r="H4">
        <v>1978</v>
      </c>
      <c r="I4">
        <v>56</v>
      </c>
      <c r="L4" t="s">
        <v>18</v>
      </c>
      <c r="M4" t="s">
        <v>25</v>
      </c>
      <c r="O4" s="3" t="s">
        <v>37</v>
      </c>
    </row>
    <row r="5" spans="1:17" x14ac:dyDescent="0.2">
      <c r="A5" s="2" t="s">
        <v>38</v>
      </c>
      <c r="B5" t="s">
        <v>39</v>
      </c>
      <c r="C5" t="s">
        <v>34</v>
      </c>
      <c r="D5" t="s">
        <v>22</v>
      </c>
      <c r="E5" t="s">
        <v>35</v>
      </c>
      <c r="F5" t="s">
        <v>40</v>
      </c>
      <c r="G5">
        <v>1903</v>
      </c>
      <c r="H5">
        <v>2018</v>
      </c>
      <c r="I5">
        <v>113</v>
      </c>
      <c r="L5" t="s">
        <v>18</v>
      </c>
      <c r="M5" t="s">
        <v>25</v>
      </c>
      <c r="O5" s="3" t="s">
        <v>37</v>
      </c>
    </row>
    <row r="6" spans="1:17" x14ac:dyDescent="0.2">
      <c r="A6" s="2" t="s">
        <v>41</v>
      </c>
      <c r="B6" t="s">
        <v>42</v>
      </c>
      <c r="C6" t="s">
        <v>17</v>
      </c>
      <c r="D6" t="s">
        <v>22</v>
      </c>
      <c r="E6" t="s">
        <v>35</v>
      </c>
      <c r="F6" t="s">
        <v>43</v>
      </c>
      <c r="G6">
        <v>1957</v>
      </c>
      <c r="H6">
        <v>2011</v>
      </c>
      <c r="I6">
        <v>55</v>
      </c>
      <c r="L6" t="s">
        <v>18</v>
      </c>
      <c r="M6" t="s">
        <v>25</v>
      </c>
      <c r="O6" s="3" t="s">
        <v>37</v>
      </c>
    </row>
    <row r="7" spans="1:17" x14ac:dyDescent="0.2">
      <c r="A7" s="2" t="s">
        <v>44</v>
      </c>
      <c r="B7" t="s">
        <v>45</v>
      </c>
      <c r="C7" t="s">
        <v>21</v>
      </c>
      <c r="D7" t="s">
        <v>22</v>
      </c>
      <c r="E7" t="s">
        <v>35</v>
      </c>
      <c r="F7" t="s">
        <v>46</v>
      </c>
      <c r="G7">
        <v>1922</v>
      </c>
      <c r="H7">
        <v>2011</v>
      </c>
      <c r="I7">
        <v>40</v>
      </c>
      <c r="L7" t="s">
        <v>18</v>
      </c>
      <c r="M7" t="s">
        <v>25</v>
      </c>
      <c r="N7" t="s">
        <v>47</v>
      </c>
      <c r="O7" s="3" t="s">
        <v>37</v>
      </c>
    </row>
    <row r="8" spans="1:17" x14ac:dyDescent="0.2">
      <c r="A8" s="2" t="s">
        <v>48</v>
      </c>
      <c r="B8" t="s">
        <v>49</v>
      </c>
      <c r="C8" t="s">
        <v>21</v>
      </c>
      <c r="D8" t="s">
        <v>22</v>
      </c>
      <c r="E8" t="s">
        <v>35</v>
      </c>
      <c r="F8" t="s">
        <v>50</v>
      </c>
      <c r="G8">
        <v>1860</v>
      </c>
      <c r="H8">
        <v>1989</v>
      </c>
      <c r="I8">
        <v>12</v>
      </c>
      <c r="L8" t="s">
        <v>18</v>
      </c>
      <c r="M8" t="s">
        <v>25</v>
      </c>
      <c r="N8" t="s">
        <v>51</v>
      </c>
      <c r="O8" s="3" t="s">
        <v>37</v>
      </c>
    </row>
    <row r="9" spans="1:17" x14ac:dyDescent="0.2">
      <c r="A9" s="2" t="s">
        <v>52</v>
      </c>
      <c r="B9" t="s">
        <v>53</v>
      </c>
      <c r="C9" t="s">
        <v>21</v>
      </c>
      <c r="D9" t="s">
        <v>22</v>
      </c>
      <c r="E9" t="s">
        <v>35</v>
      </c>
      <c r="F9" t="s">
        <v>54</v>
      </c>
      <c r="G9">
        <v>1950</v>
      </c>
      <c r="H9">
        <v>2011</v>
      </c>
      <c r="I9">
        <v>12</v>
      </c>
      <c r="L9" t="s">
        <v>18</v>
      </c>
      <c r="M9" t="s">
        <v>25</v>
      </c>
      <c r="N9" t="s">
        <v>55</v>
      </c>
      <c r="O9" s="3" t="s">
        <v>37</v>
      </c>
    </row>
    <row r="10" spans="1:17" x14ac:dyDescent="0.2">
      <c r="A10" s="2" t="s">
        <v>56</v>
      </c>
      <c r="B10" t="s">
        <v>57</v>
      </c>
      <c r="C10" t="s">
        <v>58</v>
      </c>
      <c r="D10" t="s">
        <v>22</v>
      </c>
      <c r="E10" t="s">
        <v>35</v>
      </c>
      <c r="F10" t="s">
        <v>59</v>
      </c>
      <c r="G10">
        <v>1952</v>
      </c>
      <c r="H10">
        <v>1984</v>
      </c>
      <c r="I10">
        <v>33</v>
      </c>
      <c r="L10" t="s">
        <v>18</v>
      </c>
      <c r="M10" t="s">
        <v>25</v>
      </c>
      <c r="N10" t="s">
        <v>60</v>
      </c>
      <c r="O10" s="3" t="s">
        <v>37</v>
      </c>
    </row>
    <row r="11" spans="1:17" x14ac:dyDescent="0.2">
      <c r="A11" s="2" t="s">
        <v>61</v>
      </c>
      <c r="B11" t="s">
        <v>62</v>
      </c>
      <c r="C11" t="s">
        <v>58</v>
      </c>
      <c r="D11" t="s">
        <v>22</v>
      </c>
      <c r="E11" t="s">
        <v>35</v>
      </c>
      <c r="F11" t="s">
        <v>59</v>
      </c>
      <c r="G11">
        <v>1972</v>
      </c>
      <c r="H11">
        <v>1984</v>
      </c>
      <c r="I11">
        <v>13</v>
      </c>
      <c r="L11" t="s">
        <v>18</v>
      </c>
      <c r="M11" t="s">
        <v>25</v>
      </c>
      <c r="O11" s="3" t="s">
        <v>37</v>
      </c>
    </row>
    <row r="12" spans="1:17" x14ac:dyDescent="0.2">
      <c r="A12" s="2" t="s">
        <v>63</v>
      </c>
      <c r="B12" t="s">
        <v>64</v>
      </c>
      <c r="C12" t="s">
        <v>21</v>
      </c>
      <c r="D12" t="s">
        <v>22</v>
      </c>
      <c r="E12" t="s">
        <v>35</v>
      </c>
      <c r="F12" t="s">
        <v>65</v>
      </c>
      <c r="G12">
        <v>1925</v>
      </c>
      <c r="H12">
        <v>2005</v>
      </c>
      <c r="I12">
        <v>-81</v>
      </c>
      <c r="L12" t="s">
        <v>18</v>
      </c>
      <c r="M12" t="s">
        <v>25</v>
      </c>
      <c r="O12" s="3" t="s">
        <v>37</v>
      </c>
    </row>
    <row r="13" spans="1:17" x14ac:dyDescent="0.2">
      <c r="A13" s="2" t="s">
        <v>66</v>
      </c>
      <c r="B13" t="s">
        <v>67</v>
      </c>
      <c r="C13" t="s">
        <v>68</v>
      </c>
      <c r="D13" t="s">
        <v>22</v>
      </c>
      <c r="E13" t="s">
        <v>35</v>
      </c>
      <c r="F13" t="s">
        <v>69</v>
      </c>
      <c r="G13">
        <v>1933</v>
      </c>
      <c r="H13">
        <v>1942</v>
      </c>
      <c r="I13">
        <v>10</v>
      </c>
      <c r="L13" t="s">
        <v>18</v>
      </c>
      <c r="M13" t="s">
        <v>70</v>
      </c>
      <c r="N13" t="s">
        <v>71</v>
      </c>
      <c r="O13" s="3" t="s">
        <v>72</v>
      </c>
      <c r="P13" t="s">
        <v>73</v>
      </c>
      <c r="Q13" t="s">
        <v>74</v>
      </c>
    </row>
    <row r="14" spans="1:17" x14ac:dyDescent="0.2">
      <c r="A14" s="2" t="s">
        <v>75</v>
      </c>
      <c r="B14" t="s">
        <v>76</v>
      </c>
      <c r="C14" t="s">
        <v>58</v>
      </c>
      <c r="D14" t="s">
        <v>22</v>
      </c>
      <c r="E14" t="s">
        <v>35</v>
      </c>
      <c r="F14" t="s">
        <v>77</v>
      </c>
      <c r="G14">
        <v>1951</v>
      </c>
      <c r="H14">
        <v>1970</v>
      </c>
      <c r="I14">
        <v>20</v>
      </c>
      <c r="L14" t="s">
        <v>18</v>
      </c>
      <c r="M14" t="s">
        <v>78</v>
      </c>
      <c r="N14" t="s">
        <v>71</v>
      </c>
      <c r="O14" s="3" t="s">
        <v>79</v>
      </c>
      <c r="P14" t="s">
        <v>80</v>
      </c>
    </row>
    <row r="15" spans="1:17" x14ac:dyDescent="0.2">
      <c r="A15" s="2" t="s">
        <v>81</v>
      </c>
      <c r="B15" t="s">
        <v>82</v>
      </c>
      <c r="C15" t="s">
        <v>58</v>
      </c>
      <c r="D15" t="s">
        <v>22</v>
      </c>
      <c r="E15" t="s">
        <v>35</v>
      </c>
      <c r="F15" t="s">
        <v>77</v>
      </c>
      <c r="G15">
        <v>1955</v>
      </c>
      <c r="H15">
        <v>1977</v>
      </c>
      <c r="I15">
        <v>23</v>
      </c>
      <c r="L15" t="s">
        <v>18</v>
      </c>
      <c r="M15" t="s">
        <v>78</v>
      </c>
      <c r="N15" t="s">
        <v>71</v>
      </c>
      <c r="O15" s="3" t="s">
        <v>79</v>
      </c>
      <c r="P15" t="s">
        <v>80</v>
      </c>
    </row>
    <row r="16" spans="1:17" x14ac:dyDescent="0.2">
      <c r="A16" s="2" t="s">
        <v>83</v>
      </c>
      <c r="B16" t="s">
        <v>84</v>
      </c>
      <c r="C16" t="s">
        <v>58</v>
      </c>
      <c r="D16" t="s">
        <v>22</v>
      </c>
      <c r="E16" t="s">
        <v>35</v>
      </c>
      <c r="F16" t="s">
        <v>77</v>
      </c>
      <c r="G16">
        <v>1965</v>
      </c>
      <c r="H16">
        <v>1981</v>
      </c>
      <c r="I16">
        <v>17</v>
      </c>
      <c r="L16" t="s">
        <v>18</v>
      </c>
      <c r="M16" t="s">
        <v>78</v>
      </c>
      <c r="N16" t="s">
        <v>71</v>
      </c>
      <c r="O16" s="3" t="s">
        <v>79</v>
      </c>
      <c r="P16" t="s">
        <v>80</v>
      </c>
    </row>
    <row r="17" spans="1:16" x14ac:dyDescent="0.2">
      <c r="A17" s="2" t="s">
        <v>85</v>
      </c>
      <c r="B17" t="s">
        <v>86</v>
      </c>
      <c r="C17" t="s">
        <v>68</v>
      </c>
      <c r="D17" t="s">
        <v>22</v>
      </c>
      <c r="E17" t="s">
        <v>35</v>
      </c>
      <c r="F17" t="s">
        <v>87</v>
      </c>
      <c r="G17">
        <v>1996</v>
      </c>
      <c r="H17">
        <v>2020</v>
      </c>
      <c r="I17">
        <v>25</v>
      </c>
      <c r="L17" t="s">
        <v>18</v>
      </c>
      <c r="M17" t="s">
        <v>88</v>
      </c>
      <c r="N17" t="s">
        <v>71</v>
      </c>
      <c r="O17" t="s">
        <v>89</v>
      </c>
      <c r="P17" t="s">
        <v>90</v>
      </c>
    </row>
    <row r="18" spans="1:16" x14ac:dyDescent="0.2">
      <c r="A18" s="2" t="s">
        <v>91</v>
      </c>
      <c r="B18" t="s">
        <v>92</v>
      </c>
      <c r="C18" t="s">
        <v>68</v>
      </c>
      <c r="D18" t="s">
        <v>22</v>
      </c>
      <c r="E18" t="s">
        <v>35</v>
      </c>
      <c r="F18" t="s">
        <v>87</v>
      </c>
      <c r="G18">
        <v>1996</v>
      </c>
      <c r="H18">
        <v>2020</v>
      </c>
      <c r="I18">
        <v>25</v>
      </c>
      <c r="L18" t="s">
        <v>18</v>
      </c>
      <c r="M18" t="s">
        <v>88</v>
      </c>
      <c r="N18" t="s">
        <v>71</v>
      </c>
      <c r="O18" t="s">
        <v>89</v>
      </c>
      <c r="P18" t="s">
        <v>90</v>
      </c>
    </row>
    <row r="19" spans="1:16" x14ac:dyDescent="0.2">
      <c r="A19" s="2" t="s">
        <v>93</v>
      </c>
      <c r="B19" t="s">
        <v>94</v>
      </c>
      <c r="C19" t="s">
        <v>68</v>
      </c>
      <c r="D19" t="s">
        <v>22</v>
      </c>
      <c r="E19" t="s">
        <v>35</v>
      </c>
      <c r="F19" t="s">
        <v>87</v>
      </c>
      <c r="G19">
        <v>1996</v>
      </c>
      <c r="H19">
        <v>2020</v>
      </c>
      <c r="I19">
        <v>25</v>
      </c>
      <c r="L19" t="s">
        <v>18</v>
      </c>
      <c r="M19" t="s">
        <v>88</v>
      </c>
      <c r="N19" t="s">
        <v>71</v>
      </c>
      <c r="O19" t="s">
        <v>89</v>
      </c>
      <c r="P19" t="s">
        <v>90</v>
      </c>
    </row>
    <row r="20" spans="1:16" x14ac:dyDescent="0.2">
      <c r="A20" s="2" t="s">
        <v>95</v>
      </c>
      <c r="B20" t="s">
        <v>96</v>
      </c>
      <c r="C20" t="s">
        <v>68</v>
      </c>
      <c r="D20" t="s">
        <v>22</v>
      </c>
      <c r="E20" t="s">
        <v>35</v>
      </c>
      <c r="F20" t="s">
        <v>87</v>
      </c>
      <c r="G20">
        <v>1996</v>
      </c>
      <c r="H20">
        <v>2020</v>
      </c>
      <c r="I20">
        <v>25</v>
      </c>
      <c r="L20" t="s">
        <v>18</v>
      </c>
      <c r="M20" t="s">
        <v>88</v>
      </c>
      <c r="N20" t="s">
        <v>71</v>
      </c>
      <c r="O20" t="s">
        <v>89</v>
      </c>
      <c r="P20" t="s">
        <v>90</v>
      </c>
    </row>
    <row r="21" spans="1:16" x14ac:dyDescent="0.2">
      <c r="A21" s="2" t="s">
        <v>97</v>
      </c>
      <c r="B21" t="s">
        <v>98</v>
      </c>
      <c r="C21" t="s">
        <v>68</v>
      </c>
      <c r="D21" t="s">
        <v>22</v>
      </c>
      <c r="E21" t="s">
        <v>35</v>
      </c>
      <c r="F21" t="s">
        <v>87</v>
      </c>
      <c r="G21">
        <v>1996</v>
      </c>
      <c r="H21">
        <v>2020</v>
      </c>
      <c r="I21">
        <v>25</v>
      </c>
      <c r="L21" t="s">
        <v>18</v>
      </c>
      <c r="M21" t="s">
        <v>88</v>
      </c>
      <c r="N21" t="s">
        <v>71</v>
      </c>
      <c r="O21" t="s">
        <v>89</v>
      </c>
      <c r="P21" t="s">
        <v>90</v>
      </c>
    </row>
  </sheetData>
  <hyperlinks>
    <hyperlink ref="O4" r:id="rId1" xr:uid="{C36A7469-A208-6E43-B6B1-1BB8742925A0}"/>
    <hyperlink ref="O5:O6" r:id="rId2" display="https://ourworldindata.org/grapher/technology-adoption-by-households-in-the-united-states" xr:uid="{FE856E5E-6C55-1E4E-8E24-A67DC805CE3D}"/>
    <hyperlink ref="O8" r:id="rId3" xr:uid="{0FD9B7F1-B855-0E43-938B-5513731EDC72}"/>
    <hyperlink ref="O9:O11" r:id="rId4" display="https://ourworldindata.org/grapher/technology-adoption-by-households-in-the-united-states" xr:uid="{5931A95B-C82A-F947-A711-F9EC46BF71A9}"/>
    <hyperlink ref="O12" r:id="rId5" xr:uid="{C57E4F28-1317-054D-8352-F7DA1ABF08DC}"/>
    <hyperlink ref="O7" r:id="rId6" xr:uid="{36C98B2C-DC9E-B544-AA4F-12131760FAAA}"/>
    <hyperlink ref="O13" r:id="rId7" xr:uid="{553C0321-1ED3-B640-A06D-1540A38038FD}"/>
    <hyperlink ref="O14:O16" r:id="rId8" display="Grubler Dataset" xr:uid="{B3B313CB-FC05-7B44-A56E-8C7CFFCA63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B27C-33F7-E247-967F-F8802D377D86}">
  <dimension ref="A2:J27"/>
  <sheetViews>
    <sheetView workbookViewId="0">
      <selection activeCell="H23" sqref="H23"/>
    </sheetView>
  </sheetViews>
  <sheetFormatPr baseColWidth="10" defaultRowHeight="16" x14ac:dyDescent="0.2"/>
  <cols>
    <col min="3" max="3" width="20.1640625" bestFit="1" customWidth="1"/>
    <col min="4" max="4" width="20.1640625" customWidth="1"/>
    <col min="5" max="5" width="24.5" bestFit="1" customWidth="1"/>
    <col min="6" max="6" width="24.5" customWidth="1"/>
    <col min="7" max="7" width="21.1640625" bestFit="1" customWidth="1"/>
    <col min="8" max="8" width="21.1640625" customWidth="1"/>
    <col min="9" max="9" width="24.5" bestFit="1" customWidth="1"/>
    <col min="10" max="10" width="17" customWidth="1"/>
  </cols>
  <sheetData>
    <row r="2" spans="1:10" x14ac:dyDescent="0.2">
      <c r="A2" t="s">
        <v>99</v>
      </c>
      <c r="B2" t="s">
        <v>136</v>
      </c>
      <c r="C2" t="s">
        <v>137</v>
      </c>
      <c r="D2" t="s">
        <v>140</v>
      </c>
      <c r="E2" s="28" t="s">
        <v>138</v>
      </c>
      <c r="F2" s="33" t="s">
        <v>150</v>
      </c>
      <c r="G2" t="s">
        <v>139</v>
      </c>
      <c r="H2" t="s">
        <v>141</v>
      </c>
      <c r="I2" s="28" t="s">
        <v>142</v>
      </c>
      <c r="J2" s="33" t="s">
        <v>150</v>
      </c>
    </row>
    <row r="3" spans="1:10" x14ac:dyDescent="0.2">
      <c r="A3">
        <v>1996</v>
      </c>
      <c r="B3" s="27">
        <v>79229000</v>
      </c>
      <c r="C3" s="5">
        <v>1.6891891891891899</v>
      </c>
      <c r="D3" s="5">
        <f>C3/100</f>
        <v>1.68918918918919E-2</v>
      </c>
      <c r="E3" s="29">
        <f>D3*B3</f>
        <v>1338327.7027027034</v>
      </c>
      <c r="F3" s="35">
        <f>E3</f>
        <v>1338327.7027027034</v>
      </c>
      <c r="G3" s="5">
        <v>1.2</v>
      </c>
      <c r="H3" s="5">
        <f>G3/100</f>
        <v>1.2E-2</v>
      </c>
      <c r="I3" s="29">
        <f>H3*B3</f>
        <v>950748</v>
      </c>
      <c r="J3" s="34">
        <f>I3</f>
        <v>950748</v>
      </c>
    </row>
    <row r="4" spans="1:10" x14ac:dyDescent="0.2">
      <c r="A4">
        <v>1997</v>
      </c>
      <c r="B4" s="27">
        <v>79537000</v>
      </c>
      <c r="C4" s="5">
        <v>2.7027027027027102</v>
      </c>
      <c r="D4" s="5">
        <f t="shared" ref="D4:D27" si="0">C4/100</f>
        <v>2.7027027027027101E-2</v>
      </c>
      <c r="E4" s="29">
        <f t="shared" ref="E4:E27" si="1">D4*B4</f>
        <v>2149648.6486486546</v>
      </c>
      <c r="F4" s="35">
        <f>E4+F3</f>
        <v>3487976.351351358</v>
      </c>
      <c r="G4" s="5">
        <v>7.0945945945946098</v>
      </c>
      <c r="H4" s="5">
        <f t="shared" ref="H4:H27" si="2">G4/100</f>
        <v>7.0945945945946096E-2</v>
      </c>
      <c r="I4" s="29">
        <f t="shared" ref="I4:I27" si="3">H4*B4</f>
        <v>5642827.7027027151</v>
      </c>
      <c r="J4" s="34">
        <f>I4+J3</f>
        <v>6593575.7027027151</v>
      </c>
    </row>
    <row r="5" spans="1:10" x14ac:dyDescent="0.2">
      <c r="A5">
        <v>1998</v>
      </c>
      <c r="B5" s="27">
        <v>80165000</v>
      </c>
      <c r="C5" s="5">
        <v>7.4324324324324502</v>
      </c>
      <c r="D5" s="5">
        <f t="shared" si="0"/>
        <v>7.4324324324324509E-2</v>
      </c>
      <c r="E5" s="29">
        <f t="shared" si="1"/>
        <v>5958209.4594594743</v>
      </c>
      <c r="F5" s="35">
        <f t="shared" ref="F5:F27" si="4">E5+F4</f>
        <v>9446185.8108108323</v>
      </c>
      <c r="G5" s="5">
        <v>18.243243243243299</v>
      </c>
      <c r="H5" s="5">
        <f t="shared" si="2"/>
        <v>0.18243243243243298</v>
      </c>
      <c r="I5" s="29">
        <f t="shared" si="3"/>
        <v>14624695.945945989</v>
      </c>
      <c r="J5" s="34">
        <f t="shared" ref="J5:J27" si="5">I5+J4</f>
        <v>21218271.648648705</v>
      </c>
    </row>
    <row r="6" spans="1:10" x14ac:dyDescent="0.2">
      <c r="A6">
        <v>1999</v>
      </c>
      <c r="B6" s="27">
        <v>77386000</v>
      </c>
      <c r="C6" s="5">
        <v>7.0945945945946098</v>
      </c>
      <c r="D6" s="5">
        <f t="shared" si="0"/>
        <v>7.0945945945946096E-2</v>
      </c>
      <c r="E6" s="29">
        <f t="shared" si="1"/>
        <v>5490222.9729729844</v>
      </c>
      <c r="F6" s="35">
        <f t="shared" si="4"/>
        <v>14936408.783783816</v>
      </c>
      <c r="G6" s="5">
        <v>25</v>
      </c>
      <c r="H6" s="5">
        <f t="shared" si="2"/>
        <v>0.25</v>
      </c>
      <c r="I6" s="29">
        <f t="shared" si="3"/>
        <v>19346500</v>
      </c>
      <c r="J6" s="34">
        <f t="shared" si="5"/>
        <v>40564771.648648709</v>
      </c>
    </row>
    <row r="7" spans="1:10" x14ac:dyDescent="0.2">
      <c r="A7">
        <v>2000</v>
      </c>
      <c r="B7" s="27">
        <v>79551000</v>
      </c>
      <c r="C7" s="5">
        <v>5.7432432432432599</v>
      </c>
      <c r="D7" s="5">
        <f t="shared" si="0"/>
        <v>5.7432432432432595E-2</v>
      </c>
      <c r="E7" s="29">
        <f t="shared" si="1"/>
        <v>4568807.4324324457</v>
      </c>
      <c r="F7" s="35">
        <f t="shared" si="4"/>
        <v>19505216.216216262</v>
      </c>
      <c r="G7" s="5">
        <v>17.9054054054054</v>
      </c>
      <c r="H7" s="5">
        <f t="shared" si="2"/>
        <v>0.179054054054054</v>
      </c>
      <c r="I7" s="29">
        <f t="shared" si="3"/>
        <v>14243929.05405405</v>
      </c>
      <c r="J7" s="34">
        <f t="shared" si="5"/>
        <v>54808700.702702761</v>
      </c>
    </row>
    <row r="8" spans="1:10" x14ac:dyDescent="0.2">
      <c r="A8">
        <v>2001</v>
      </c>
      <c r="B8" s="27">
        <v>75702000</v>
      </c>
      <c r="C8" s="5">
        <v>6.7567567567567401</v>
      </c>
      <c r="D8" s="5">
        <f t="shared" si="0"/>
        <v>6.7567567567567405E-2</v>
      </c>
      <c r="E8" s="29">
        <f t="shared" si="1"/>
        <v>5114999.9999999879</v>
      </c>
      <c r="F8" s="35">
        <f t="shared" si="4"/>
        <v>24620216.216216251</v>
      </c>
      <c r="G8" s="5">
        <v>18.243243243243299</v>
      </c>
      <c r="H8" s="5">
        <f t="shared" si="2"/>
        <v>0.18243243243243298</v>
      </c>
      <c r="I8" s="29">
        <f t="shared" si="3"/>
        <v>13810500.000000041</v>
      </c>
      <c r="J8" s="34">
        <f t="shared" si="5"/>
        <v>68619200.702702805</v>
      </c>
    </row>
    <row r="9" spans="1:10" x14ac:dyDescent="0.2">
      <c r="A9">
        <v>2002</v>
      </c>
      <c r="B9" s="27">
        <v>78894000</v>
      </c>
      <c r="C9" s="5">
        <v>9.4594594594594508</v>
      </c>
      <c r="D9" s="5">
        <f t="shared" si="0"/>
        <v>9.4594594594594503E-2</v>
      </c>
      <c r="E9" s="29">
        <f t="shared" si="1"/>
        <v>7462945.945945939</v>
      </c>
      <c r="F9" s="35">
        <f t="shared" si="4"/>
        <v>32083162.162162192</v>
      </c>
      <c r="G9" s="5">
        <v>23.3108108108108</v>
      </c>
      <c r="H9" s="5">
        <f t="shared" si="2"/>
        <v>0.233108108108108</v>
      </c>
      <c r="I9" s="29">
        <f t="shared" si="3"/>
        <v>18390831.081081074</v>
      </c>
      <c r="J9" s="34">
        <f t="shared" si="5"/>
        <v>87010031.783783883</v>
      </c>
    </row>
    <row r="10" spans="1:10" x14ac:dyDescent="0.2">
      <c r="A10">
        <v>2003</v>
      </c>
      <c r="B10" s="27">
        <v>78603000</v>
      </c>
      <c r="C10" s="5">
        <v>13.851351351351401</v>
      </c>
      <c r="D10" s="5">
        <f t="shared" si="0"/>
        <v>0.13851351351351401</v>
      </c>
      <c r="E10" s="29">
        <f t="shared" si="1"/>
        <v>10887577.702702742</v>
      </c>
      <c r="F10" s="35">
        <f t="shared" si="4"/>
        <v>42970739.864864931</v>
      </c>
      <c r="G10" s="5">
        <v>28.3783783783784</v>
      </c>
      <c r="H10" s="5">
        <f t="shared" si="2"/>
        <v>0.28378378378378399</v>
      </c>
      <c r="I10" s="29">
        <f t="shared" si="3"/>
        <v>22306256.756756775</v>
      </c>
      <c r="J10" s="34">
        <f t="shared" si="5"/>
        <v>109316288.54054067</v>
      </c>
    </row>
    <row r="11" spans="1:10" x14ac:dyDescent="0.2">
      <c r="A11">
        <v>2004</v>
      </c>
      <c r="B11" s="27">
        <v>80929000</v>
      </c>
      <c r="C11" s="5">
        <v>19.256756756756801</v>
      </c>
      <c r="D11" s="5">
        <f t="shared" si="0"/>
        <v>0.19256756756756802</v>
      </c>
      <c r="E11" s="29">
        <f t="shared" si="1"/>
        <v>15584300.675675713</v>
      </c>
      <c r="F11" s="35">
        <f t="shared" si="4"/>
        <v>58555040.540540643</v>
      </c>
      <c r="G11" s="5">
        <v>32.432432432432499</v>
      </c>
      <c r="H11" s="5">
        <f t="shared" si="2"/>
        <v>0.32432432432432501</v>
      </c>
      <c r="I11" s="29">
        <f t="shared" si="3"/>
        <v>26247243.243243299</v>
      </c>
      <c r="J11" s="34">
        <f t="shared" si="5"/>
        <v>135563531.78378397</v>
      </c>
    </row>
    <row r="12" spans="1:10" x14ac:dyDescent="0.2">
      <c r="A12">
        <v>2005</v>
      </c>
      <c r="B12" s="27">
        <v>81779000</v>
      </c>
      <c r="C12" s="5">
        <v>25.337837837837899</v>
      </c>
      <c r="D12" s="5">
        <f t="shared" si="0"/>
        <v>0.25337837837837901</v>
      </c>
      <c r="E12" s="29">
        <f t="shared" si="1"/>
        <v>20721030.405405458</v>
      </c>
      <c r="F12" s="35">
        <f t="shared" si="4"/>
        <v>79276070.945946097</v>
      </c>
      <c r="G12" s="5">
        <v>34.797297297297298</v>
      </c>
      <c r="H12" s="5">
        <f t="shared" si="2"/>
        <v>0.34797297297297297</v>
      </c>
      <c r="I12" s="29">
        <f t="shared" si="3"/>
        <v>28456881.756756756</v>
      </c>
      <c r="J12" s="34">
        <f t="shared" si="5"/>
        <v>164020413.54054072</v>
      </c>
    </row>
    <row r="13" spans="1:10" x14ac:dyDescent="0.2">
      <c r="A13">
        <v>2006</v>
      </c>
      <c r="B13" s="27">
        <v>78327000</v>
      </c>
      <c r="C13" s="5">
        <v>35.8108108108108</v>
      </c>
      <c r="D13" s="5">
        <f t="shared" si="0"/>
        <v>0.358108108108108</v>
      </c>
      <c r="E13" s="29">
        <f t="shared" si="1"/>
        <v>28049533.783783775</v>
      </c>
      <c r="F13" s="35">
        <f t="shared" si="4"/>
        <v>107325604.72972988</v>
      </c>
      <c r="G13" s="5">
        <v>39.864864864864899</v>
      </c>
      <c r="H13" s="5">
        <f t="shared" si="2"/>
        <v>0.39864864864864896</v>
      </c>
      <c r="I13" s="29">
        <f t="shared" si="3"/>
        <v>31224952.702702727</v>
      </c>
      <c r="J13" s="34">
        <f t="shared" si="5"/>
        <v>195245366.24324346</v>
      </c>
    </row>
    <row r="14" spans="1:10" x14ac:dyDescent="0.2">
      <c r="A14">
        <v>2007</v>
      </c>
      <c r="B14" s="27">
        <v>93527000</v>
      </c>
      <c r="C14" s="5">
        <v>52.027027027027003</v>
      </c>
      <c r="D14" s="5">
        <f t="shared" si="0"/>
        <v>0.52027027027027006</v>
      </c>
      <c r="E14" s="29">
        <f t="shared" si="1"/>
        <v>48659317.56756755</v>
      </c>
      <c r="F14" s="35">
        <f t="shared" si="4"/>
        <v>155984922.29729742</v>
      </c>
      <c r="G14" s="5">
        <v>49.324324324324301</v>
      </c>
      <c r="H14" s="5">
        <f t="shared" si="2"/>
        <v>0.49324324324324303</v>
      </c>
      <c r="I14" s="29">
        <f t="shared" si="3"/>
        <v>46131560.810810789</v>
      </c>
      <c r="J14" s="34">
        <f t="shared" si="5"/>
        <v>241376927.05405426</v>
      </c>
    </row>
    <row r="15" spans="1:10" x14ac:dyDescent="0.2">
      <c r="A15">
        <v>2008</v>
      </c>
      <c r="B15" s="27">
        <v>85982000</v>
      </c>
      <c r="C15" s="5">
        <v>63.513513513513502</v>
      </c>
      <c r="D15" s="5">
        <f t="shared" si="0"/>
        <v>0.63513513513513498</v>
      </c>
      <c r="E15" s="29">
        <f t="shared" si="1"/>
        <v>54610189.189189173</v>
      </c>
      <c r="F15" s="35">
        <f t="shared" si="4"/>
        <v>210595111.48648658</v>
      </c>
      <c r="G15" s="5">
        <v>57.432432432432499</v>
      </c>
      <c r="H15" s="5">
        <f t="shared" si="2"/>
        <v>0.57432432432432501</v>
      </c>
      <c r="I15" s="29">
        <f t="shared" si="3"/>
        <v>49381554.054054111</v>
      </c>
      <c r="J15" s="34">
        <f t="shared" si="5"/>
        <v>290758481.1081084</v>
      </c>
    </row>
    <row r="16" spans="1:10" x14ac:dyDescent="0.2">
      <c r="A16">
        <v>2009</v>
      </c>
      <c r="B16" s="27">
        <v>86382000</v>
      </c>
      <c r="C16" s="5">
        <v>68.918918918918905</v>
      </c>
      <c r="D16" s="5">
        <f t="shared" si="0"/>
        <v>0.68918918918918903</v>
      </c>
      <c r="E16" s="29">
        <f t="shared" si="1"/>
        <v>59533540.540540524</v>
      </c>
      <c r="F16" s="35">
        <f t="shared" si="4"/>
        <v>270128652.02702713</v>
      </c>
      <c r="G16" s="5">
        <v>63.513513513513502</v>
      </c>
      <c r="H16" s="5">
        <f t="shared" si="2"/>
        <v>0.63513513513513498</v>
      </c>
      <c r="I16" s="29">
        <f t="shared" si="3"/>
        <v>54864243.243243232</v>
      </c>
      <c r="J16" s="34">
        <f t="shared" si="5"/>
        <v>345622724.35135162</v>
      </c>
    </row>
    <row r="17" spans="1:10" x14ac:dyDescent="0.2">
      <c r="A17">
        <v>2010</v>
      </c>
      <c r="B17" s="27">
        <v>88192000</v>
      </c>
      <c r="C17" s="5">
        <v>70.608108108108098</v>
      </c>
      <c r="D17" s="5">
        <f t="shared" si="0"/>
        <v>0.70608108108108103</v>
      </c>
      <c r="E17" s="29">
        <f t="shared" si="1"/>
        <v>62270702.702702701</v>
      </c>
      <c r="F17" s="35">
        <f t="shared" si="4"/>
        <v>332399354.72972983</v>
      </c>
      <c r="G17" s="5">
        <v>63.513513513513502</v>
      </c>
      <c r="H17" s="5">
        <f t="shared" si="2"/>
        <v>0.63513513513513498</v>
      </c>
      <c r="I17" s="29">
        <f t="shared" si="3"/>
        <v>56013837.837837823</v>
      </c>
      <c r="J17" s="34">
        <f t="shared" si="5"/>
        <v>401636562.18918943</v>
      </c>
    </row>
    <row r="18" spans="1:10" x14ac:dyDescent="0.2">
      <c r="A18">
        <v>2011</v>
      </c>
      <c r="B18" s="27">
        <v>91936000</v>
      </c>
      <c r="C18" s="5">
        <v>72.635135135135201</v>
      </c>
      <c r="D18" s="5">
        <f t="shared" si="0"/>
        <v>0.72635135135135198</v>
      </c>
      <c r="E18" s="29">
        <f t="shared" si="1"/>
        <v>66777837.837837897</v>
      </c>
      <c r="F18" s="35">
        <f t="shared" si="4"/>
        <v>399177192.56756771</v>
      </c>
      <c r="G18" s="5">
        <v>65.540540540540604</v>
      </c>
      <c r="H18" s="5">
        <f t="shared" si="2"/>
        <v>0.65540540540540604</v>
      </c>
      <c r="I18" s="29">
        <f t="shared" si="3"/>
        <v>60255351.35135141</v>
      </c>
      <c r="J18" s="34">
        <f t="shared" si="5"/>
        <v>461891913.54054081</v>
      </c>
    </row>
    <row r="19" spans="1:10" x14ac:dyDescent="0.2">
      <c r="A19">
        <v>2012</v>
      </c>
      <c r="B19" s="27">
        <v>97291000</v>
      </c>
      <c r="C19" s="5">
        <v>74.324324324324294</v>
      </c>
      <c r="D19" s="5">
        <f t="shared" si="0"/>
        <v>0.74324324324324298</v>
      </c>
      <c r="E19" s="29">
        <f t="shared" si="1"/>
        <v>72310878.378378347</v>
      </c>
      <c r="F19" s="35">
        <f t="shared" si="4"/>
        <v>471488070.94594604</v>
      </c>
      <c r="G19" s="5">
        <v>67.905405405405403</v>
      </c>
      <c r="H19" s="5">
        <f t="shared" si="2"/>
        <v>0.67905405405405406</v>
      </c>
      <c r="I19" s="29">
        <f t="shared" si="3"/>
        <v>66065847.972972974</v>
      </c>
      <c r="J19" s="34">
        <f t="shared" si="5"/>
        <v>527957761.5135138</v>
      </c>
    </row>
    <row r="20" spans="1:10" x14ac:dyDescent="0.2">
      <c r="A20">
        <v>2013</v>
      </c>
      <c r="B20" s="27">
        <v>95365000</v>
      </c>
      <c r="C20" s="5">
        <v>86.148648648648702</v>
      </c>
      <c r="D20" s="5">
        <f t="shared" si="0"/>
        <v>0.86148648648648707</v>
      </c>
      <c r="E20" s="29">
        <f t="shared" si="1"/>
        <v>82155658.783783838</v>
      </c>
      <c r="F20" s="35">
        <f t="shared" si="4"/>
        <v>553643729.72972989</v>
      </c>
      <c r="G20" s="5">
        <v>77.027027027027103</v>
      </c>
      <c r="H20" s="5">
        <f t="shared" si="2"/>
        <v>0.77027027027027106</v>
      </c>
      <c r="I20" s="29">
        <f t="shared" si="3"/>
        <v>73456824.324324399</v>
      </c>
      <c r="J20" s="34">
        <f t="shared" si="5"/>
        <v>601414585.83783817</v>
      </c>
    </row>
    <row r="21" spans="1:10" x14ac:dyDescent="0.2">
      <c r="A21">
        <v>2014</v>
      </c>
      <c r="B21" s="27">
        <v>90597000</v>
      </c>
      <c r="C21" s="5">
        <v>90.202702702702695</v>
      </c>
      <c r="D21" s="5">
        <f t="shared" si="0"/>
        <v>0.90202702702702697</v>
      </c>
      <c r="E21" s="29">
        <f t="shared" si="1"/>
        <v>81720942.567567557</v>
      </c>
      <c r="F21" s="35">
        <f t="shared" si="4"/>
        <v>635364672.29729748</v>
      </c>
      <c r="G21" s="5">
        <v>80.743243243243299</v>
      </c>
      <c r="H21" s="5">
        <f t="shared" si="2"/>
        <v>0.80743243243243301</v>
      </c>
      <c r="I21" s="29">
        <f t="shared" si="3"/>
        <v>73150956.081081137</v>
      </c>
      <c r="J21" s="34">
        <f t="shared" si="5"/>
        <v>674565541.91891932</v>
      </c>
    </row>
    <row r="22" spans="1:10" x14ac:dyDescent="0.2">
      <c r="A22">
        <v>2015</v>
      </c>
      <c r="B22" s="27">
        <v>88019000</v>
      </c>
      <c r="C22" s="5">
        <v>90.540540540540604</v>
      </c>
      <c r="D22" s="5">
        <f t="shared" si="0"/>
        <v>0.90540540540540604</v>
      </c>
      <c r="E22" s="29">
        <f t="shared" si="1"/>
        <v>79692878.378378436</v>
      </c>
      <c r="F22" s="35">
        <f t="shared" si="4"/>
        <v>715057550.67567587</v>
      </c>
      <c r="G22" s="5">
        <v>81.756756756756801</v>
      </c>
      <c r="H22" s="5">
        <f t="shared" si="2"/>
        <v>0.81756756756756799</v>
      </c>
      <c r="I22" s="29">
        <f t="shared" si="3"/>
        <v>71961479.729729772</v>
      </c>
      <c r="J22" s="34">
        <f t="shared" si="5"/>
        <v>746527021.6486491</v>
      </c>
    </row>
    <row r="23" spans="1:10" x14ac:dyDescent="0.2">
      <c r="A23">
        <v>2016</v>
      </c>
      <c r="B23" s="27">
        <v>94004000</v>
      </c>
      <c r="C23" s="5">
        <v>90.540540540540604</v>
      </c>
      <c r="D23" s="5">
        <f t="shared" si="0"/>
        <v>0.90540540540540604</v>
      </c>
      <c r="E23" s="29">
        <f t="shared" si="1"/>
        <v>85111729.729729787</v>
      </c>
      <c r="F23" s="35">
        <f t="shared" si="4"/>
        <v>800169280.40540564</v>
      </c>
      <c r="G23" s="5">
        <v>80.067567567567593</v>
      </c>
      <c r="H23" s="5">
        <f t="shared" si="2"/>
        <v>0.80067567567567588</v>
      </c>
      <c r="I23" s="29">
        <f t="shared" si="3"/>
        <v>75266716.216216236</v>
      </c>
      <c r="J23" s="34">
        <f t="shared" si="5"/>
        <v>821793737.8648653</v>
      </c>
    </row>
    <row r="24" spans="1:10" x14ac:dyDescent="0.2">
      <c r="A24">
        <v>2017</v>
      </c>
      <c r="B24" s="27">
        <v>90167000</v>
      </c>
      <c r="C24" s="5">
        <v>90.202702702702695</v>
      </c>
      <c r="D24" s="5">
        <f t="shared" si="0"/>
        <v>0.90202702702702697</v>
      </c>
      <c r="E24" s="29">
        <f t="shared" si="1"/>
        <v>81333070.945945948</v>
      </c>
      <c r="F24" s="35">
        <f t="shared" si="4"/>
        <v>881502351.35135162</v>
      </c>
      <c r="G24" s="5">
        <v>80.743243243243299</v>
      </c>
      <c r="H24" s="5">
        <f t="shared" si="2"/>
        <v>0.80743243243243301</v>
      </c>
      <c r="I24" s="29">
        <f t="shared" si="3"/>
        <v>72803760.135135189</v>
      </c>
      <c r="J24" s="34">
        <f t="shared" si="5"/>
        <v>894597498.00000048</v>
      </c>
    </row>
    <row r="25" spans="1:10" x14ac:dyDescent="0.2">
      <c r="A25">
        <v>2018</v>
      </c>
      <c r="B25" s="27">
        <v>88871000</v>
      </c>
      <c r="C25" s="5">
        <v>91.216216216216196</v>
      </c>
      <c r="D25" s="5">
        <f t="shared" si="0"/>
        <v>0.91216216216216195</v>
      </c>
      <c r="E25" s="29">
        <f t="shared" si="1"/>
        <v>81064763.513513491</v>
      </c>
      <c r="F25" s="35">
        <f t="shared" si="4"/>
        <v>962567114.86486506</v>
      </c>
      <c r="G25" s="5">
        <v>83.108108108108098</v>
      </c>
      <c r="H25" s="5">
        <f t="shared" si="2"/>
        <v>0.83108108108108103</v>
      </c>
      <c r="I25" s="29">
        <f t="shared" si="3"/>
        <v>73859006.756756753</v>
      </c>
      <c r="J25" s="34">
        <f t="shared" si="5"/>
        <v>968456504.75675726</v>
      </c>
    </row>
    <row r="26" spans="1:10" x14ac:dyDescent="0.2">
      <c r="A26">
        <v>2019</v>
      </c>
      <c r="B26" s="27">
        <v>89745000</v>
      </c>
      <c r="C26" s="5">
        <v>90.540540540540604</v>
      </c>
      <c r="D26" s="5">
        <f t="shared" si="0"/>
        <v>0.90540540540540604</v>
      </c>
      <c r="E26" s="29">
        <f t="shared" si="1"/>
        <v>81255608.108108163</v>
      </c>
      <c r="F26" s="35">
        <f t="shared" si="4"/>
        <v>1043822722.9729732</v>
      </c>
      <c r="G26" s="5">
        <v>84.1216216216216</v>
      </c>
      <c r="H26" s="5">
        <f t="shared" si="2"/>
        <v>0.84121621621621601</v>
      </c>
      <c r="I26" s="29">
        <f t="shared" si="3"/>
        <v>75494949.32432431</v>
      </c>
      <c r="J26" s="34">
        <f t="shared" si="5"/>
        <v>1043951454.0810816</v>
      </c>
    </row>
    <row r="27" spans="1:10" x14ac:dyDescent="0.2">
      <c r="A27">
        <v>2020</v>
      </c>
      <c r="B27" s="27">
        <v>90652000</v>
      </c>
      <c r="C27" s="5">
        <v>90.540540540540604</v>
      </c>
      <c r="D27" s="5">
        <f t="shared" si="0"/>
        <v>0.90540540540540604</v>
      </c>
      <c r="E27" s="29">
        <f t="shared" si="1"/>
        <v>82076810.810810864</v>
      </c>
      <c r="F27" s="35">
        <f t="shared" si="4"/>
        <v>1125899533.7837842</v>
      </c>
      <c r="G27" s="5">
        <v>83.108108108108098</v>
      </c>
      <c r="H27" s="5">
        <f t="shared" si="2"/>
        <v>0.83108108108108103</v>
      </c>
      <c r="I27" s="29">
        <f t="shared" si="3"/>
        <v>75339162.162162155</v>
      </c>
      <c r="J27" s="34">
        <f t="shared" si="5"/>
        <v>1119290616.2432437</v>
      </c>
    </row>
  </sheetData>
  <autoFilter ref="A2:B2" xr:uid="{0266B27C-33F7-E247-967F-F8802D377D86}">
    <sortState xmlns:xlrd2="http://schemas.microsoft.com/office/spreadsheetml/2017/richdata2" ref="A3:B27">
      <sortCondition ref="A2:A2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A844-1748-894F-89E0-0DC665970A54}">
  <dimension ref="A2:J27"/>
  <sheetViews>
    <sheetView topLeftCell="A2" workbookViewId="0">
      <selection activeCell="A3" sqref="A3:A27"/>
    </sheetView>
  </sheetViews>
  <sheetFormatPr baseColWidth="10" defaultRowHeight="16" x14ac:dyDescent="0.2"/>
  <cols>
    <col min="5" max="5" width="14" bestFit="1" customWidth="1"/>
    <col min="6" max="6" width="17.33203125" customWidth="1"/>
    <col min="9" max="9" width="14" bestFit="1" customWidth="1"/>
    <col min="10" max="10" width="15.5" customWidth="1"/>
  </cols>
  <sheetData>
    <row r="2" spans="1:10" x14ac:dyDescent="0.2">
      <c r="A2" t="s">
        <v>99</v>
      </c>
      <c r="B2" t="s">
        <v>143</v>
      </c>
      <c r="C2" t="s">
        <v>144</v>
      </c>
      <c r="D2" t="s">
        <v>145</v>
      </c>
      <c r="E2" s="31" t="s">
        <v>146</v>
      </c>
      <c r="F2" s="33" t="s">
        <v>150</v>
      </c>
      <c r="G2" t="s">
        <v>147</v>
      </c>
      <c r="H2" t="s">
        <v>148</v>
      </c>
      <c r="I2" s="31" t="s">
        <v>149</v>
      </c>
      <c r="J2" s="33" t="s">
        <v>150</v>
      </c>
    </row>
    <row r="3" spans="1:10" x14ac:dyDescent="0.2">
      <c r="A3">
        <v>1996</v>
      </c>
      <c r="B3" s="27">
        <v>14652500</v>
      </c>
      <c r="C3" s="5">
        <v>0.67567567567567699</v>
      </c>
      <c r="D3">
        <f>C3/100</f>
        <v>6.7567567567567701E-3</v>
      </c>
      <c r="E3" s="32">
        <f>D3*B3</f>
        <v>99003.378378378577</v>
      </c>
      <c r="F3" s="35">
        <f>E3</f>
        <v>99003.378378378577</v>
      </c>
      <c r="G3" s="5">
        <v>13.5135135135135</v>
      </c>
      <c r="H3">
        <f>G3/100</f>
        <v>0.135135135135135</v>
      </c>
      <c r="I3" s="32">
        <f>H3*B3</f>
        <v>1980067.5675675657</v>
      </c>
      <c r="J3" s="34">
        <f>I3</f>
        <v>1980067.5675675657</v>
      </c>
    </row>
    <row r="4" spans="1:10" x14ac:dyDescent="0.2">
      <c r="A4">
        <v>1997</v>
      </c>
      <c r="B4" s="27">
        <v>13898000</v>
      </c>
      <c r="C4" s="5">
        <v>9.1216216216216406</v>
      </c>
      <c r="D4">
        <f t="shared" ref="D4:D27" si="0">C4/100</f>
        <v>9.1216216216216409E-2</v>
      </c>
      <c r="E4" s="32">
        <f t="shared" ref="E4:E27" si="1">D4*B4</f>
        <v>1267722.9729729756</v>
      </c>
      <c r="F4" s="35">
        <f>E4+F3</f>
        <v>1366726.3513513543</v>
      </c>
      <c r="G4" s="5">
        <v>13.851351351351401</v>
      </c>
      <c r="H4">
        <f t="shared" ref="H4:H27" si="2">G4/100</f>
        <v>0.13851351351351401</v>
      </c>
      <c r="I4" s="32">
        <f t="shared" ref="I4:I27" si="3">H4*B4</f>
        <v>1925060.8108108179</v>
      </c>
      <c r="J4" s="34">
        <f>I4+J3</f>
        <v>3905128.3783783838</v>
      </c>
    </row>
    <row r="5" spans="1:10" x14ac:dyDescent="0.2">
      <c r="A5">
        <v>1998</v>
      </c>
      <c r="B5" s="27">
        <v>13392500</v>
      </c>
      <c r="C5" s="5">
        <v>25.675675675675699</v>
      </c>
      <c r="D5">
        <f t="shared" si="0"/>
        <v>0.25675675675675697</v>
      </c>
      <c r="E5" s="32">
        <f t="shared" si="1"/>
        <v>3438614.8648648676</v>
      </c>
      <c r="F5" s="35">
        <f t="shared" ref="F5:F27" si="4">E5+F4</f>
        <v>4805341.2162162215</v>
      </c>
      <c r="G5" s="5">
        <v>16.2162162162162</v>
      </c>
      <c r="H5">
        <f t="shared" si="2"/>
        <v>0.162162162162162</v>
      </c>
      <c r="I5" s="32">
        <f t="shared" si="3"/>
        <v>2171756.7567567546</v>
      </c>
      <c r="J5" s="34">
        <f t="shared" ref="J5:J27" si="5">I5+J4</f>
        <v>6076885.1351351384</v>
      </c>
    </row>
    <row r="6" spans="1:10" x14ac:dyDescent="0.2">
      <c r="A6">
        <v>1999</v>
      </c>
      <c r="B6" s="27">
        <v>14873500</v>
      </c>
      <c r="C6" s="5">
        <v>42.229729729729698</v>
      </c>
      <c r="D6">
        <f t="shared" si="0"/>
        <v>0.42229729729729698</v>
      </c>
      <c r="E6" s="32">
        <f t="shared" si="1"/>
        <v>6281038.8513513468</v>
      </c>
      <c r="F6" s="35">
        <f t="shared" si="4"/>
        <v>11086380.067567568</v>
      </c>
      <c r="G6" s="5">
        <v>32.094594594594597</v>
      </c>
      <c r="H6">
        <f t="shared" si="2"/>
        <v>0.32094594594594594</v>
      </c>
      <c r="I6" s="32">
        <f t="shared" si="3"/>
        <v>4773589.5270270268</v>
      </c>
      <c r="J6" s="34">
        <f t="shared" si="5"/>
        <v>10850474.662162166</v>
      </c>
    </row>
    <row r="7" spans="1:10" x14ac:dyDescent="0.2">
      <c r="A7">
        <v>2000</v>
      </c>
      <c r="B7" s="27">
        <v>15517200</v>
      </c>
      <c r="C7" s="5">
        <v>45.945945945946001</v>
      </c>
      <c r="D7">
        <f t="shared" si="0"/>
        <v>0.45945945945945998</v>
      </c>
      <c r="E7" s="32">
        <f t="shared" si="1"/>
        <v>7129524.3243243322</v>
      </c>
      <c r="F7" s="35">
        <f t="shared" si="4"/>
        <v>18215904.3918919</v>
      </c>
      <c r="G7" s="5">
        <v>34.797297297297298</v>
      </c>
      <c r="H7">
        <f t="shared" si="2"/>
        <v>0.34797297297297297</v>
      </c>
      <c r="I7" s="32">
        <f t="shared" si="3"/>
        <v>5399566.2162162159</v>
      </c>
      <c r="J7" s="34">
        <f t="shared" si="5"/>
        <v>16250040.878378382</v>
      </c>
    </row>
    <row r="8" spans="1:10" x14ac:dyDescent="0.2">
      <c r="A8">
        <v>2001</v>
      </c>
      <c r="B8" s="27">
        <v>15768500</v>
      </c>
      <c r="C8" s="5">
        <v>56.418918918918898</v>
      </c>
      <c r="D8">
        <f t="shared" si="0"/>
        <v>0.56418918918918903</v>
      </c>
      <c r="E8" s="32">
        <f t="shared" si="1"/>
        <v>8896417.2297297269</v>
      </c>
      <c r="F8" s="35">
        <f t="shared" si="4"/>
        <v>27112321.621621627</v>
      </c>
      <c r="G8" s="5">
        <v>36.486486486486498</v>
      </c>
      <c r="H8">
        <f t="shared" si="2"/>
        <v>0.36486486486486497</v>
      </c>
      <c r="I8" s="32">
        <f t="shared" si="3"/>
        <v>5753371.6216216236</v>
      </c>
      <c r="J8" s="34">
        <f t="shared" si="5"/>
        <v>22003412.500000007</v>
      </c>
    </row>
    <row r="9" spans="1:10" x14ac:dyDescent="0.2">
      <c r="A9">
        <v>2002</v>
      </c>
      <c r="B9" s="27">
        <v>13957900</v>
      </c>
      <c r="C9" s="5">
        <v>58.445945945946001</v>
      </c>
      <c r="D9">
        <f t="shared" si="0"/>
        <v>0.58445945945945998</v>
      </c>
      <c r="E9" s="32">
        <f t="shared" si="1"/>
        <v>8157826.6891891966</v>
      </c>
      <c r="F9" s="35">
        <f t="shared" si="4"/>
        <v>35270148.310810827</v>
      </c>
      <c r="G9" s="5">
        <v>34.797297297297298</v>
      </c>
      <c r="H9">
        <f t="shared" si="2"/>
        <v>0.34797297297297297</v>
      </c>
      <c r="I9" s="32">
        <f t="shared" si="3"/>
        <v>4856971.9594594594</v>
      </c>
      <c r="J9" s="34">
        <f t="shared" si="5"/>
        <v>26860384.459459469</v>
      </c>
    </row>
    <row r="10" spans="1:10" x14ac:dyDescent="0.2">
      <c r="A10">
        <v>2003</v>
      </c>
      <c r="B10" s="27">
        <v>13479600</v>
      </c>
      <c r="C10" s="5">
        <v>59.1216216216216</v>
      </c>
      <c r="D10">
        <f t="shared" si="0"/>
        <v>0.59121621621621601</v>
      </c>
      <c r="E10" s="32">
        <f t="shared" si="1"/>
        <v>7969358.1081081051</v>
      </c>
      <c r="F10" s="35">
        <f t="shared" si="4"/>
        <v>43239506.41891893</v>
      </c>
      <c r="G10" s="5">
        <v>40.8783783783784</v>
      </c>
      <c r="H10">
        <f t="shared" si="2"/>
        <v>0.40878378378378399</v>
      </c>
      <c r="I10" s="32">
        <f t="shared" si="3"/>
        <v>5510241.8918918949</v>
      </c>
      <c r="J10" s="34">
        <f t="shared" si="5"/>
        <v>32370626.351351365</v>
      </c>
    </row>
    <row r="11" spans="1:10" x14ac:dyDescent="0.2">
      <c r="A11">
        <v>2004</v>
      </c>
      <c r="B11" s="27">
        <v>13658600</v>
      </c>
      <c r="C11" s="5">
        <v>60.135135135135101</v>
      </c>
      <c r="D11">
        <f t="shared" si="0"/>
        <v>0.60135135135135098</v>
      </c>
      <c r="E11" s="32">
        <f t="shared" si="1"/>
        <v>8213617.5675675627</v>
      </c>
      <c r="F11" s="35">
        <f t="shared" si="4"/>
        <v>51453123.986486495</v>
      </c>
      <c r="G11" s="5">
        <v>45.608108108108098</v>
      </c>
      <c r="H11">
        <f t="shared" si="2"/>
        <v>0.45608108108108097</v>
      </c>
      <c r="I11" s="32">
        <f t="shared" si="3"/>
        <v>6229429.0540540526</v>
      </c>
      <c r="J11" s="34">
        <f t="shared" si="5"/>
        <v>38600055.405405417</v>
      </c>
    </row>
    <row r="12" spans="1:10" x14ac:dyDescent="0.2">
      <c r="A12">
        <v>2005</v>
      </c>
      <c r="B12" s="27">
        <v>14245400</v>
      </c>
      <c r="C12" s="5">
        <v>61.148648648648702</v>
      </c>
      <c r="D12">
        <f t="shared" si="0"/>
        <v>0.61148648648648707</v>
      </c>
      <c r="E12" s="32">
        <f t="shared" si="1"/>
        <v>8710869.5945946034</v>
      </c>
      <c r="F12" s="35">
        <f t="shared" si="4"/>
        <v>60163993.5810811</v>
      </c>
      <c r="G12" s="5">
        <v>52.027027027027003</v>
      </c>
      <c r="H12">
        <f t="shared" si="2"/>
        <v>0.52027027027027006</v>
      </c>
      <c r="I12" s="32">
        <f t="shared" si="3"/>
        <v>7411458.1081081051</v>
      </c>
      <c r="J12" s="34">
        <f t="shared" si="5"/>
        <v>46011513.51351352</v>
      </c>
    </row>
    <row r="13" spans="1:10" x14ac:dyDescent="0.2">
      <c r="A13">
        <v>2006</v>
      </c>
      <c r="B13" s="27">
        <v>15274000</v>
      </c>
      <c r="C13" s="5">
        <v>65.540540540540604</v>
      </c>
      <c r="D13">
        <f t="shared" si="0"/>
        <v>0.65540540540540604</v>
      </c>
      <c r="E13" s="32">
        <f t="shared" si="1"/>
        <v>10010662.162162172</v>
      </c>
      <c r="F13" s="35">
        <f t="shared" si="4"/>
        <v>70174655.743243277</v>
      </c>
      <c r="G13" s="5">
        <v>57.770270270270302</v>
      </c>
      <c r="H13">
        <f t="shared" si="2"/>
        <v>0.57770270270270307</v>
      </c>
      <c r="I13" s="32">
        <f t="shared" si="3"/>
        <v>8823831.0810810868</v>
      </c>
      <c r="J13" s="34">
        <f t="shared" si="5"/>
        <v>54835344.594594605</v>
      </c>
    </row>
    <row r="14" spans="1:10" x14ac:dyDescent="0.2">
      <c r="A14">
        <v>2007</v>
      </c>
      <c r="B14" s="27">
        <v>10827200</v>
      </c>
      <c r="C14" s="5">
        <v>70.945945945945994</v>
      </c>
      <c r="D14">
        <f t="shared" si="0"/>
        <v>0.70945945945945998</v>
      </c>
      <c r="E14" s="32">
        <f t="shared" si="1"/>
        <v>7681459.459459465</v>
      </c>
      <c r="F14" s="35">
        <f t="shared" si="4"/>
        <v>77856115.202702746</v>
      </c>
      <c r="G14" s="5">
        <v>59.459459459459502</v>
      </c>
      <c r="H14">
        <f t="shared" si="2"/>
        <v>0.59459459459459507</v>
      </c>
      <c r="I14" s="32">
        <f t="shared" si="3"/>
        <v>6437794.5945945997</v>
      </c>
      <c r="J14" s="34">
        <f t="shared" si="5"/>
        <v>61273139.189189203</v>
      </c>
    </row>
    <row r="15" spans="1:10" x14ac:dyDescent="0.2">
      <c r="A15">
        <v>2008</v>
      </c>
      <c r="B15" s="27">
        <v>9471000</v>
      </c>
      <c r="C15" s="5">
        <v>68.581081081081095</v>
      </c>
      <c r="D15">
        <f t="shared" si="0"/>
        <v>0.68581081081081097</v>
      </c>
      <c r="E15" s="32">
        <f t="shared" si="1"/>
        <v>6495314.189189191</v>
      </c>
      <c r="F15" s="35">
        <f t="shared" si="4"/>
        <v>84351429.391891941</v>
      </c>
      <c r="G15" s="5">
        <v>63.513513513513502</v>
      </c>
      <c r="H15">
        <f t="shared" si="2"/>
        <v>0.63513513513513498</v>
      </c>
      <c r="I15" s="32">
        <f t="shared" si="3"/>
        <v>6015364.8648648635</v>
      </c>
      <c r="J15" s="34">
        <f t="shared" si="5"/>
        <v>67288504.054054067</v>
      </c>
    </row>
    <row r="16" spans="1:10" x14ac:dyDescent="0.2">
      <c r="A16">
        <v>2009</v>
      </c>
      <c r="B16" s="27">
        <v>9149500</v>
      </c>
      <c r="C16" s="5">
        <v>71.6216216216216</v>
      </c>
      <c r="D16">
        <f t="shared" si="0"/>
        <v>0.71621621621621601</v>
      </c>
      <c r="E16" s="32">
        <f t="shared" si="1"/>
        <v>6553020.2702702684</v>
      </c>
      <c r="F16" s="35">
        <f t="shared" si="4"/>
        <v>90904449.662162215</v>
      </c>
      <c r="G16" s="5">
        <v>65.202702702702695</v>
      </c>
      <c r="H16">
        <f t="shared" si="2"/>
        <v>0.65202702702702697</v>
      </c>
      <c r="I16" s="32">
        <f t="shared" si="3"/>
        <v>5965721.2837837832</v>
      </c>
      <c r="J16" s="34">
        <f t="shared" si="5"/>
        <v>73254225.337837845</v>
      </c>
    </row>
    <row r="17" spans="1:10" x14ac:dyDescent="0.2">
      <c r="A17">
        <v>2010</v>
      </c>
      <c r="B17" s="27">
        <v>10974200</v>
      </c>
      <c r="C17" s="5">
        <v>79.054054054054106</v>
      </c>
      <c r="D17">
        <f t="shared" si="0"/>
        <v>0.79054054054054101</v>
      </c>
      <c r="E17" s="32">
        <f t="shared" si="1"/>
        <v>8675550.0000000056</v>
      </c>
      <c r="F17" s="35">
        <f t="shared" si="4"/>
        <v>99579999.662162215</v>
      </c>
      <c r="G17" s="5">
        <v>74.324324324324294</v>
      </c>
      <c r="H17">
        <f t="shared" si="2"/>
        <v>0.74324324324324298</v>
      </c>
      <c r="I17" s="32">
        <f t="shared" si="3"/>
        <v>8156499.9999999972</v>
      </c>
      <c r="J17" s="34">
        <f t="shared" si="5"/>
        <v>81410725.337837845</v>
      </c>
    </row>
    <row r="18" spans="1:10" x14ac:dyDescent="0.2">
      <c r="A18">
        <v>2011</v>
      </c>
      <c r="B18" s="27">
        <v>14735400</v>
      </c>
      <c r="C18" s="5">
        <v>73.986486486486498</v>
      </c>
      <c r="D18">
        <f t="shared" si="0"/>
        <v>0.73986486486486502</v>
      </c>
      <c r="E18" s="32">
        <f t="shared" si="1"/>
        <v>10902204.729729732</v>
      </c>
      <c r="F18" s="35">
        <f t="shared" si="4"/>
        <v>110482204.39189194</v>
      </c>
      <c r="G18" s="5">
        <v>76.351351351351397</v>
      </c>
      <c r="H18">
        <f t="shared" si="2"/>
        <v>0.76351351351351393</v>
      </c>
      <c r="I18" s="32">
        <f t="shared" si="3"/>
        <v>11250677.027027033</v>
      </c>
      <c r="J18" s="34">
        <f t="shared" si="5"/>
        <v>92661402.364864886</v>
      </c>
    </row>
    <row r="19" spans="1:10" x14ac:dyDescent="0.2">
      <c r="A19">
        <v>2012</v>
      </c>
      <c r="B19" s="27">
        <v>12264400</v>
      </c>
      <c r="C19" s="5">
        <v>81.418918918918905</v>
      </c>
      <c r="D19">
        <f t="shared" si="0"/>
        <v>0.81418918918918903</v>
      </c>
      <c r="E19" s="32">
        <f t="shared" si="1"/>
        <v>9985541.8918918893</v>
      </c>
      <c r="F19" s="35">
        <f t="shared" si="4"/>
        <v>120467746.28378382</v>
      </c>
      <c r="G19" s="5">
        <v>78.040540540540604</v>
      </c>
      <c r="H19">
        <f t="shared" si="2"/>
        <v>0.78040540540540604</v>
      </c>
      <c r="I19" s="32">
        <f t="shared" si="3"/>
        <v>9571204.054054061</v>
      </c>
      <c r="J19" s="34">
        <f t="shared" si="5"/>
        <v>102232606.41891895</v>
      </c>
    </row>
    <row r="20" spans="1:10" x14ac:dyDescent="0.2">
      <c r="A20">
        <v>2013</v>
      </c>
      <c r="B20" s="27">
        <v>10407000</v>
      </c>
      <c r="C20" s="5">
        <v>83.108108108108098</v>
      </c>
      <c r="D20">
        <f t="shared" si="0"/>
        <v>0.83108108108108103</v>
      </c>
      <c r="E20" s="32">
        <f t="shared" si="1"/>
        <v>8649060.81081081</v>
      </c>
      <c r="F20" s="35">
        <f t="shared" si="4"/>
        <v>129116807.09459463</v>
      </c>
      <c r="G20" s="5">
        <v>76.351351351351397</v>
      </c>
      <c r="H20">
        <f t="shared" si="2"/>
        <v>0.76351351351351393</v>
      </c>
      <c r="I20" s="32">
        <f t="shared" si="3"/>
        <v>7945885.1351351393</v>
      </c>
      <c r="J20" s="34">
        <f t="shared" si="5"/>
        <v>110178491.5540541</v>
      </c>
    </row>
    <row r="21" spans="1:10" x14ac:dyDescent="0.2">
      <c r="A21">
        <v>2014</v>
      </c>
      <c r="B21" s="27">
        <v>11148400</v>
      </c>
      <c r="C21" s="5">
        <v>92.567567567567593</v>
      </c>
      <c r="D21">
        <f t="shared" si="0"/>
        <v>0.92567567567567588</v>
      </c>
      <c r="E21" s="32">
        <f t="shared" si="1"/>
        <v>10319802.702702705</v>
      </c>
      <c r="F21" s="35">
        <f t="shared" si="4"/>
        <v>139436609.79729733</v>
      </c>
      <c r="G21" s="5">
        <v>85.135135135135201</v>
      </c>
      <c r="H21">
        <f t="shared" si="2"/>
        <v>0.85135135135135198</v>
      </c>
      <c r="I21" s="32">
        <f t="shared" si="3"/>
        <v>9491205.4054054134</v>
      </c>
      <c r="J21" s="34">
        <f t="shared" si="5"/>
        <v>119669696.95945951</v>
      </c>
    </row>
    <row r="22" spans="1:10" x14ac:dyDescent="0.2">
      <c r="A22">
        <v>2015</v>
      </c>
      <c r="B22" s="27">
        <v>8580500</v>
      </c>
      <c r="C22" s="5">
        <v>90.540540540540604</v>
      </c>
      <c r="D22">
        <f t="shared" si="0"/>
        <v>0.90540540540540604</v>
      </c>
      <c r="E22" s="32">
        <f t="shared" si="1"/>
        <v>7768831.0810810868</v>
      </c>
      <c r="F22" s="35">
        <f t="shared" si="4"/>
        <v>147205440.87837842</v>
      </c>
      <c r="G22" s="5">
        <v>85.472972972972997</v>
      </c>
      <c r="H22">
        <f t="shared" si="2"/>
        <v>0.85472972972972994</v>
      </c>
      <c r="I22" s="32">
        <f t="shared" si="3"/>
        <v>7334008.4459459474</v>
      </c>
      <c r="J22" s="34">
        <f t="shared" si="5"/>
        <v>127003705.40540546</v>
      </c>
    </row>
    <row r="23" spans="1:10" x14ac:dyDescent="0.2">
      <c r="A23">
        <v>2016</v>
      </c>
      <c r="B23" s="27">
        <v>10073500</v>
      </c>
      <c r="C23" s="5">
        <v>90.540540540540604</v>
      </c>
      <c r="D23">
        <f t="shared" si="0"/>
        <v>0.90540540540540604</v>
      </c>
      <c r="E23" s="32">
        <f t="shared" si="1"/>
        <v>9120601.351351358</v>
      </c>
      <c r="F23" s="35">
        <f t="shared" si="4"/>
        <v>156326042.22972977</v>
      </c>
      <c r="G23" s="5">
        <v>85.472972972972997</v>
      </c>
      <c r="H23">
        <f t="shared" si="2"/>
        <v>0.85472972972972994</v>
      </c>
      <c r="I23" s="32">
        <f t="shared" si="3"/>
        <v>8610119.9324324336</v>
      </c>
      <c r="J23" s="34">
        <f t="shared" si="5"/>
        <v>135613825.3378379</v>
      </c>
    </row>
    <row r="24" spans="1:10" x14ac:dyDescent="0.2">
      <c r="A24">
        <v>2017</v>
      </c>
      <c r="B24" s="27">
        <v>12717500</v>
      </c>
      <c r="C24" s="5">
        <v>92.229729729729797</v>
      </c>
      <c r="D24">
        <f t="shared" si="0"/>
        <v>0.92229729729729792</v>
      </c>
      <c r="E24" s="32">
        <f t="shared" si="1"/>
        <v>11729315.878378386</v>
      </c>
      <c r="F24" s="35">
        <f t="shared" si="4"/>
        <v>168055358.10810816</v>
      </c>
      <c r="G24" s="5">
        <v>86.486486486486498</v>
      </c>
      <c r="H24">
        <f t="shared" si="2"/>
        <v>0.86486486486486502</v>
      </c>
      <c r="I24" s="32">
        <f t="shared" si="3"/>
        <v>10998918.918918921</v>
      </c>
      <c r="J24" s="34">
        <f t="shared" si="5"/>
        <v>146612744.25675681</v>
      </c>
    </row>
    <row r="25" spans="1:10" x14ac:dyDescent="0.2">
      <c r="A25">
        <v>2018</v>
      </c>
      <c r="B25" s="27">
        <v>14100300</v>
      </c>
      <c r="C25" s="5">
        <v>92.229729729729797</v>
      </c>
      <c r="D25">
        <f t="shared" si="0"/>
        <v>0.92229729729729792</v>
      </c>
      <c r="E25" s="32">
        <f t="shared" si="1"/>
        <v>13004668.58108109</v>
      </c>
      <c r="F25" s="35">
        <f t="shared" si="4"/>
        <v>181060026.68918926</v>
      </c>
      <c r="G25" s="5">
        <v>86.486486486486498</v>
      </c>
      <c r="H25">
        <f t="shared" si="2"/>
        <v>0.86486486486486502</v>
      </c>
      <c r="I25" s="32">
        <f t="shared" si="3"/>
        <v>12194854.054054057</v>
      </c>
      <c r="J25" s="34">
        <f t="shared" si="5"/>
        <v>158807598.31081086</v>
      </c>
    </row>
    <row r="26" spans="1:10" x14ac:dyDescent="0.2">
      <c r="A26">
        <v>2019</v>
      </c>
      <c r="B26" s="27">
        <v>13735700</v>
      </c>
      <c r="C26" s="5">
        <v>96.959459459459495</v>
      </c>
      <c r="D26">
        <f t="shared" si="0"/>
        <v>0.96959459459459496</v>
      </c>
      <c r="E26" s="32">
        <f t="shared" si="1"/>
        <v>13318060.472972978</v>
      </c>
      <c r="F26" s="35">
        <f t="shared" si="4"/>
        <v>194378087.16216224</v>
      </c>
      <c r="G26" s="5">
        <v>93.243243243243299</v>
      </c>
      <c r="H26">
        <f t="shared" si="2"/>
        <v>0.93243243243243301</v>
      </c>
      <c r="I26" s="32">
        <f t="shared" si="3"/>
        <v>12807612.16216217</v>
      </c>
      <c r="J26" s="34">
        <f t="shared" si="5"/>
        <v>171615210.47297305</v>
      </c>
    </row>
    <row r="27" spans="1:10" x14ac:dyDescent="0.2">
      <c r="A27">
        <v>2020</v>
      </c>
      <c r="B27" s="27">
        <v>12092000</v>
      </c>
      <c r="C27" s="5">
        <v>92.567567567567593</v>
      </c>
      <c r="D27">
        <f t="shared" si="0"/>
        <v>0.92567567567567588</v>
      </c>
      <c r="E27" s="32">
        <f t="shared" si="1"/>
        <v>11193270.270270273</v>
      </c>
      <c r="F27" s="35">
        <f t="shared" si="4"/>
        <v>205571357.43243253</v>
      </c>
      <c r="G27" s="5">
        <v>89.527027027027103</v>
      </c>
      <c r="H27">
        <f t="shared" si="2"/>
        <v>0.89527027027027106</v>
      </c>
      <c r="I27" s="32">
        <f t="shared" si="3"/>
        <v>10825608.108108118</v>
      </c>
      <c r="J27" s="34">
        <f t="shared" si="5"/>
        <v>182440818.58108115</v>
      </c>
    </row>
  </sheetData>
  <autoFilter ref="A2:B2" xr:uid="{9B36A844-1748-894F-89E0-0DC665970A54}">
    <sortState xmlns:xlrd2="http://schemas.microsoft.com/office/spreadsheetml/2017/richdata2" ref="A3:B27">
      <sortCondition ref="A2:A2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73A6-0363-9547-949A-474D8B1FDD8D}">
  <dimension ref="A1:F26"/>
  <sheetViews>
    <sheetView workbookViewId="0">
      <selection activeCell="A2" sqref="A2:A26"/>
    </sheetView>
  </sheetViews>
  <sheetFormatPr baseColWidth="10" defaultRowHeight="16" x14ac:dyDescent="0.2"/>
  <cols>
    <col min="5" max="5" width="14" bestFit="1" customWidth="1"/>
    <col min="6" max="6" width="17" customWidth="1"/>
  </cols>
  <sheetData>
    <row r="1" spans="1:6" x14ac:dyDescent="0.2">
      <c r="A1" t="s">
        <v>99</v>
      </c>
      <c r="B1" t="s">
        <v>151</v>
      </c>
      <c r="C1" t="s">
        <v>152</v>
      </c>
      <c r="D1" t="s">
        <v>153</v>
      </c>
      <c r="E1" t="s">
        <v>151</v>
      </c>
      <c r="F1" t="s">
        <v>154</v>
      </c>
    </row>
    <row r="2" spans="1:6" x14ac:dyDescent="0.2">
      <c r="A2">
        <v>1996</v>
      </c>
      <c r="B2" s="27">
        <v>64195000</v>
      </c>
      <c r="C2" s="5">
        <v>5.7432432432432599</v>
      </c>
      <c r="D2">
        <f>C2/100</f>
        <v>5.7432432432432595E-2</v>
      </c>
      <c r="E2" s="11">
        <f>D2*B2</f>
        <v>3686875.0000000102</v>
      </c>
      <c r="F2" s="18">
        <f>E2</f>
        <v>3686875.0000000102</v>
      </c>
    </row>
    <row r="3" spans="1:6" x14ac:dyDescent="0.2">
      <c r="A3">
        <v>1997</v>
      </c>
      <c r="B3" s="27">
        <v>70005000</v>
      </c>
      <c r="C3" s="5">
        <v>15.8783783783784</v>
      </c>
      <c r="D3">
        <f t="shared" ref="D3:D26" si="0">C3/100</f>
        <v>0.15878378378378399</v>
      </c>
      <c r="E3" s="11">
        <f t="shared" ref="E3:E26" si="1">D3*B3</f>
        <v>11115658.783783799</v>
      </c>
      <c r="F3" s="18">
        <f>E3+F2</f>
        <v>14802533.783783808</v>
      </c>
    </row>
    <row r="4" spans="1:6" x14ac:dyDescent="0.2">
      <c r="A4">
        <v>1998</v>
      </c>
      <c r="B4" s="27">
        <v>72025000</v>
      </c>
      <c r="C4" s="5">
        <v>44.256756756756801</v>
      </c>
      <c r="D4">
        <f t="shared" si="0"/>
        <v>0.44256756756756799</v>
      </c>
      <c r="E4" s="11">
        <f t="shared" si="1"/>
        <v>31875929.054054085</v>
      </c>
      <c r="F4" s="18">
        <f t="shared" ref="F4:F26" si="2">E4+F3</f>
        <v>46678462.83783789</v>
      </c>
    </row>
    <row r="5" spans="1:6" x14ac:dyDescent="0.2">
      <c r="A5">
        <v>1999</v>
      </c>
      <c r="B5" s="27">
        <v>73730000</v>
      </c>
      <c r="C5" s="5">
        <v>55.405405405405403</v>
      </c>
      <c r="D5">
        <f t="shared" si="0"/>
        <v>0.55405405405405406</v>
      </c>
      <c r="E5" s="11">
        <f t="shared" si="1"/>
        <v>40850405.405405402</v>
      </c>
      <c r="F5" s="18">
        <f t="shared" si="2"/>
        <v>87528868.243243292</v>
      </c>
    </row>
    <row r="6" spans="1:6" x14ac:dyDescent="0.2">
      <c r="A6">
        <v>2000</v>
      </c>
      <c r="B6" s="27">
        <v>74266000</v>
      </c>
      <c r="C6" s="5">
        <v>54.391891891891902</v>
      </c>
      <c r="D6">
        <f t="shared" si="0"/>
        <v>0.54391891891891897</v>
      </c>
      <c r="E6" s="11">
        <f t="shared" si="1"/>
        <v>40394682.432432435</v>
      </c>
      <c r="F6" s="18">
        <f t="shared" si="2"/>
        <v>127923550.67567572</v>
      </c>
    </row>
    <row r="7" spans="1:6" x14ac:dyDescent="0.2">
      <c r="A7">
        <v>2001</v>
      </c>
      <c r="B7" s="27">
        <v>74075000</v>
      </c>
      <c r="C7" s="5">
        <v>68.243243243243299</v>
      </c>
      <c r="D7">
        <f t="shared" si="0"/>
        <v>0.68243243243243301</v>
      </c>
      <c r="E7" s="11">
        <f t="shared" si="1"/>
        <v>50551182.432432473</v>
      </c>
      <c r="F7" s="18">
        <f t="shared" si="2"/>
        <v>178474733.10810819</v>
      </c>
    </row>
    <row r="8" spans="1:6" x14ac:dyDescent="0.2">
      <c r="A8">
        <v>2002</v>
      </c>
      <c r="B8" s="27">
        <v>73963000</v>
      </c>
      <c r="C8" s="5">
        <v>76.351351351351397</v>
      </c>
      <c r="D8">
        <f t="shared" si="0"/>
        <v>0.76351351351351393</v>
      </c>
      <c r="E8" s="11">
        <f t="shared" si="1"/>
        <v>56471750.00000003</v>
      </c>
      <c r="F8" s="18">
        <f t="shared" si="2"/>
        <v>234946483.10810822</v>
      </c>
    </row>
    <row r="9" spans="1:6" x14ac:dyDescent="0.2">
      <c r="A9">
        <v>2003</v>
      </c>
      <c r="B9" s="27">
        <v>73404000</v>
      </c>
      <c r="C9" s="5">
        <v>82.094594594594597</v>
      </c>
      <c r="D9">
        <f t="shared" si="0"/>
        <v>0.82094594594594594</v>
      </c>
      <c r="E9" s="11">
        <f t="shared" si="1"/>
        <v>60260716.216216214</v>
      </c>
      <c r="F9" s="18">
        <f t="shared" si="2"/>
        <v>295207199.32432443</v>
      </c>
    </row>
    <row r="10" spans="1:6" x14ac:dyDescent="0.2">
      <c r="A10">
        <v>2004</v>
      </c>
      <c r="B10" s="27">
        <v>75208000</v>
      </c>
      <c r="C10" s="5">
        <v>86.148648648648702</v>
      </c>
      <c r="D10">
        <f t="shared" si="0"/>
        <v>0.86148648648648707</v>
      </c>
      <c r="E10" s="11">
        <f t="shared" si="1"/>
        <v>64790675.67567572</v>
      </c>
      <c r="F10" s="18">
        <f t="shared" si="2"/>
        <v>359997875.00000012</v>
      </c>
    </row>
    <row r="11" spans="1:6" x14ac:dyDescent="0.2">
      <c r="A11">
        <v>2005</v>
      </c>
      <c r="B11" s="27">
        <v>72032000</v>
      </c>
      <c r="C11" s="5">
        <v>88.175675675675706</v>
      </c>
      <c r="D11">
        <f t="shared" si="0"/>
        <v>0.88175675675675702</v>
      </c>
      <c r="E11" s="11">
        <f t="shared" si="1"/>
        <v>63514702.702702723</v>
      </c>
      <c r="F11" s="18">
        <f t="shared" si="2"/>
        <v>423512577.70270282</v>
      </c>
    </row>
    <row r="12" spans="1:6" x14ac:dyDescent="0.2">
      <c r="A12">
        <v>2006</v>
      </c>
      <c r="B12" s="27">
        <v>75522000</v>
      </c>
      <c r="C12" s="5">
        <v>90.202702702702695</v>
      </c>
      <c r="D12">
        <f t="shared" si="0"/>
        <v>0.90202702702702697</v>
      </c>
      <c r="E12" s="11">
        <f t="shared" si="1"/>
        <v>68122885.135135129</v>
      </c>
      <c r="F12" s="18">
        <f t="shared" si="2"/>
        <v>491635462.83783793</v>
      </c>
    </row>
    <row r="13" spans="1:6" x14ac:dyDescent="0.2">
      <c r="A13">
        <v>2007</v>
      </c>
      <c r="B13" s="27">
        <v>64741000</v>
      </c>
      <c r="C13" s="5">
        <v>92.567567567567593</v>
      </c>
      <c r="D13">
        <f t="shared" si="0"/>
        <v>0.92567567567567588</v>
      </c>
      <c r="E13" s="11">
        <f t="shared" si="1"/>
        <v>59929168.91891893</v>
      </c>
      <c r="F13" s="18">
        <f t="shared" si="2"/>
        <v>551564631.7567569</v>
      </c>
    </row>
    <row r="14" spans="1:6" x14ac:dyDescent="0.2">
      <c r="A14">
        <v>2008</v>
      </c>
      <c r="B14" s="27">
        <v>75718000</v>
      </c>
      <c r="C14" s="5">
        <v>93.581081081081095</v>
      </c>
      <c r="D14">
        <f t="shared" si="0"/>
        <v>0.93581081081081097</v>
      </c>
      <c r="E14" s="11">
        <f t="shared" si="1"/>
        <v>70857722.972972989</v>
      </c>
      <c r="F14" s="18">
        <f t="shared" si="2"/>
        <v>622422354.72972989</v>
      </c>
    </row>
    <row r="15" spans="1:6" x14ac:dyDescent="0.2">
      <c r="A15">
        <v>2009</v>
      </c>
      <c r="B15" s="27">
        <v>77451000</v>
      </c>
      <c r="C15" s="5">
        <v>92.567567567567593</v>
      </c>
      <c r="D15">
        <f t="shared" si="0"/>
        <v>0.92567567567567588</v>
      </c>
      <c r="E15" s="11">
        <f t="shared" si="1"/>
        <v>71694506.756756768</v>
      </c>
      <c r="F15" s="18">
        <f t="shared" si="2"/>
        <v>694116861.48648667</v>
      </c>
    </row>
    <row r="16" spans="1:6" x14ac:dyDescent="0.2">
      <c r="A16">
        <v>2010</v>
      </c>
      <c r="B16" s="27">
        <v>77404000</v>
      </c>
      <c r="C16" s="5">
        <v>94.256756756756801</v>
      </c>
      <c r="D16">
        <f t="shared" si="0"/>
        <v>0.94256756756756799</v>
      </c>
      <c r="E16" s="11">
        <f t="shared" si="1"/>
        <v>72958500.00000003</v>
      </c>
      <c r="F16" s="18">
        <f t="shared" si="2"/>
        <v>767075361.48648667</v>
      </c>
    </row>
    <row r="17" spans="1:6" x14ac:dyDescent="0.2">
      <c r="A17">
        <v>2011</v>
      </c>
      <c r="B17" s="27">
        <v>75046000</v>
      </c>
      <c r="C17" s="5">
        <v>95.270270270270302</v>
      </c>
      <c r="D17">
        <f t="shared" si="0"/>
        <v>0.95270270270270307</v>
      </c>
      <c r="E17" s="11">
        <f t="shared" si="1"/>
        <v>71496527.027027056</v>
      </c>
      <c r="F17" s="18">
        <f t="shared" si="2"/>
        <v>838571888.51351368</v>
      </c>
    </row>
    <row r="18" spans="1:6" x14ac:dyDescent="0.2">
      <c r="A18">
        <v>2012</v>
      </c>
      <c r="B18" s="27">
        <v>77198000</v>
      </c>
      <c r="C18" s="5">
        <v>94.594594594594597</v>
      </c>
      <c r="D18">
        <f t="shared" si="0"/>
        <v>0.94594594594594594</v>
      </c>
      <c r="E18" s="11">
        <f t="shared" si="1"/>
        <v>73025135.135135129</v>
      </c>
      <c r="F18" s="18">
        <f t="shared" si="2"/>
        <v>911597023.64864886</v>
      </c>
    </row>
    <row r="19" spans="1:6" x14ac:dyDescent="0.2">
      <c r="A19">
        <v>2013</v>
      </c>
      <c r="B19" s="27">
        <v>76820000</v>
      </c>
      <c r="C19" s="5">
        <v>94.256756756756801</v>
      </c>
      <c r="D19">
        <f t="shared" si="0"/>
        <v>0.94256756756756799</v>
      </c>
      <c r="E19" s="11">
        <f t="shared" si="1"/>
        <v>72408040.540540576</v>
      </c>
      <c r="F19" s="18">
        <f t="shared" si="2"/>
        <v>984005064.18918943</v>
      </c>
    </row>
    <row r="20" spans="1:6" x14ac:dyDescent="0.2">
      <c r="A20">
        <v>2014</v>
      </c>
      <c r="B20" s="27">
        <v>83296000</v>
      </c>
      <c r="C20" s="5">
        <v>95.270270270270302</v>
      </c>
      <c r="D20">
        <f t="shared" si="0"/>
        <v>0.95270270270270307</v>
      </c>
      <c r="E20" s="11">
        <f t="shared" si="1"/>
        <v>79356324.324324355</v>
      </c>
      <c r="F20" s="18">
        <f t="shared" si="2"/>
        <v>1063361388.5135138</v>
      </c>
    </row>
    <row r="21" spans="1:6" x14ac:dyDescent="0.2">
      <c r="A21">
        <v>2015</v>
      </c>
      <c r="B21" s="27">
        <v>82660000</v>
      </c>
      <c r="C21" s="5">
        <v>95.270270270270302</v>
      </c>
      <c r="D21">
        <f t="shared" si="0"/>
        <v>0.95270270270270307</v>
      </c>
      <c r="E21" s="11">
        <f t="shared" si="1"/>
        <v>78750405.405405432</v>
      </c>
      <c r="F21" s="18">
        <f t="shared" si="2"/>
        <v>1142111793.9189193</v>
      </c>
    </row>
    <row r="22" spans="1:6" x14ac:dyDescent="0.2">
      <c r="A22">
        <v>2016</v>
      </c>
      <c r="B22" s="27">
        <v>83453000</v>
      </c>
      <c r="C22" s="5">
        <v>95.270270270270302</v>
      </c>
      <c r="D22">
        <f t="shared" si="0"/>
        <v>0.95270270270270307</v>
      </c>
      <c r="E22" s="11">
        <f t="shared" si="1"/>
        <v>79505898.648648679</v>
      </c>
      <c r="F22" s="18">
        <f t="shared" si="2"/>
        <v>1221617692.5675681</v>
      </c>
    </row>
    <row r="23" spans="1:6" x14ac:dyDescent="0.2">
      <c r="A23">
        <v>2017</v>
      </c>
      <c r="B23" s="27">
        <v>90162000</v>
      </c>
      <c r="C23" s="5">
        <v>95.270270270270302</v>
      </c>
      <c r="D23">
        <f t="shared" si="0"/>
        <v>0.95270270270270307</v>
      </c>
      <c r="E23" s="11">
        <f t="shared" si="1"/>
        <v>85897581.081081107</v>
      </c>
      <c r="F23" s="18">
        <f t="shared" si="2"/>
        <v>1307515273.6486492</v>
      </c>
    </row>
    <row r="24" spans="1:6" x14ac:dyDescent="0.2">
      <c r="A24">
        <v>2018</v>
      </c>
      <c r="B24" s="27">
        <v>89167000</v>
      </c>
      <c r="C24" s="5">
        <v>95.270270270270302</v>
      </c>
      <c r="D24">
        <f t="shared" si="0"/>
        <v>0.95270270270270307</v>
      </c>
      <c r="E24" s="11">
        <f t="shared" si="1"/>
        <v>84949641.891891927</v>
      </c>
      <c r="F24" s="18">
        <f t="shared" si="2"/>
        <v>1392464915.5405412</v>
      </c>
    </row>
    <row r="25" spans="1:6" x14ac:dyDescent="0.2">
      <c r="A25">
        <v>2019</v>
      </c>
      <c r="B25" s="27">
        <v>76100000</v>
      </c>
      <c r="C25" s="5">
        <v>95.608108108108098</v>
      </c>
      <c r="D25">
        <f t="shared" si="0"/>
        <v>0.95608108108108103</v>
      </c>
      <c r="E25" s="11">
        <f t="shared" si="1"/>
        <v>72757770.270270273</v>
      </c>
      <c r="F25" s="18">
        <f t="shared" si="2"/>
        <v>1465222685.8108115</v>
      </c>
    </row>
    <row r="26" spans="1:6" x14ac:dyDescent="0.2">
      <c r="A26">
        <v>2020</v>
      </c>
      <c r="B26" s="27">
        <v>83354000</v>
      </c>
      <c r="C26" s="5">
        <v>95.270270270270302</v>
      </c>
      <c r="D26">
        <f t="shared" si="0"/>
        <v>0.95270270270270307</v>
      </c>
      <c r="E26" s="11">
        <f t="shared" si="1"/>
        <v>79411581.081081107</v>
      </c>
      <c r="F26" s="18">
        <f t="shared" si="2"/>
        <v>1544634266.8918927</v>
      </c>
    </row>
  </sheetData>
  <autoFilter ref="A1:B1" xr:uid="{69BB73A6-0363-9547-949A-474D8B1FDD8D}">
    <sortState xmlns:xlrd2="http://schemas.microsoft.com/office/spreadsheetml/2017/richdata2" ref="A2:B26">
      <sortCondition ref="A1:A2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7ADA-D262-0E4E-B012-9A44AA090306}">
  <dimension ref="A1:G43"/>
  <sheetViews>
    <sheetView topLeftCell="B1" zoomScale="75" workbookViewId="0">
      <selection activeCell="G3" sqref="G3:G42"/>
    </sheetView>
  </sheetViews>
  <sheetFormatPr baseColWidth="10" defaultRowHeight="16" x14ac:dyDescent="0.2"/>
  <cols>
    <col min="2" max="2" width="17.5" bestFit="1" customWidth="1"/>
    <col min="3" max="3" width="23.83203125" bestFit="1" customWidth="1"/>
    <col min="4" max="4" width="16.5" bestFit="1" customWidth="1"/>
    <col min="6" max="6" width="30.6640625" style="36" bestFit="1" customWidth="1"/>
    <col min="7" max="7" width="15.1640625" style="40" customWidth="1"/>
  </cols>
  <sheetData>
    <row r="1" spans="1:7" x14ac:dyDescent="0.2">
      <c r="A1" t="s">
        <v>99</v>
      </c>
      <c r="B1" t="s">
        <v>101</v>
      </c>
      <c r="C1" t="s">
        <v>100</v>
      </c>
      <c r="D1" t="s">
        <v>102</v>
      </c>
      <c r="E1" t="s">
        <v>155</v>
      </c>
      <c r="F1" s="36" t="s">
        <v>104</v>
      </c>
      <c r="G1" s="40" t="s">
        <v>156</v>
      </c>
    </row>
    <row r="2" spans="1:7" x14ac:dyDescent="0.2">
      <c r="B2" t="s">
        <v>105</v>
      </c>
      <c r="C2" t="s">
        <v>106</v>
      </c>
    </row>
    <row r="3" spans="1:7" x14ac:dyDescent="0.2">
      <c r="A3" s="5">
        <v>1966</v>
      </c>
      <c r="B3" s="10">
        <v>10</v>
      </c>
      <c r="C3" s="6">
        <v>58406</v>
      </c>
      <c r="D3" s="11">
        <f t="shared" ref="D3:D42" si="0">C3*B3*10</f>
        <v>5840600</v>
      </c>
      <c r="E3">
        <v>7.0000000000000007E-2</v>
      </c>
      <c r="F3" s="37">
        <f>E3*D3</f>
        <v>408842.00000000006</v>
      </c>
      <c r="G3" s="41">
        <f>F3</f>
        <v>408842.00000000006</v>
      </c>
    </row>
    <row r="4" spans="1:7" x14ac:dyDescent="0.2">
      <c r="A4" s="5">
        <v>1967</v>
      </c>
      <c r="B4" s="10">
        <v>15</v>
      </c>
      <c r="C4" s="6">
        <v>59236</v>
      </c>
      <c r="D4" s="11">
        <f t="shared" si="0"/>
        <v>8885400</v>
      </c>
      <c r="E4">
        <v>7.0000000000000007E-2</v>
      </c>
      <c r="F4" s="37">
        <f t="shared" ref="F4:F42" si="1">E4*D4</f>
        <v>621978.00000000012</v>
      </c>
      <c r="G4" s="41">
        <f>G3+F4</f>
        <v>1030820.0000000002</v>
      </c>
    </row>
    <row r="5" spans="1:7" x14ac:dyDescent="0.2">
      <c r="A5" s="5">
        <v>1968</v>
      </c>
      <c r="B5" s="10">
        <v>21</v>
      </c>
      <c r="C5" s="6">
        <v>60813</v>
      </c>
      <c r="D5" s="11">
        <f t="shared" si="0"/>
        <v>12770730</v>
      </c>
      <c r="E5">
        <v>7.0000000000000007E-2</v>
      </c>
      <c r="F5" s="37">
        <f t="shared" si="1"/>
        <v>893951.10000000009</v>
      </c>
      <c r="G5" s="41">
        <f t="shared" ref="G5:G42" si="2">G4+F5</f>
        <v>1924771.1000000003</v>
      </c>
    </row>
    <row r="6" spans="1:7" x14ac:dyDescent="0.2">
      <c r="A6" s="5">
        <v>1969</v>
      </c>
      <c r="B6" s="10">
        <v>25</v>
      </c>
      <c r="C6" s="6">
        <v>62214</v>
      </c>
      <c r="D6" s="11">
        <f t="shared" si="0"/>
        <v>15553500</v>
      </c>
      <c r="E6">
        <v>7.0000000000000007E-2</v>
      </c>
      <c r="F6" s="37">
        <f t="shared" si="1"/>
        <v>1088745</v>
      </c>
      <c r="G6" s="41">
        <f t="shared" si="2"/>
        <v>3013516.1000000006</v>
      </c>
    </row>
    <row r="7" spans="1:7" x14ac:dyDescent="0.2">
      <c r="A7" s="5">
        <v>1970</v>
      </c>
      <c r="B7" s="10">
        <v>31</v>
      </c>
      <c r="C7" s="7">
        <v>63401</v>
      </c>
      <c r="D7" s="11">
        <f t="shared" si="0"/>
        <v>19654310</v>
      </c>
      <c r="E7">
        <v>7.0000000000000007E-2</v>
      </c>
      <c r="F7" s="37">
        <f t="shared" si="1"/>
        <v>1375801.7000000002</v>
      </c>
      <c r="G7" s="41">
        <f t="shared" si="2"/>
        <v>4389317.8000000007</v>
      </c>
    </row>
    <row r="8" spans="1:7" x14ac:dyDescent="0.2">
      <c r="A8" s="5">
        <v>1971</v>
      </c>
      <c r="B8" s="10">
        <v>39</v>
      </c>
      <c r="C8" s="6">
        <v>64778</v>
      </c>
      <c r="D8" s="11">
        <f t="shared" si="0"/>
        <v>25263420</v>
      </c>
      <c r="E8">
        <v>7.0000000000000007E-2</v>
      </c>
      <c r="F8" s="37">
        <f t="shared" si="1"/>
        <v>1768439.4000000001</v>
      </c>
      <c r="G8" s="41">
        <f t="shared" si="2"/>
        <v>6157757.2000000011</v>
      </c>
    </row>
    <row r="9" spans="1:7" x14ac:dyDescent="0.2">
      <c r="A9" s="5">
        <v>1972</v>
      </c>
      <c r="B9" s="10">
        <v>43</v>
      </c>
      <c r="C9" s="6">
        <v>66676</v>
      </c>
      <c r="D9" s="11">
        <f t="shared" si="0"/>
        <v>28670680</v>
      </c>
      <c r="E9">
        <v>7.0000000000000007E-2</v>
      </c>
      <c r="F9" s="37">
        <f t="shared" si="1"/>
        <v>2006947.6</v>
      </c>
      <c r="G9" s="41">
        <f t="shared" si="2"/>
        <v>8164704.8000000007</v>
      </c>
    </row>
    <row r="10" spans="1:7" x14ac:dyDescent="0.2">
      <c r="A10" s="5">
        <v>1973</v>
      </c>
      <c r="B10" s="10">
        <v>48</v>
      </c>
      <c r="C10" s="6">
        <v>68251</v>
      </c>
      <c r="D10" s="11">
        <f t="shared" si="0"/>
        <v>32760480</v>
      </c>
      <c r="E10">
        <v>7.0000000000000007E-2</v>
      </c>
      <c r="F10" s="37">
        <f t="shared" si="1"/>
        <v>2293233.6</v>
      </c>
      <c r="G10" s="41">
        <f t="shared" si="2"/>
        <v>10457938.4</v>
      </c>
    </row>
    <row r="11" spans="1:7" x14ac:dyDescent="0.2">
      <c r="A11" s="5">
        <v>1974</v>
      </c>
      <c r="B11" s="10">
        <v>57</v>
      </c>
      <c r="C11" s="6">
        <v>69859</v>
      </c>
      <c r="D11" s="11">
        <f t="shared" si="0"/>
        <v>39819630</v>
      </c>
      <c r="E11">
        <v>7.0000000000000007E-2</v>
      </c>
      <c r="F11" s="37">
        <f t="shared" si="1"/>
        <v>2787374.1</v>
      </c>
      <c r="G11" s="41">
        <f t="shared" si="2"/>
        <v>13245312.5</v>
      </c>
    </row>
    <row r="12" spans="1:7" x14ac:dyDescent="0.2">
      <c r="A12" s="5">
        <v>1975</v>
      </c>
      <c r="B12" s="10">
        <v>64</v>
      </c>
      <c r="C12" s="7">
        <v>71120</v>
      </c>
      <c r="D12" s="11">
        <f t="shared" si="0"/>
        <v>45516800</v>
      </c>
      <c r="E12">
        <v>7.0000000000000007E-2</v>
      </c>
      <c r="F12" s="37">
        <f t="shared" si="1"/>
        <v>3186176.0000000005</v>
      </c>
      <c r="G12" s="41">
        <f t="shared" si="2"/>
        <v>16431488.5</v>
      </c>
    </row>
    <row r="13" spans="1:7" x14ac:dyDescent="0.2">
      <c r="A13" s="5">
        <v>1976</v>
      </c>
      <c r="B13" s="10">
        <v>69</v>
      </c>
      <c r="C13" s="6">
        <v>72867</v>
      </c>
      <c r="D13" s="11">
        <f t="shared" si="0"/>
        <v>50278230</v>
      </c>
      <c r="E13">
        <v>7.0000000000000007E-2</v>
      </c>
      <c r="F13" s="37">
        <f t="shared" si="1"/>
        <v>3519476.1000000006</v>
      </c>
      <c r="G13" s="41">
        <f t="shared" si="2"/>
        <v>19950964.600000001</v>
      </c>
    </row>
    <row r="14" spans="1:7" x14ac:dyDescent="0.2">
      <c r="A14" s="5">
        <v>1977</v>
      </c>
      <c r="B14" s="10">
        <v>74</v>
      </c>
      <c r="C14" s="6">
        <v>74142</v>
      </c>
      <c r="D14" s="11">
        <f t="shared" si="0"/>
        <v>54865080</v>
      </c>
      <c r="E14">
        <v>7.0000000000000007E-2</v>
      </c>
      <c r="F14" s="37">
        <f t="shared" si="1"/>
        <v>3840555.6000000006</v>
      </c>
      <c r="G14" s="41">
        <f t="shared" si="2"/>
        <v>23791520.200000003</v>
      </c>
    </row>
    <row r="15" spans="1:7" x14ac:dyDescent="0.2">
      <c r="A15" s="5">
        <v>1978</v>
      </c>
      <c r="B15" s="10">
        <v>75</v>
      </c>
      <c r="C15" s="6">
        <v>76030</v>
      </c>
      <c r="D15" s="11">
        <f t="shared" si="0"/>
        <v>57022500</v>
      </c>
      <c r="E15">
        <v>7.0000000000000007E-2</v>
      </c>
      <c r="F15" s="37">
        <f t="shared" si="1"/>
        <v>3991575.0000000005</v>
      </c>
      <c r="G15" s="41">
        <f t="shared" si="2"/>
        <v>27783095.200000003</v>
      </c>
    </row>
    <row r="16" spans="1:7" x14ac:dyDescent="0.2">
      <c r="A16" s="5">
        <v>1979</v>
      </c>
      <c r="B16" s="10">
        <v>78</v>
      </c>
      <c r="C16" s="6">
        <v>77330</v>
      </c>
      <c r="D16" s="11">
        <f t="shared" si="0"/>
        <v>60317400</v>
      </c>
      <c r="E16">
        <v>7.0000000000000007E-2</v>
      </c>
      <c r="F16" s="37">
        <f t="shared" si="1"/>
        <v>4222218</v>
      </c>
      <c r="G16" s="41">
        <f t="shared" si="2"/>
        <v>32005313.200000003</v>
      </c>
    </row>
    <row r="17" spans="1:7" x14ac:dyDescent="0.2">
      <c r="A17" s="5">
        <v>1980</v>
      </c>
      <c r="B17" s="10">
        <v>79</v>
      </c>
      <c r="C17" s="7">
        <v>80776</v>
      </c>
      <c r="D17" s="11">
        <f t="shared" si="0"/>
        <v>63813040</v>
      </c>
      <c r="E17">
        <v>7.0000000000000007E-2</v>
      </c>
      <c r="F17" s="37">
        <f t="shared" si="1"/>
        <v>4466912.8000000007</v>
      </c>
      <c r="G17" s="41">
        <f t="shared" si="2"/>
        <v>36472226</v>
      </c>
    </row>
    <row r="18" spans="1:7" x14ac:dyDescent="0.2">
      <c r="A18" s="5">
        <v>1981</v>
      </c>
      <c r="B18" s="10">
        <v>80</v>
      </c>
      <c r="C18" s="6">
        <v>82368</v>
      </c>
      <c r="D18" s="11">
        <f t="shared" si="0"/>
        <v>65894400</v>
      </c>
      <c r="E18">
        <v>7.0000000000000007E-2</v>
      </c>
      <c r="F18" s="37">
        <f t="shared" si="1"/>
        <v>4612608</v>
      </c>
      <c r="G18" s="41">
        <f t="shared" si="2"/>
        <v>41084834</v>
      </c>
    </row>
    <row r="19" spans="1:7" x14ac:dyDescent="0.2">
      <c r="A19" s="5">
        <v>1982</v>
      </c>
      <c r="B19" s="10">
        <v>85</v>
      </c>
      <c r="C19" s="6">
        <v>83527</v>
      </c>
      <c r="D19" s="11">
        <f t="shared" si="0"/>
        <v>70997950</v>
      </c>
      <c r="E19">
        <v>7.0000000000000007E-2</v>
      </c>
      <c r="F19" s="37">
        <f t="shared" si="1"/>
        <v>4969856.5000000009</v>
      </c>
      <c r="G19" s="41">
        <f t="shared" si="2"/>
        <v>46054690.5</v>
      </c>
    </row>
    <row r="20" spans="1:7" x14ac:dyDescent="0.2">
      <c r="A20" s="5">
        <v>1983</v>
      </c>
      <c r="B20" s="10">
        <v>88</v>
      </c>
      <c r="C20" s="6">
        <v>83918</v>
      </c>
      <c r="D20" s="11">
        <f t="shared" si="0"/>
        <v>73847840</v>
      </c>
      <c r="E20">
        <v>7.0000000000000007E-2</v>
      </c>
      <c r="F20" s="37">
        <f t="shared" si="1"/>
        <v>5169348.8000000007</v>
      </c>
      <c r="G20" s="41">
        <f t="shared" si="2"/>
        <v>51224039.299999997</v>
      </c>
    </row>
    <row r="21" spans="1:7" x14ac:dyDescent="0.2">
      <c r="A21" s="5">
        <v>1984</v>
      </c>
      <c r="B21" s="10">
        <v>89</v>
      </c>
      <c r="C21" s="6">
        <v>85290</v>
      </c>
      <c r="D21" s="11">
        <f t="shared" si="0"/>
        <v>75908100</v>
      </c>
      <c r="E21">
        <v>7.0000000000000007E-2</v>
      </c>
      <c r="F21" s="37">
        <f t="shared" si="1"/>
        <v>5313567.0000000009</v>
      </c>
      <c r="G21" s="41">
        <f t="shared" si="2"/>
        <v>56537606.299999997</v>
      </c>
    </row>
    <row r="22" spans="1:7" x14ac:dyDescent="0.2">
      <c r="A22" s="5">
        <v>1985</v>
      </c>
      <c r="B22" s="10">
        <v>90</v>
      </c>
      <c r="C22" s="7">
        <v>86789</v>
      </c>
      <c r="D22" s="11">
        <f t="shared" si="0"/>
        <v>78110100</v>
      </c>
      <c r="E22">
        <v>7.0000000000000007E-2</v>
      </c>
      <c r="F22" s="37">
        <f t="shared" si="1"/>
        <v>5467707.0000000009</v>
      </c>
      <c r="G22" s="41">
        <f t="shared" si="2"/>
        <v>62005313.299999997</v>
      </c>
    </row>
    <row r="23" spans="1:7" x14ac:dyDescent="0.2">
      <c r="A23" s="5">
        <v>1986</v>
      </c>
      <c r="B23" s="10">
        <v>90.5</v>
      </c>
      <c r="C23" s="6">
        <v>88458</v>
      </c>
      <c r="D23" s="11">
        <f t="shared" si="0"/>
        <v>80054490</v>
      </c>
      <c r="E23">
        <v>7.0000000000000007E-2</v>
      </c>
      <c r="F23" s="37">
        <f t="shared" si="1"/>
        <v>5603814.3000000007</v>
      </c>
      <c r="G23" s="41">
        <f t="shared" si="2"/>
        <v>67609127.599999994</v>
      </c>
    </row>
    <row r="24" spans="1:7" x14ac:dyDescent="0.2">
      <c r="A24" s="5">
        <v>1987</v>
      </c>
      <c r="B24" s="10">
        <v>91</v>
      </c>
      <c r="C24" s="6">
        <v>89479</v>
      </c>
      <c r="D24" s="11">
        <f t="shared" si="0"/>
        <v>81425890</v>
      </c>
      <c r="E24">
        <v>7.0000000000000007E-2</v>
      </c>
      <c r="F24" s="37">
        <f t="shared" si="1"/>
        <v>5699812.3000000007</v>
      </c>
      <c r="G24" s="41">
        <f t="shared" si="2"/>
        <v>73308939.899999991</v>
      </c>
    </row>
    <row r="25" spans="1:7" x14ac:dyDescent="0.2">
      <c r="A25" s="5">
        <v>1988</v>
      </c>
      <c r="B25" s="10">
        <v>93</v>
      </c>
      <c r="C25" s="6">
        <v>91124</v>
      </c>
      <c r="D25" s="11">
        <f t="shared" si="0"/>
        <v>84745320</v>
      </c>
      <c r="E25">
        <v>7.0000000000000007E-2</v>
      </c>
      <c r="F25" s="37">
        <f t="shared" si="1"/>
        <v>5932172.4000000004</v>
      </c>
      <c r="G25" s="41">
        <f t="shared" si="2"/>
        <v>79241112.299999997</v>
      </c>
    </row>
    <row r="26" spans="1:7" x14ac:dyDescent="0.2">
      <c r="A26" s="5">
        <v>1989</v>
      </c>
      <c r="B26" s="10">
        <v>94</v>
      </c>
      <c r="C26" s="6">
        <v>92830</v>
      </c>
      <c r="D26" s="11">
        <f t="shared" si="0"/>
        <v>87260200</v>
      </c>
      <c r="E26">
        <v>7.0000000000000007E-2</v>
      </c>
      <c r="F26" s="37">
        <f t="shared" si="1"/>
        <v>6108214.0000000009</v>
      </c>
      <c r="G26" s="41">
        <f t="shared" si="2"/>
        <v>85349326.299999997</v>
      </c>
    </row>
    <row r="27" spans="1:7" x14ac:dyDescent="0.2">
      <c r="A27" s="5">
        <v>1990</v>
      </c>
      <c r="B27" s="10">
        <v>96</v>
      </c>
      <c r="C27" s="7">
        <v>93347</v>
      </c>
      <c r="D27" s="11">
        <f t="shared" si="0"/>
        <v>89613120</v>
      </c>
      <c r="E27">
        <v>7.0000000000000007E-2</v>
      </c>
      <c r="F27" s="37">
        <f t="shared" si="1"/>
        <v>6272918.4000000004</v>
      </c>
      <c r="G27" s="41">
        <f t="shared" si="2"/>
        <v>91622244.700000003</v>
      </c>
    </row>
    <row r="28" spans="1:7" x14ac:dyDescent="0.2">
      <c r="A28" s="5">
        <v>1991</v>
      </c>
      <c r="B28" s="10">
        <v>96</v>
      </c>
      <c r="C28" s="6">
        <v>94312</v>
      </c>
      <c r="D28" s="11">
        <f t="shared" si="0"/>
        <v>90539520</v>
      </c>
      <c r="E28">
        <v>7.0000000000000007E-2</v>
      </c>
      <c r="F28" s="37">
        <f t="shared" si="1"/>
        <v>6337766.4000000004</v>
      </c>
      <c r="G28" s="41">
        <f t="shared" si="2"/>
        <v>97960011.100000009</v>
      </c>
    </row>
    <row r="29" spans="1:7" x14ac:dyDescent="0.2">
      <c r="A29" s="5">
        <v>1992</v>
      </c>
      <c r="B29" s="10">
        <v>95</v>
      </c>
      <c r="C29" s="6">
        <v>95669</v>
      </c>
      <c r="D29" s="11">
        <f t="shared" si="0"/>
        <v>90885550</v>
      </c>
      <c r="E29">
        <v>7.0000000000000007E-2</v>
      </c>
      <c r="F29" s="37">
        <f t="shared" si="1"/>
        <v>6361988.5000000009</v>
      </c>
      <c r="G29" s="41">
        <f t="shared" si="2"/>
        <v>104321999.60000001</v>
      </c>
    </row>
    <row r="30" spans="1:7" x14ac:dyDescent="0.2">
      <c r="A30" s="5">
        <v>1993</v>
      </c>
      <c r="B30" s="10">
        <v>95</v>
      </c>
      <c r="C30" s="6">
        <v>96426</v>
      </c>
      <c r="D30" s="11">
        <f t="shared" si="0"/>
        <v>91604700</v>
      </c>
      <c r="E30">
        <v>7.0000000000000007E-2</v>
      </c>
      <c r="F30" s="37">
        <f t="shared" si="1"/>
        <v>6412329.0000000009</v>
      </c>
      <c r="G30" s="41">
        <f t="shared" si="2"/>
        <v>110734328.60000001</v>
      </c>
    </row>
    <row r="31" spans="1:7" x14ac:dyDescent="0.2">
      <c r="A31" s="5">
        <v>1994</v>
      </c>
      <c r="B31" s="10">
        <v>96</v>
      </c>
      <c r="C31" s="6">
        <v>97107</v>
      </c>
      <c r="D31" s="11">
        <f t="shared" si="0"/>
        <v>93222720</v>
      </c>
      <c r="E31">
        <v>7.0000000000000007E-2</v>
      </c>
      <c r="F31" s="37">
        <f t="shared" si="1"/>
        <v>6525590.4000000004</v>
      </c>
      <c r="G31" s="41">
        <f t="shared" si="2"/>
        <v>117259919.00000001</v>
      </c>
    </row>
    <row r="32" spans="1:7" x14ac:dyDescent="0.2">
      <c r="A32" s="5">
        <v>1995</v>
      </c>
      <c r="B32" s="10">
        <v>94</v>
      </c>
      <c r="C32" s="7">
        <v>98990</v>
      </c>
      <c r="D32" s="11">
        <f t="shared" si="0"/>
        <v>93050600</v>
      </c>
      <c r="E32">
        <v>7.0000000000000007E-2</v>
      </c>
      <c r="F32" s="37">
        <f t="shared" si="1"/>
        <v>6513542.0000000009</v>
      </c>
      <c r="G32" s="41">
        <f t="shared" si="2"/>
        <v>123773461.00000001</v>
      </c>
    </row>
    <row r="33" spans="1:7" x14ac:dyDescent="0.2">
      <c r="A33" s="5">
        <v>1996</v>
      </c>
      <c r="B33" s="10">
        <v>96</v>
      </c>
      <c r="C33" s="6">
        <v>99627</v>
      </c>
      <c r="D33" s="11">
        <f t="shared" si="0"/>
        <v>95641920</v>
      </c>
      <c r="E33">
        <v>7.0000000000000007E-2</v>
      </c>
      <c r="F33" s="37">
        <f t="shared" si="1"/>
        <v>6694934.4000000004</v>
      </c>
      <c r="G33" s="41">
        <f t="shared" si="2"/>
        <v>130468395.40000002</v>
      </c>
    </row>
    <row r="34" spans="1:7" x14ac:dyDescent="0.2">
      <c r="A34" s="5">
        <v>1997</v>
      </c>
      <c r="B34" s="10">
        <v>95</v>
      </c>
      <c r="C34" s="6">
        <v>101018</v>
      </c>
      <c r="D34" s="11">
        <f t="shared" si="0"/>
        <v>95967100</v>
      </c>
      <c r="E34">
        <v>7.0000000000000007E-2</v>
      </c>
      <c r="F34" s="37">
        <f t="shared" si="1"/>
        <v>6717697.0000000009</v>
      </c>
      <c r="G34" s="41">
        <f t="shared" si="2"/>
        <v>137186092.40000004</v>
      </c>
    </row>
    <row r="35" spans="1:7" x14ac:dyDescent="0.2">
      <c r="A35" s="5">
        <v>1998</v>
      </c>
      <c r="B35" s="10">
        <v>94</v>
      </c>
      <c r="C35" s="6">
        <v>102528</v>
      </c>
      <c r="D35" s="11">
        <f t="shared" si="0"/>
        <v>96376320</v>
      </c>
      <c r="E35">
        <v>7.0000000000000007E-2</v>
      </c>
      <c r="F35" s="37">
        <f t="shared" si="1"/>
        <v>6746342.4000000004</v>
      </c>
      <c r="G35" s="41">
        <f t="shared" si="2"/>
        <v>143932434.80000004</v>
      </c>
    </row>
    <row r="36" spans="1:7" x14ac:dyDescent="0.2">
      <c r="A36" s="5">
        <v>1999</v>
      </c>
      <c r="B36" s="10">
        <v>95</v>
      </c>
      <c r="C36" s="6">
        <v>103874</v>
      </c>
      <c r="D36" s="11">
        <f t="shared" si="0"/>
        <v>98680300</v>
      </c>
      <c r="E36">
        <v>7.0000000000000007E-2</v>
      </c>
      <c r="F36" s="37">
        <f t="shared" si="1"/>
        <v>6907621.0000000009</v>
      </c>
      <c r="G36" s="41">
        <f t="shared" si="2"/>
        <v>150840055.80000004</v>
      </c>
    </row>
    <row r="37" spans="1:7" x14ac:dyDescent="0.2">
      <c r="A37" s="5">
        <v>2000</v>
      </c>
      <c r="B37" s="10">
        <v>94</v>
      </c>
      <c r="C37" s="7">
        <v>104705</v>
      </c>
      <c r="D37" s="11">
        <f t="shared" si="0"/>
        <v>98422700</v>
      </c>
      <c r="E37">
        <v>7.0000000000000007E-2</v>
      </c>
      <c r="F37" s="37">
        <f t="shared" si="1"/>
        <v>6889589.0000000009</v>
      </c>
      <c r="G37" s="41">
        <f t="shared" si="2"/>
        <v>157729644.80000004</v>
      </c>
    </row>
    <row r="38" spans="1:7" x14ac:dyDescent="0.2">
      <c r="A38" s="5">
        <v>2001</v>
      </c>
      <c r="B38" s="10">
        <v>94</v>
      </c>
      <c r="C38" s="6">
        <v>108209</v>
      </c>
      <c r="D38" s="11">
        <f t="shared" si="0"/>
        <v>101716460</v>
      </c>
      <c r="E38">
        <v>7.0000000000000007E-2</v>
      </c>
      <c r="F38" s="37">
        <f t="shared" si="1"/>
        <v>7120152.2000000011</v>
      </c>
      <c r="G38" s="41">
        <f t="shared" si="2"/>
        <v>164849797.00000003</v>
      </c>
    </row>
    <row r="39" spans="1:7" x14ac:dyDescent="0.2">
      <c r="A39" s="5">
        <v>2002</v>
      </c>
      <c r="B39" s="10">
        <v>96</v>
      </c>
      <c r="C39" s="6">
        <v>109297</v>
      </c>
      <c r="D39" s="11">
        <f t="shared" si="0"/>
        <v>104925120</v>
      </c>
      <c r="E39">
        <v>7.0000000000000007E-2</v>
      </c>
      <c r="F39" s="37">
        <f t="shared" si="1"/>
        <v>7344758.4000000004</v>
      </c>
      <c r="G39" s="41">
        <f t="shared" si="2"/>
        <v>172194555.40000004</v>
      </c>
    </row>
    <row r="40" spans="1:7" x14ac:dyDescent="0.2">
      <c r="A40" s="5">
        <v>2003</v>
      </c>
      <c r="B40" s="10">
        <v>95</v>
      </c>
      <c r="C40" s="6">
        <v>111278</v>
      </c>
      <c r="D40" s="11">
        <f t="shared" si="0"/>
        <v>105714100</v>
      </c>
      <c r="E40">
        <v>7.0000000000000007E-2</v>
      </c>
      <c r="F40" s="37">
        <f t="shared" si="1"/>
        <v>7399987.0000000009</v>
      </c>
      <c r="G40" s="41">
        <f t="shared" si="2"/>
        <v>179594542.40000004</v>
      </c>
    </row>
    <row r="41" spans="1:7" x14ac:dyDescent="0.2">
      <c r="A41" s="5">
        <v>2004</v>
      </c>
      <c r="B41" s="10">
        <v>97</v>
      </c>
      <c r="C41" s="6">
        <v>112000</v>
      </c>
      <c r="D41" s="11">
        <f t="shared" si="0"/>
        <v>108640000</v>
      </c>
      <c r="E41">
        <v>7.0000000000000007E-2</v>
      </c>
      <c r="F41" s="37">
        <f t="shared" si="1"/>
        <v>7604800.0000000009</v>
      </c>
      <c r="G41" s="41">
        <f t="shared" si="2"/>
        <v>187199342.40000004</v>
      </c>
    </row>
    <row r="42" spans="1:7" x14ac:dyDescent="0.2">
      <c r="A42" s="5">
        <v>2005</v>
      </c>
      <c r="B42" s="10">
        <v>96</v>
      </c>
      <c r="C42" s="7">
        <v>113343</v>
      </c>
      <c r="D42" s="11">
        <f t="shared" si="0"/>
        <v>108809280</v>
      </c>
      <c r="E42">
        <v>7.0000000000000007E-2</v>
      </c>
      <c r="F42" s="37">
        <f t="shared" si="1"/>
        <v>7616649.6000000006</v>
      </c>
      <c r="G42" s="41">
        <f t="shared" si="2"/>
        <v>194815992.00000003</v>
      </c>
    </row>
    <row r="43" spans="1:7" x14ac:dyDescent="0.2">
      <c r="C43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DBE8-76A5-8744-81BF-243DC48005F9}">
  <dimension ref="A1:G19"/>
  <sheetViews>
    <sheetView topLeftCell="D2" workbookViewId="0">
      <selection activeCell="G3" sqref="G3:G19"/>
    </sheetView>
  </sheetViews>
  <sheetFormatPr baseColWidth="10" defaultRowHeight="16" x14ac:dyDescent="0.2"/>
  <cols>
    <col min="1" max="1" width="5.1640625" bestFit="1" customWidth="1"/>
    <col min="2" max="2" width="17.5" bestFit="1" customWidth="1"/>
    <col min="3" max="3" width="23.83203125" bestFit="1" customWidth="1"/>
    <col min="4" max="4" width="16.5" bestFit="1" customWidth="1"/>
    <col min="5" max="5" width="8.5" bestFit="1" customWidth="1"/>
    <col min="6" max="6" width="30.6640625" bestFit="1" customWidth="1"/>
    <col min="7" max="7" width="19.6640625" customWidth="1"/>
  </cols>
  <sheetData>
    <row r="1" spans="1:7" x14ac:dyDescent="0.2">
      <c r="A1" t="s">
        <v>99</v>
      </c>
      <c r="B1" t="s">
        <v>101</v>
      </c>
      <c r="C1" t="s">
        <v>100</v>
      </c>
      <c r="D1" t="s">
        <v>102</v>
      </c>
      <c r="E1" t="s">
        <v>155</v>
      </c>
      <c r="F1" s="36" t="s">
        <v>104</v>
      </c>
      <c r="G1" s="40" t="s">
        <v>156</v>
      </c>
    </row>
    <row r="2" spans="1:7" x14ac:dyDescent="0.2">
      <c r="B2" t="s">
        <v>116</v>
      </c>
      <c r="C2" t="s">
        <v>106</v>
      </c>
      <c r="F2" s="36"/>
      <c r="G2" s="40"/>
    </row>
    <row r="3" spans="1:7" x14ac:dyDescent="0.2">
      <c r="A3" s="5">
        <v>1975</v>
      </c>
      <c r="B3" s="5">
        <v>3</v>
      </c>
      <c r="C3" s="7">
        <v>71120</v>
      </c>
      <c r="D3" s="11">
        <f>C3*B3*10</f>
        <v>2133600</v>
      </c>
      <c r="E3">
        <v>1</v>
      </c>
      <c r="F3" s="37">
        <f>D3*E3</f>
        <v>2133600</v>
      </c>
      <c r="G3" s="41">
        <f>F3</f>
        <v>2133600</v>
      </c>
    </row>
    <row r="4" spans="1:7" x14ac:dyDescent="0.2">
      <c r="A4" s="5">
        <v>1980</v>
      </c>
      <c r="B4" s="5">
        <v>7</v>
      </c>
      <c r="C4" s="7">
        <v>80776</v>
      </c>
      <c r="D4" s="11">
        <f t="shared" ref="D4:D19" si="0">C4*B4*10</f>
        <v>5654320</v>
      </c>
      <c r="E4">
        <v>1</v>
      </c>
      <c r="F4" s="37">
        <f t="shared" ref="F4:F19" si="1">D4*E4</f>
        <v>5654320</v>
      </c>
      <c r="G4" s="41">
        <f>F4+G3</f>
        <v>7787920</v>
      </c>
    </row>
    <row r="5" spans="1:7" x14ac:dyDescent="0.2">
      <c r="A5" s="5">
        <v>1982</v>
      </c>
      <c r="B5" s="5">
        <v>20</v>
      </c>
      <c r="C5" s="6">
        <v>83527</v>
      </c>
      <c r="D5" s="11">
        <f t="shared" si="0"/>
        <v>16705400</v>
      </c>
      <c r="E5">
        <v>1</v>
      </c>
      <c r="F5" s="37">
        <f t="shared" si="1"/>
        <v>16705400</v>
      </c>
      <c r="G5" s="41">
        <f t="shared" ref="G5:G19" si="2">F5+G4</f>
        <v>24493320</v>
      </c>
    </row>
    <row r="6" spans="1:7" x14ac:dyDescent="0.2">
      <c r="A6" s="5">
        <v>1983</v>
      </c>
      <c r="B6" s="5">
        <v>34</v>
      </c>
      <c r="C6" s="6">
        <v>83918</v>
      </c>
      <c r="D6" s="11">
        <f t="shared" si="0"/>
        <v>28532120</v>
      </c>
      <c r="E6">
        <v>1</v>
      </c>
      <c r="F6" s="37">
        <f t="shared" si="1"/>
        <v>28532120</v>
      </c>
      <c r="G6" s="41">
        <f t="shared" si="2"/>
        <v>53025440</v>
      </c>
    </row>
    <row r="7" spans="1:7" x14ac:dyDescent="0.2">
      <c r="A7" s="5">
        <v>1986</v>
      </c>
      <c r="B7" s="5">
        <v>60</v>
      </c>
      <c r="C7" s="6">
        <v>88458</v>
      </c>
      <c r="D7" s="11">
        <f t="shared" si="0"/>
        <v>53074800</v>
      </c>
      <c r="E7">
        <v>1</v>
      </c>
      <c r="F7" s="37">
        <f t="shared" si="1"/>
        <v>53074800</v>
      </c>
      <c r="G7" s="41">
        <f t="shared" si="2"/>
        <v>106100240</v>
      </c>
    </row>
    <row r="8" spans="1:7" x14ac:dyDescent="0.2">
      <c r="A8" s="5">
        <v>1992</v>
      </c>
      <c r="B8" s="5">
        <v>82.2</v>
      </c>
      <c r="C8" s="6">
        <v>95669</v>
      </c>
      <c r="D8" s="11">
        <f t="shared" si="0"/>
        <v>78639918</v>
      </c>
      <c r="E8">
        <v>1</v>
      </c>
      <c r="F8" s="37">
        <f t="shared" si="1"/>
        <v>78639918</v>
      </c>
      <c r="G8" s="41">
        <f t="shared" si="2"/>
        <v>184740158</v>
      </c>
    </row>
    <row r="9" spans="1:7" x14ac:dyDescent="0.2">
      <c r="A9" s="5">
        <v>1998</v>
      </c>
      <c r="B9" s="5">
        <v>90.7</v>
      </c>
      <c r="C9" s="6">
        <v>102528</v>
      </c>
      <c r="D9" s="11">
        <f t="shared" si="0"/>
        <v>92992896</v>
      </c>
      <c r="E9">
        <v>1</v>
      </c>
      <c r="F9" s="37">
        <f t="shared" si="1"/>
        <v>92992896</v>
      </c>
      <c r="G9" s="41">
        <f t="shared" si="2"/>
        <v>277733054</v>
      </c>
    </row>
    <row r="10" spans="1:7" x14ac:dyDescent="0.2">
      <c r="A10" s="5">
        <v>2003</v>
      </c>
      <c r="B10" s="5">
        <v>95.9</v>
      </c>
      <c r="C10" s="6">
        <v>111278</v>
      </c>
      <c r="D10" s="11">
        <f t="shared" si="0"/>
        <v>106715602.00000001</v>
      </c>
      <c r="E10">
        <v>1</v>
      </c>
      <c r="F10" s="37">
        <f t="shared" si="1"/>
        <v>106715602.00000001</v>
      </c>
      <c r="G10" s="41">
        <f t="shared" si="2"/>
        <v>384448656</v>
      </c>
    </row>
    <row r="11" spans="1:7" x14ac:dyDescent="0.2">
      <c r="A11" s="5">
        <v>2005</v>
      </c>
      <c r="B11" s="5">
        <v>96.4</v>
      </c>
      <c r="C11" s="7">
        <v>113343</v>
      </c>
      <c r="D11" s="11">
        <f t="shared" si="0"/>
        <v>109262652.00000001</v>
      </c>
      <c r="E11">
        <v>1</v>
      </c>
      <c r="F11" s="37">
        <f t="shared" si="1"/>
        <v>109262652.00000001</v>
      </c>
      <c r="G11" s="41">
        <f t="shared" si="2"/>
        <v>493711308</v>
      </c>
    </row>
    <row r="12" spans="1:7" x14ac:dyDescent="0.2">
      <c r="A12" s="5">
        <v>2010</v>
      </c>
      <c r="B12" s="5">
        <v>97.1</v>
      </c>
      <c r="C12" s="7">
        <v>117538</v>
      </c>
      <c r="D12" s="11">
        <f t="shared" si="0"/>
        <v>114129397.99999999</v>
      </c>
      <c r="E12">
        <v>1</v>
      </c>
      <c r="F12" s="37">
        <f t="shared" si="1"/>
        <v>114129397.99999999</v>
      </c>
      <c r="G12" s="41">
        <f t="shared" si="2"/>
        <v>607840706</v>
      </c>
    </row>
    <row r="13" spans="1:7" x14ac:dyDescent="0.2">
      <c r="A13" s="5">
        <v>2011</v>
      </c>
      <c r="B13" s="5">
        <v>96.8</v>
      </c>
      <c r="C13" s="6">
        <v>119927</v>
      </c>
      <c r="D13" s="11">
        <f t="shared" si="0"/>
        <v>116089336</v>
      </c>
      <c r="E13">
        <v>1</v>
      </c>
      <c r="F13" s="37">
        <f t="shared" si="1"/>
        <v>116089336</v>
      </c>
      <c r="G13" s="41">
        <f t="shared" si="2"/>
        <v>723930042</v>
      </c>
    </row>
    <row r="14" spans="1:7" x14ac:dyDescent="0.2">
      <c r="A14" s="5">
        <v>2012</v>
      </c>
      <c r="B14" s="5">
        <v>96</v>
      </c>
      <c r="C14" s="6">
        <v>121084</v>
      </c>
      <c r="D14" s="11">
        <f t="shared" si="0"/>
        <v>116240640</v>
      </c>
      <c r="E14">
        <v>1</v>
      </c>
      <c r="F14" s="37">
        <f t="shared" si="1"/>
        <v>116240640</v>
      </c>
      <c r="G14" s="41">
        <f t="shared" si="2"/>
        <v>840170682</v>
      </c>
    </row>
    <row r="15" spans="1:7" x14ac:dyDescent="0.2">
      <c r="A15" s="5">
        <v>2013</v>
      </c>
      <c r="B15" s="5">
        <v>95.2</v>
      </c>
      <c r="C15" s="6">
        <v>122459</v>
      </c>
      <c r="D15" s="11">
        <f t="shared" si="0"/>
        <v>116580968</v>
      </c>
      <c r="E15">
        <v>1</v>
      </c>
      <c r="F15" s="37">
        <f t="shared" si="1"/>
        <v>116580968</v>
      </c>
      <c r="G15" s="41">
        <f t="shared" si="2"/>
        <v>956751650</v>
      </c>
    </row>
    <row r="16" spans="1:7" x14ac:dyDescent="0.2">
      <c r="A16" s="5">
        <v>2014</v>
      </c>
      <c r="B16" s="5">
        <v>94.4</v>
      </c>
      <c r="C16" s="6">
        <v>123229</v>
      </c>
      <c r="D16" s="11">
        <f t="shared" si="0"/>
        <v>116328176.00000001</v>
      </c>
      <c r="E16">
        <v>1</v>
      </c>
      <c r="F16" s="37">
        <f t="shared" si="1"/>
        <v>116328176.00000001</v>
      </c>
      <c r="G16" s="41">
        <f t="shared" si="2"/>
        <v>1073079826</v>
      </c>
    </row>
    <row r="17" spans="1:7" x14ac:dyDescent="0.2">
      <c r="A17" s="5">
        <v>2015</v>
      </c>
      <c r="B17" s="5">
        <v>93.6</v>
      </c>
      <c r="C17" s="14">
        <v>124587</v>
      </c>
      <c r="D17" s="11">
        <f t="shared" si="0"/>
        <v>116613432</v>
      </c>
      <c r="E17">
        <v>1</v>
      </c>
      <c r="F17" s="37">
        <f t="shared" si="1"/>
        <v>116613432</v>
      </c>
      <c r="G17" s="41">
        <f t="shared" si="2"/>
        <v>1189693258</v>
      </c>
    </row>
    <row r="18" spans="1:7" x14ac:dyDescent="0.2">
      <c r="A18" s="5">
        <v>2016</v>
      </c>
      <c r="B18" s="5">
        <v>92.8</v>
      </c>
      <c r="C18" s="15">
        <v>125819</v>
      </c>
      <c r="D18" s="11">
        <f t="shared" si="0"/>
        <v>116760032</v>
      </c>
      <c r="E18">
        <v>1</v>
      </c>
      <c r="F18" s="37">
        <f t="shared" si="1"/>
        <v>116760032</v>
      </c>
      <c r="G18" s="41">
        <f t="shared" si="2"/>
        <v>1306453290</v>
      </c>
    </row>
    <row r="19" spans="1:7" x14ac:dyDescent="0.2">
      <c r="A19" s="5">
        <v>2017</v>
      </c>
      <c r="B19" s="5">
        <v>92</v>
      </c>
      <c r="C19" s="15">
        <v>126224</v>
      </c>
      <c r="D19" s="11">
        <f t="shared" si="0"/>
        <v>116126080</v>
      </c>
      <c r="E19">
        <v>1</v>
      </c>
      <c r="F19" s="37">
        <f t="shared" si="1"/>
        <v>116126080</v>
      </c>
      <c r="G19" s="41">
        <f t="shared" si="2"/>
        <v>1422579370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CFD2-A2E7-0E4A-9B43-71520503FAE1}">
  <dimension ref="A1:I58"/>
  <sheetViews>
    <sheetView topLeftCell="D1" workbookViewId="0">
      <pane ySplit="1" topLeftCell="A13" activePane="bottomLeft" state="frozen"/>
      <selection pane="bottomLeft" activeCell="G58" sqref="G28:G58"/>
    </sheetView>
  </sheetViews>
  <sheetFormatPr baseColWidth="10" defaultRowHeight="16" x14ac:dyDescent="0.2"/>
  <cols>
    <col min="1" max="1" width="5.1640625" bestFit="1" customWidth="1"/>
    <col min="2" max="2" width="18.83203125" bestFit="1" customWidth="1"/>
    <col min="3" max="3" width="23.83203125" bestFit="1" customWidth="1"/>
    <col min="4" max="4" width="16.5" bestFit="1" customWidth="1"/>
    <col min="5" max="5" width="8.5" bestFit="1" customWidth="1"/>
    <col min="6" max="6" width="30.6640625" bestFit="1" customWidth="1"/>
    <col min="7" max="7" width="30.6640625" customWidth="1"/>
    <col min="8" max="8" width="9.1640625" bestFit="1" customWidth="1"/>
    <col min="9" max="9" width="13.83203125" bestFit="1" customWidth="1"/>
  </cols>
  <sheetData>
    <row r="1" spans="1:9" x14ac:dyDescent="0.2">
      <c r="A1" t="s">
        <v>99</v>
      </c>
      <c r="B1" t="s">
        <v>101</v>
      </c>
      <c r="C1" t="s">
        <v>100</v>
      </c>
      <c r="D1" t="s">
        <v>102</v>
      </c>
      <c r="E1" t="s">
        <v>103</v>
      </c>
      <c r="F1" t="s">
        <v>104</v>
      </c>
      <c r="G1" t="s">
        <v>156</v>
      </c>
      <c r="H1" t="s">
        <v>119</v>
      </c>
      <c r="I1" t="s">
        <v>120</v>
      </c>
    </row>
    <row r="2" spans="1:9" x14ac:dyDescent="0.2">
      <c r="B2" t="s">
        <v>123</v>
      </c>
      <c r="C2" t="s">
        <v>106</v>
      </c>
    </row>
    <row r="3" spans="1:9" x14ac:dyDescent="0.2">
      <c r="A3" s="5">
        <v>1922</v>
      </c>
      <c r="B3" s="5">
        <v>31.5</v>
      </c>
    </row>
    <row r="4" spans="1:9" x14ac:dyDescent="0.2">
      <c r="A4" s="5">
        <v>1923</v>
      </c>
      <c r="B4" s="5">
        <v>33.5</v>
      </c>
    </row>
    <row r="5" spans="1:9" x14ac:dyDescent="0.2">
      <c r="A5" s="5">
        <v>1924</v>
      </c>
      <c r="B5" s="5">
        <v>35.700000000000003</v>
      </c>
    </row>
    <row r="6" spans="1:9" x14ac:dyDescent="0.2">
      <c r="A6" s="5">
        <v>1925</v>
      </c>
      <c r="B6" s="5">
        <v>36</v>
      </c>
    </row>
    <row r="7" spans="1:9" x14ac:dyDescent="0.2">
      <c r="A7" s="5">
        <v>1926</v>
      </c>
      <c r="B7" s="5">
        <v>37.1</v>
      </c>
    </row>
    <row r="8" spans="1:9" x14ac:dyDescent="0.2">
      <c r="A8" s="5">
        <v>1927</v>
      </c>
      <c r="B8" s="5">
        <v>38.799999999999997</v>
      </c>
    </row>
    <row r="9" spans="1:9" x14ac:dyDescent="0.2">
      <c r="A9" s="5">
        <v>1928</v>
      </c>
      <c r="B9" s="5">
        <v>40.5</v>
      </c>
    </row>
    <row r="10" spans="1:9" x14ac:dyDescent="0.2">
      <c r="A10" s="5">
        <v>1929</v>
      </c>
      <c r="B10" s="5">
        <v>43.6</v>
      </c>
    </row>
    <row r="11" spans="1:9" x14ac:dyDescent="0.2">
      <c r="A11" s="5">
        <v>1930</v>
      </c>
      <c r="B11" s="5">
        <v>44.5</v>
      </c>
    </row>
    <row r="12" spans="1:9" x14ac:dyDescent="0.2">
      <c r="A12" s="5">
        <v>1931</v>
      </c>
      <c r="B12" s="5">
        <v>45.4</v>
      </c>
    </row>
    <row r="13" spans="1:9" x14ac:dyDescent="0.2">
      <c r="A13" s="5">
        <v>1932</v>
      </c>
      <c r="B13" s="5">
        <v>46.6</v>
      </c>
    </row>
    <row r="14" spans="1:9" x14ac:dyDescent="0.2">
      <c r="A14" s="5">
        <v>1933</v>
      </c>
      <c r="B14" s="5">
        <v>48.6</v>
      </c>
    </row>
    <row r="15" spans="1:9" x14ac:dyDescent="0.2">
      <c r="A15" s="5">
        <v>1934</v>
      </c>
      <c r="B15" s="5">
        <v>48.1</v>
      </c>
    </row>
    <row r="16" spans="1:9" x14ac:dyDescent="0.2">
      <c r="A16" s="5">
        <v>1935</v>
      </c>
      <c r="B16" s="5">
        <v>48.3</v>
      </c>
    </row>
    <row r="17" spans="1:8" x14ac:dyDescent="0.2">
      <c r="A17" s="5">
        <v>1936</v>
      </c>
      <c r="B17" s="5">
        <v>48.9</v>
      </c>
    </row>
    <row r="18" spans="1:8" x14ac:dyDescent="0.2">
      <c r="A18" s="5">
        <v>1937</v>
      </c>
      <c r="B18" s="5">
        <v>48.8</v>
      </c>
    </row>
    <row r="19" spans="1:8" x14ac:dyDescent="0.2">
      <c r="A19" s="5">
        <v>1938</v>
      </c>
      <c r="B19" s="5">
        <v>49</v>
      </c>
    </row>
    <row r="20" spans="1:8" x14ac:dyDescent="0.2">
      <c r="A20" s="5">
        <v>1939</v>
      </c>
      <c r="B20" s="5">
        <v>48.4</v>
      </c>
    </row>
    <row r="21" spans="1:8" x14ac:dyDescent="0.2">
      <c r="A21" s="5">
        <v>1940</v>
      </c>
      <c r="B21" s="5">
        <v>49.2</v>
      </c>
    </row>
    <row r="22" spans="1:8" x14ac:dyDescent="0.2">
      <c r="A22" s="5">
        <v>1941</v>
      </c>
      <c r="B22" s="5">
        <v>49.7</v>
      </c>
    </row>
    <row r="23" spans="1:8" x14ac:dyDescent="0.2">
      <c r="A23" s="5">
        <v>1942</v>
      </c>
      <c r="B23" s="5">
        <v>49.5</v>
      </c>
    </row>
    <row r="24" spans="1:8" x14ac:dyDescent="0.2">
      <c r="A24" s="5">
        <v>1943</v>
      </c>
      <c r="B24" s="5">
        <v>49</v>
      </c>
    </row>
    <row r="25" spans="1:8" x14ac:dyDescent="0.2">
      <c r="A25" s="5">
        <v>1944</v>
      </c>
      <c r="B25" s="5">
        <v>48.2</v>
      </c>
    </row>
    <row r="26" spans="1:8" x14ac:dyDescent="0.2">
      <c r="A26" s="5">
        <v>1945</v>
      </c>
      <c r="B26" s="5">
        <v>46.9</v>
      </c>
    </row>
    <row r="27" spans="1:8" x14ac:dyDescent="0.2">
      <c r="A27" s="5">
        <v>1946</v>
      </c>
      <c r="B27" s="5">
        <v>48.8</v>
      </c>
      <c r="E27" t="s">
        <v>121</v>
      </c>
    </row>
    <row r="28" spans="1:8" x14ac:dyDescent="0.2">
      <c r="A28" s="5">
        <v>1947</v>
      </c>
      <c r="B28" s="5">
        <v>49.5</v>
      </c>
      <c r="C28" s="6">
        <v>39107</v>
      </c>
      <c r="D28" s="11">
        <f>C28*B28*10</f>
        <v>19357965</v>
      </c>
      <c r="E28" s="12">
        <v>0.75</v>
      </c>
      <c r="F28" s="37">
        <f>D28*E28</f>
        <v>14518473.75</v>
      </c>
      <c r="G28" s="41">
        <f>F28</f>
        <v>14518473.75</v>
      </c>
      <c r="H28" s="12">
        <v>333</v>
      </c>
    </row>
    <row r="29" spans="1:8" x14ac:dyDescent="0.2">
      <c r="A29" s="5">
        <v>1948</v>
      </c>
      <c r="B29" s="5">
        <v>51.7</v>
      </c>
      <c r="C29" s="6">
        <v>40532</v>
      </c>
      <c r="D29" s="11">
        <f t="shared" ref="D29:D58" si="0">C29*B29*10</f>
        <v>20955044</v>
      </c>
      <c r="E29" s="12">
        <v>0.75</v>
      </c>
      <c r="F29" s="37">
        <f t="shared" ref="F29:F58" si="1">D29*E29</f>
        <v>15716283</v>
      </c>
      <c r="G29" s="41">
        <f>F29+G28</f>
        <v>30234756.75</v>
      </c>
      <c r="H29" s="12">
        <v>333</v>
      </c>
    </row>
    <row r="30" spans="1:8" x14ac:dyDescent="0.2">
      <c r="A30" s="5">
        <v>1949</v>
      </c>
      <c r="B30" s="5">
        <v>52.8</v>
      </c>
      <c r="C30" s="6">
        <v>42182</v>
      </c>
      <c r="D30" s="11">
        <f t="shared" si="0"/>
        <v>22272096</v>
      </c>
      <c r="E30" s="12">
        <v>0.75</v>
      </c>
      <c r="F30" s="37">
        <f t="shared" si="1"/>
        <v>16704072</v>
      </c>
      <c r="G30" s="41">
        <f t="shared" ref="G30:G58" si="2">F30+G29</f>
        <v>46938828.75</v>
      </c>
      <c r="H30" s="12">
        <v>333</v>
      </c>
    </row>
    <row r="31" spans="1:8" x14ac:dyDescent="0.2">
      <c r="A31" s="5">
        <v>1950</v>
      </c>
      <c r="B31" s="5">
        <v>56.5</v>
      </c>
      <c r="C31" s="7">
        <v>43554</v>
      </c>
      <c r="D31" s="11">
        <f t="shared" si="0"/>
        <v>24608010</v>
      </c>
      <c r="E31" s="12">
        <v>0.75</v>
      </c>
      <c r="F31" s="37">
        <f t="shared" si="1"/>
        <v>18456007.5</v>
      </c>
      <c r="G31" s="41">
        <f t="shared" si="2"/>
        <v>65394836.25</v>
      </c>
      <c r="H31" s="12">
        <v>333</v>
      </c>
    </row>
    <row r="32" spans="1:8" x14ac:dyDescent="0.2">
      <c r="A32" s="5">
        <v>1951</v>
      </c>
      <c r="B32" s="5">
        <v>57.7</v>
      </c>
      <c r="C32" s="6">
        <v>44673</v>
      </c>
      <c r="D32" s="11">
        <f t="shared" si="0"/>
        <v>25776321</v>
      </c>
      <c r="E32" s="12">
        <v>0.75</v>
      </c>
      <c r="F32" s="37">
        <f t="shared" si="1"/>
        <v>19332240.75</v>
      </c>
      <c r="G32" s="41">
        <f t="shared" si="2"/>
        <v>84727077</v>
      </c>
      <c r="H32" s="12">
        <v>333</v>
      </c>
    </row>
    <row r="33" spans="1:8" x14ac:dyDescent="0.2">
      <c r="A33" s="5">
        <v>1952</v>
      </c>
      <c r="B33" s="5">
        <v>59.4</v>
      </c>
      <c r="C33" s="6">
        <v>45538</v>
      </c>
      <c r="D33" s="11">
        <f t="shared" si="0"/>
        <v>27049571.999999996</v>
      </c>
      <c r="E33" s="12">
        <v>0.75</v>
      </c>
      <c r="F33" s="37">
        <f t="shared" si="1"/>
        <v>20287178.999999996</v>
      </c>
      <c r="G33" s="41">
        <f t="shared" si="2"/>
        <v>105014256</v>
      </c>
      <c r="H33" s="12">
        <v>333</v>
      </c>
    </row>
    <row r="34" spans="1:8" x14ac:dyDescent="0.2">
      <c r="A34" s="5">
        <v>1953</v>
      </c>
      <c r="B34" s="5">
        <v>60.5</v>
      </c>
      <c r="C34" s="6">
        <v>46385</v>
      </c>
      <c r="D34" s="11">
        <f t="shared" si="0"/>
        <v>28062925</v>
      </c>
      <c r="E34" s="12">
        <v>0.75</v>
      </c>
      <c r="F34" s="37">
        <f t="shared" si="1"/>
        <v>21047193.75</v>
      </c>
      <c r="G34" s="41">
        <f t="shared" si="2"/>
        <v>126061449.75</v>
      </c>
      <c r="H34" s="12">
        <v>333</v>
      </c>
    </row>
    <row r="35" spans="1:8" x14ac:dyDescent="0.2">
      <c r="A35" s="5">
        <v>1954</v>
      </c>
      <c r="B35" s="5">
        <v>62.2</v>
      </c>
      <c r="C35" s="6">
        <v>46962</v>
      </c>
      <c r="D35" s="11">
        <f t="shared" si="0"/>
        <v>29210364</v>
      </c>
      <c r="E35" s="12">
        <v>0.75</v>
      </c>
      <c r="F35" s="37">
        <f t="shared" si="1"/>
        <v>21907773</v>
      </c>
      <c r="G35" s="41">
        <f t="shared" si="2"/>
        <v>147969222.75</v>
      </c>
      <c r="H35" s="12">
        <v>333</v>
      </c>
    </row>
    <row r="36" spans="1:8" x14ac:dyDescent="0.2">
      <c r="A36" s="5">
        <v>1955</v>
      </c>
      <c r="B36" s="5">
        <v>64.3</v>
      </c>
      <c r="C36" s="7">
        <v>47874</v>
      </c>
      <c r="D36" s="11">
        <f t="shared" si="0"/>
        <v>30782981.999999996</v>
      </c>
      <c r="E36" s="12">
        <v>0.75</v>
      </c>
      <c r="F36" s="37">
        <f t="shared" si="1"/>
        <v>23087236.499999996</v>
      </c>
      <c r="G36" s="41">
        <f t="shared" si="2"/>
        <v>171056459.25</v>
      </c>
      <c r="H36" s="12">
        <v>333</v>
      </c>
    </row>
    <row r="37" spans="1:8" x14ac:dyDescent="0.2">
      <c r="A37" s="5">
        <v>1956</v>
      </c>
      <c r="B37" s="5">
        <v>66.7</v>
      </c>
      <c r="C37" s="6">
        <v>48902</v>
      </c>
      <c r="D37" s="11">
        <f t="shared" si="0"/>
        <v>32617634</v>
      </c>
      <c r="E37" s="12">
        <v>0.75</v>
      </c>
      <c r="F37" s="37">
        <f t="shared" si="1"/>
        <v>24463225.5</v>
      </c>
      <c r="G37" s="41">
        <f t="shared" si="2"/>
        <v>195519684.75</v>
      </c>
      <c r="H37" s="12">
        <v>333</v>
      </c>
    </row>
    <row r="38" spans="1:8" x14ac:dyDescent="0.2">
      <c r="A38" s="5">
        <v>1957</v>
      </c>
      <c r="B38" s="5">
        <v>68.3</v>
      </c>
      <c r="C38" s="6">
        <v>49673</v>
      </c>
      <c r="D38" s="11">
        <f t="shared" si="0"/>
        <v>33926659</v>
      </c>
      <c r="E38" s="12">
        <v>0.75</v>
      </c>
      <c r="F38" s="37">
        <f t="shared" si="1"/>
        <v>25444994.25</v>
      </c>
      <c r="G38" s="41">
        <f t="shared" si="2"/>
        <v>220964679</v>
      </c>
      <c r="H38" s="12">
        <v>333</v>
      </c>
    </row>
    <row r="39" spans="1:8" x14ac:dyDescent="0.2">
      <c r="A39" s="5">
        <v>1958</v>
      </c>
      <c r="B39" s="5">
        <v>70.900000000000006</v>
      </c>
      <c r="C39" s="6">
        <v>50474</v>
      </c>
      <c r="D39" s="11">
        <f t="shared" si="0"/>
        <v>35786066</v>
      </c>
      <c r="E39" s="12">
        <v>0.75</v>
      </c>
      <c r="F39" s="37">
        <f t="shared" si="1"/>
        <v>26839549.5</v>
      </c>
      <c r="G39" s="41">
        <f t="shared" si="2"/>
        <v>247804228.5</v>
      </c>
      <c r="H39" s="12">
        <v>333</v>
      </c>
    </row>
    <row r="40" spans="1:8" x14ac:dyDescent="0.2">
      <c r="A40" s="5">
        <v>1959</v>
      </c>
      <c r="B40" s="5">
        <v>72.5</v>
      </c>
      <c r="C40" s="6">
        <v>51435</v>
      </c>
      <c r="D40" s="11">
        <f t="shared" si="0"/>
        <v>37290375</v>
      </c>
      <c r="E40" s="12">
        <v>0.75</v>
      </c>
      <c r="F40" s="37">
        <f t="shared" si="1"/>
        <v>27967781.25</v>
      </c>
      <c r="G40" s="41">
        <f t="shared" si="2"/>
        <v>275772009.75</v>
      </c>
      <c r="H40" s="12">
        <v>333</v>
      </c>
    </row>
    <row r="41" spans="1:8" x14ac:dyDescent="0.2">
      <c r="A41" s="5">
        <v>1960</v>
      </c>
      <c r="B41" s="5">
        <v>74.3</v>
      </c>
      <c r="C41" s="7">
        <v>52799</v>
      </c>
      <c r="D41" s="11">
        <f t="shared" si="0"/>
        <v>39229657</v>
      </c>
      <c r="E41" s="12">
        <v>0.75</v>
      </c>
      <c r="F41" s="37">
        <f t="shared" si="1"/>
        <v>29422242.75</v>
      </c>
      <c r="G41" s="41">
        <f t="shared" si="2"/>
        <v>305194252.5</v>
      </c>
      <c r="H41" s="12">
        <v>333</v>
      </c>
    </row>
    <row r="42" spans="1:8" x14ac:dyDescent="0.2">
      <c r="A42" s="5">
        <v>1961</v>
      </c>
      <c r="B42" s="5">
        <v>76.400000000000006</v>
      </c>
      <c r="C42" s="6">
        <v>53557</v>
      </c>
      <c r="D42" s="11">
        <f t="shared" si="0"/>
        <v>40917548</v>
      </c>
      <c r="E42" s="12">
        <v>0.75</v>
      </c>
      <c r="F42" s="37">
        <f t="shared" si="1"/>
        <v>30688161</v>
      </c>
      <c r="G42" s="41">
        <f t="shared" si="2"/>
        <v>335882413.5</v>
      </c>
      <c r="H42" s="12">
        <v>333</v>
      </c>
    </row>
    <row r="43" spans="1:8" x14ac:dyDescent="0.2">
      <c r="A43" s="5">
        <v>1962</v>
      </c>
      <c r="B43" s="5">
        <v>78.2</v>
      </c>
      <c r="C43" s="6">
        <v>54764</v>
      </c>
      <c r="D43" s="11">
        <f t="shared" si="0"/>
        <v>42825448</v>
      </c>
      <c r="E43" s="12">
        <v>0.75</v>
      </c>
      <c r="F43" s="37">
        <f t="shared" si="1"/>
        <v>32119086</v>
      </c>
      <c r="G43" s="41">
        <f t="shared" si="2"/>
        <v>368001499.5</v>
      </c>
      <c r="H43" s="12">
        <v>333</v>
      </c>
    </row>
    <row r="44" spans="1:8" x14ac:dyDescent="0.2">
      <c r="A44" s="5">
        <v>1963</v>
      </c>
      <c r="B44" s="5">
        <v>79.5</v>
      </c>
      <c r="C44" s="6">
        <v>55270</v>
      </c>
      <c r="D44" s="11">
        <f t="shared" si="0"/>
        <v>43939650</v>
      </c>
      <c r="E44" s="12">
        <v>0.75</v>
      </c>
      <c r="F44" s="37">
        <f t="shared" si="1"/>
        <v>32954737.5</v>
      </c>
      <c r="G44" s="41">
        <f t="shared" si="2"/>
        <v>400956237</v>
      </c>
      <c r="H44" s="12">
        <v>333</v>
      </c>
    </row>
    <row r="45" spans="1:8" x14ac:dyDescent="0.2">
      <c r="A45" s="5">
        <v>1964</v>
      </c>
      <c r="B45" s="5">
        <v>81.2</v>
      </c>
      <c r="C45" s="6">
        <v>56149</v>
      </c>
      <c r="D45" s="11">
        <f t="shared" si="0"/>
        <v>45592988</v>
      </c>
      <c r="E45" s="12">
        <v>0.75</v>
      </c>
      <c r="F45" s="37">
        <f t="shared" si="1"/>
        <v>34194741</v>
      </c>
      <c r="G45" s="41">
        <f t="shared" si="2"/>
        <v>435150978</v>
      </c>
      <c r="H45" s="12">
        <v>333</v>
      </c>
    </row>
    <row r="46" spans="1:8" x14ac:dyDescent="0.2">
      <c r="A46" s="5">
        <v>1965</v>
      </c>
      <c r="B46" s="5">
        <v>83.5</v>
      </c>
      <c r="C46" s="7">
        <v>57436</v>
      </c>
      <c r="D46" s="11">
        <f t="shared" si="0"/>
        <v>47959060</v>
      </c>
      <c r="E46" s="12">
        <v>0.75</v>
      </c>
      <c r="F46" s="37">
        <f t="shared" si="1"/>
        <v>35969295</v>
      </c>
      <c r="G46" s="41">
        <f t="shared" si="2"/>
        <v>471120273</v>
      </c>
      <c r="H46" s="12">
        <v>333</v>
      </c>
    </row>
    <row r="47" spans="1:8" x14ac:dyDescent="0.2">
      <c r="A47" s="5">
        <v>1966</v>
      </c>
      <c r="B47" s="5">
        <v>85.6</v>
      </c>
      <c r="C47" s="6">
        <v>58406</v>
      </c>
      <c r="D47" s="11">
        <f t="shared" si="0"/>
        <v>49995536</v>
      </c>
      <c r="E47" s="12">
        <v>0.75</v>
      </c>
      <c r="F47" s="37">
        <f t="shared" si="1"/>
        <v>37496652</v>
      </c>
      <c r="G47" s="41">
        <f t="shared" si="2"/>
        <v>508616925</v>
      </c>
      <c r="H47" s="12">
        <v>333</v>
      </c>
    </row>
    <row r="48" spans="1:8" x14ac:dyDescent="0.2">
      <c r="A48" s="5">
        <v>1967</v>
      </c>
      <c r="B48" s="5">
        <v>87</v>
      </c>
      <c r="C48" s="6">
        <v>59236</v>
      </c>
      <c r="D48" s="11">
        <f t="shared" si="0"/>
        <v>51535320</v>
      </c>
      <c r="E48" s="12">
        <v>0.75</v>
      </c>
      <c r="F48" s="37">
        <f t="shared" si="1"/>
        <v>38651490</v>
      </c>
      <c r="G48" s="41">
        <f t="shared" si="2"/>
        <v>547268415</v>
      </c>
      <c r="H48" s="12">
        <v>333</v>
      </c>
    </row>
    <row r="49" spans="1:8" x14ac:dyDescent="0.2">
      <c r="A49" s="5">
        <v>1968</v>
      </c>
      <c r="B49" s="5">
        <v>89.1</v>
      </c>
      <c r="C49" s="6">
        <v>60813</v>
      </c>
      <c r="D49" s="11">
        <f t="shared" si="0"/>
        <v>54184383</v>
      </c>
      <c r="E49" s="12">
        <v>0.75</v>
      </c>
      <c r="F49" s="37">
        <f t="shared" si="1"/>
        <v>40638287.25</v>
      </c>
      <c r="G49" s="41">
        <f t="shared" si="2"/>
        <v>587906702.25</v>
      </c>
      <c r="H49" s="12">
        <v>333</v>
      </c>
    </row>
    <row r="50" spans="1:8" x14ac:dyDescent="0.2">
      <c r="A50" s="5">
        <v>1969</v>
      </c>
      <c r="B50" s="5">
        <v>90.7</v>
      </c>
      <c r="C50" s="6">
        <v>62214</v>
      </c>
      <c r="D50" s="11">
        <f t="shared" si="0"/>
        <v>56428098</v>
      </c>
      <c r="E50" s="12">
        <v>0.75</v>
      </c>
      <c r="F50" s="37">
        <f t="shared" si="1"/>
        <v>42321073.5</v>
      </c>
      <c r="G50" s="41">
        <f t="shared" si="2"/>
        <v>630227775.75</v>
      </c>
      <c r="H50" s="12">
        <v>333</v>
      </c>
    </row>
    <row r="51" spans="1:8" x14ac:dyDescent="0.2">
      <c r="A51" s="5">
        <v>1970</v>
      </c>
      <c r="B51" s="5">
        <v>92</v>
      </c>
      <c r="C51" s="7">
        <v>63401</v>
      </c>
      <c r="D51" s="11">
        <f t="shared" si="0"/>
        <v>58328920</v>
      </c>
      <c r="E51" s="12">
        <v>0.75</v>
      </c>
      <c r="F51" s="37">
        <f t="shared" si="1"/>
        <v>43746690</v>
      </c>
      <c r="G51" s="41">
        <f t="shared" si="2"/>
        <v>673974465.75</v>
      </c>
      <c r="H51" s="12">
        <v>333</v>
      </c>
    </row>
    <row r="52" spans="1:8" x14ac:dyDescent="0.2">
      <c r="A52" s="5">
        <v>1971</v>
      </c>
      <c r="B52" s="5">
        <v>94.4</v>
      </c>
      <c r="C52" s="6">
        <v>64778</v>
      </c>
      <c r="D52" s="11">
        <f t="shared" si="0"/>
        <v>61150432</v>
      </c>
      <c r="E52" s="12">
        <v>0.75</v>
      </c>
      <c r="F52" s="37">
        <f t="shared" si="1"/>
        <v>45862824</v>
      </c>
      <c r="G52" s="41">
        <f t="shared" si="2"/>
        <v>719837289.75</v>
      </c>
      <c r="H52" s="12">
        <v>333</v>
      </c>
    </row>
    <row r="53" spans="1:8" x14ac:dyDescent="0.2">
      <c r="A53" s="5">
        <v>1972</v>
      </c>
      <c r="B53" s="5">
        <v>96.9</v>
      </c>
      <c r="C53" s="6">
        <v>66676</v>
      </c>
      <c r="D53" s="11">
        <f t="shared" si="0"/>
        <v>64609044</v>
      </c>
      <c r="E53" s="12">
        <v>0.75</v>
      </c>
      <c r="F53" s="37">
        <f t="shared" si="1"/>
        <v>48456783</v>
      </c>
      <c r="G53" s="41">
        <f t="shared" si="2"/>
        <v>768294072.75</v>
      </c>
      <c r="H53" s="12">
        <v>333</v>
      </c>
    </row>
    <row r="54" spans="1:8" x14ac:dyDescent="0.2">
      <c r="A54" s="5">
        <v>1973</v>
      </c>
      <c r="B54" s="5">
        <v>97.5</v>
      </c>
      <c r="C54" s="6">
        <v>68251</v>
      </c>
      <c r="D54" s="11">
        <f t="shared" si="0"/>
        <v>66544725</v>
      </c>
      <c r="E54" s="12">
        <v>0.75</v>
      </c>
      <c r="F54" s="37">
        <f t="shared" si="1"/>
        <v>49908543.75</v>
      </c>
      <c r="G54" s="41">
        <f t="shared" si="2"/>
        <v>818202616.5</v>
      </c>
      <c r="H54" s="12">
        <v>333</v>
      </c>
    </row>
    <row r="55" spans="1:8" x14ac:dyDescent="0.2">
      <c r="A55" s="5">
        <v>1974</v>
      </c>
      <c r="B55" s="5">
        <v>98.4</v>
      </c>
      <c r="C55" s="6">
        <v>69859</v>
      </c>
      <c r="D55" s="11">
        <f t="shared" si="0"/>
        <v>68741256</v>
      </c>
      <c r="E55" s="12">
        <v>0.75</v>
      </c>
      <c r="F55" s="37">
        <f t="shared" si="1"/>
        <v>51555942</v>
      </c>
      <c r="G55" s="41">
        <f t="shared" si="2"/>
        <v>869758558.5</v>
      </c>
      <c r="H55" s="12">
        <v>333</v>
      </c>
    </row>
    <row r="56" spans="1:8" x14ac:dyDescent="0.2">
      <c r="A56" s="5">
        <v>1975</v>
      </c>
      <c r="B56" s="5">
        <v>99.2</v>
      </c>
      <c r="C56" s="7">
        <v>71120</v>
      </c>
      <c r="D56" s="11">
        <f t="shared" si="0"/>
        <v>70551040</v>
      </c>
      <c r="E56" s="12">
        <v>0.75</v>
      </c>
      <c r="F56" s="37">
        <f t="shared" si="1"/>
        <v>52913280</v>
      </c>
      <c r="G56" s="41">
        <f t="shared" si="2"/>
        <v>922671838.5</v>
      </c>
      <c r="H56" s="12">
        <v>333</v>
      </c>
    </row>
    <row r="57" spans="1:8" x14ac:dyDescent="0.2">
      <c r="A57" s="5">
        <v>1976</v>
      </c>
      <c r="B57" s="5">
        <v>99.5</v>
      </c>
      <c r="C57" s="6">
        <v>72867</v>
      </c>
      <c r="D57" s="11">
        <f t="shared" si="0"/>
        <v>72502665</v>
      </c>
      <c r="E57" s="12">
        <v>0.75</v>
      </c>
      <c r="F57" s="37">
        <f t="shared" si="1"/>
        <v>54376998.75</v>
      </c>
      <c r="G57" s="41">
        <f t="shared" si="2"/>
        <v>977048837.25</v>
      </c>
      <c r="H57" s="12">
        <v>333</v>
      </c>
    </row>
    <row r="58" spans="1:8" x14ac:dyDescent="0.2">
      <c r="A58" s="5">
        <v>1978</v>
      </c>
      <c r="B58" s="5">
        <v>99.9</v>
      </c>
      <c r="C58" s="6">
        <v>76030</v>
      </c>
      <c r="D58" s="11">
        <f t="shared" si="0"/>
        <v>75953970</v>
      </c>
      <c r="E58" s="12">
        <v>0.75</v>
      </c>
      <c r="F58" s="37">
        <f t="shared" si="1"/>
        <v>56965477.5</v>
      </c>
      <c r="G58" s="41">
        <f t="shared" si="2"/>
        <v>1034014314.75</v>
      </c>
      <c r="H58" s="12">
        <v>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7650-BF64-6A44-B90B-DF1B2D985E60}">
  <dimension ref="A1:I115"/>
  <sheetViews>
    <sheetView topLeftCell="D1" workbookViewId="0">
      <pane ySplit="1" topLeftCell="A85" activePane="bottomLeft" state="frozen"/>
      <selection pane="bottomLeft" activeCell="G47" sqref="G47:G115"/>
    </sheetView>
  </sheetViews>
  <sheetFormatPr baseColWidth="10" defaultRowHeight="16" x14ac:dyDescent="0.2"/>
  <cols>
    <col min="1" max="1" width="5.1640625" bestFit="1" customWidth="1"/>
    <col min="2" max="2" width="18.83203125" bestFit="1" customWidth="1"/>
    <col min="3" max="3" width="23.83203125" bestFit="1" customWidth="1"/>
    <col min="4" max="4" width="16.5" bestFit="1" customWidth="1"/>
    <col min="5" max="5" width="8.5" bestFit="1" customWidth="1"/>
    <col min="6" max="6" width="30.6640625" bestFit="1" customWidth="1"/>
    <col min="7" max="7" width="30.6640625" customWidth="1"/>
    <col min="8" max="8" width="9.1640625" bestFit="1" customWidth="1"/>
    <col min="9" max="9" width="13.83203125" bestFit="1" customWidth="1"/>
  </cols>
  <sheetData>
    <row r="1" spans="1:9" x14ac:dyDescent="0.2">
      <c r="A1" t="s">
        <v>99</v>
      </c>
      <c r="B1" t="s">
        <v>101</v>
      </c>
      <c r="C1" t="s">
        <v>100</v>
      </c>
      <c r="D1" t="s">
        <v>102</v>
      </c>
      <c r="E1" t="s">
        <v>103</v>
      </c>
      <c r="F1" t="s">
        <v>104</v>
      </c>
      <c r="G1" t="s">
        <v>156</v>
      </c>
      <c r="H1" t="s">
        <v>119</v>
      </c>
      <c r="I1" t="s">
        <v>120</v>
      </c>
    </row>
    <row r="2" spans="1:9" x14ac:dyDescent="0.2">
      <c r="B2" t="s">
        <v>124</v>
      </c>
      <c r="C2" t="s">
        <v>106</v>
      </c>
    </row>
    <row r="3" spans="1:9" x14ac:dyDescent="0.2">
      <c r="A3" s="5">
        <v>1903</v>
      </c>
      <c r="B3" s="5">
        <v>10</v>
      </c>
    </row>
    <row r="4" spans="1:9" x14ac:dyDescent="0.2">
      <c r="A4" s="5">
        <v>1904</v>
      </c>
      <c r="B4" s="5">
        <v>12</v>
      </c>
    </row>
    <row r="5" spans="1:9" x14ac:dyDescent="0.2">
      <c r="A5" s="5">
        <v>1905</v>
      </c>
      <c r="B5" s="5">
        <v>14</v>
      </c>
    </row>
    <row r="6" spans="1:9" x14ac:dyDescent="0.2">
      <c r="A6" s="5">
        <v>1906</v>
      </c>
      <c r="B6" s="5">
        <v>18</v>
      </c>
    </row>
    <row r="7" spans="1:9" x14ac:dyDescent="0.2">
      <c r="A7" s="5">
        <v>1907</v>
      </c>
      <c r="B7" s="5">
        <v>19.5</v>
      </c>
    </row>
    <row r="8" spans="1:9" x14ac:dyDescent="0.2">
      <c r="A8" s="5">
        <v>1908</v>
      </c>
      <c r="B8" s="5">
        <v>21</v>
      </c>
    </row>
    <row r="9" spans="1:9" x14ac:dyDescent="0.2">
      <c r="A9" s="5">
        <v>1909</v>
      </c>
      <c r="B9" s="5">
        <v>23</v>
      </c>
    </row>
    <row r="10" spans="1:9" x14ac:dyDescent="0.2">
      <c r="A10" s="5">
        <v>1910</v>
      </c>
      <c r="B10" s="5">
        <v>24.5</v>
      </c>
    </row>
    <row r="11" spans="1:9" x14ac:dyDescent="0.2">
      <c r="A11" s="5">
        <v>1911</v>
      </c>
      <c r="B11" s="5">
        <v>26</v>
      </c>
    </row>
    <row r="12" spans="1:9" x14ac:dyDescent="0.2">
      <c r="A12" s="5">
        <v>1912</v>
      </c>
      <c r="B12" s="5">
        <v>27</v>
      </c>
    </row>
    <row r="13" spans="1:9" x14ac:dyDescent="0.2">
      <c r="A13" s="5">
        <v>1913</v>
      </c>
      <c r="B13" s="5">
        <v>28</v>
      </c>
    </row>
    <row r="14" spans="1:9" x14ac:dyDescent="0.2">
      <c r="A14" s="5">
        <v>1914</v>
      </c>
      <c r="B14" s="5">
        <v>29</v>
      </c>
    </row>
    <row r="15" spans="1:9" x14ac:dyDescent="0.2">
      <c r="A15" s="5">
        <v>1915</v>
      </c>
      <c r="B15" s="5">
        <v>30</v>
      </c>
    </row>
    <row r="16" spans="1:9" x14ac:dyDescent="0.2">
      <c r="A16" s="5">
        <v>1916</v>
      </c>
      <c r="B16" s="5">
        <v>31</v>
      </c>
    </row>
    <row r="17" spans="1:2" x14ac:dyDescent="0.2">
      <c r="A17" s="5">
        <v>1917</v>
      </c>
      <c r="B17" s="5">
        <v>32</v>
      </c>
    </row>
    <row r="18" spans="1:2" x14ac:dyDescent="0.2">
      <c r="A18" s="5">
        <v>1918</v>
      </c>
      <c r="B18" s="5">
        <v>33</v>
      </c>
    </row>
    <row r="19" spans="1:2" x14ac:dyDescent="0.2">
      <c r="A19" s="5">
        <v>1919</v>
      </c>
      <c r="B19" s="5">
        <v>34</v>
      </c>
    </row>
    <row r="20" spans="1:2" x14ac:dyDescent="0.2">
      <c r="A20" s="5">
        <v>1920</v>
      </c>
      <c r="B20" s="5">
        <v>34</v>
      </c>
    </row>
    <row r="21" spans="1:2" x14ac:dyDescent="0.2">
      <c r="A21" s="5">
        <v>1921</v>
      </c>
      <c r="B21" s="5">
        <v>35</v>
      </c>
    </row>
    <row r="22" spans="1:2" x14ac:dyDescent="0.2">
      <c r="A22" s="5">
        <v>1922</v>
      </c>
      <c r="B22" s="5">
        <v>35</v>
      </c>
    </row>
    <row r="23" spans="1:2" x14ac:dyDescent="0.2">
      <c r="A23" s="5">
        <v>1923</v>
      </c>
      <c r="B23" s="5">
        <v>37</v>
      </c>
    </row>
    <row r="24" spans="1:2" x14ac:dyDescent="0.2">
      <c r="A24" s="5">
        <v>1924</v>
      </c>
      <c r="B24" s="5">
        <v>37</v>
      </c>
    </row>
    <row r="25" spans="1:2" x14ac:dyDescent="0.2">
      <c r="A25" s="5">
        <v>1925</v>
      </c>
      <c r="B25" s="5">
        <v>38</v>
      </c>
    </row>
    <row r="26" spans="1:2" x14ac:dyDescent="0.2">
      <c r="A26" s="5">
        <v>1926</v>
      </c>
      <c r="B26" s="5">
        <v>39</v>
      </c>
    </row>
    <row r="27" spans="1:2" x14ac:dyDescent="0.2">
      <c r="A27" s="5">
        <v>1927</v>
      </c>
      <c r="B27" s="5">
        <v>39</v>
      </c>
    </row>
    <row r="28" spans="1:2" x14ac:dyDescent="0.2">
      <c r="A28" s="5">
        <v>1928</v>
      </c>
      <c r="B28" s="5">
        <v>41</v>
      </c>
    </row>
    <row r="29" spans="1:2" x14ac:dyDescent="0.2">
      <c r="A29" s="5">
        <v>1929</v>
      </c>
      <c r="B29" s="5">
        <v>41</v>
      </c>
    </row>
    <row r="30" spans="1:2" x14ac:dyDescent="0.2">
      <c r="A30" s="5">
        <v>1930</v>
      </c>
      <c r="B30" s="5">
        <v>39.5</v>
      </c>
    </row>
    <row r="31" spans="1:2" x14ac:dyDescent="0.2">
      <c r="A31" s="5">
        <v>1931</v>
      </c>
      <c r="B31" s="5">
        <v>38</v>
      </c>
    </row>
    <row r="32" spans="1:2" x14ac:dyDescent="0.2">
      <c r="A32" s="5">
        <v>1932</v>
      </c>
      <c r="B32" s="5">
        <v>35</v>
      </c>
    </row>
    <row r="33" spans="1:7" x14ac:dyDescent="0.2">
      <c r="A33" s="5">
        <v>1933</v>
      </c>
      <c r="B33" s="5">
        <v>32</v>
      </c>
    </row>
    <row r="34" spans="1:7" x14ac:dyDescent="0.2">
      <c r="A34" s="5">
        <v>1934</v>
      </c>
      <c r="B34" s="5">
        <v>31</v>
      </c>
    </row>
    <row r="35" spans="1:7" x14ac:dyDescent="0.2">
      <c r="A35" s="5">
        <v>1935</v>
      </c>
      <c r="B35" s="5">
        <v>32</v>
      </c>
    </row>
    <row r="36" spans="1:7" x14ac:dyDescent="0.2">
      <c r="A36" s="5">
        <v>1936</v>
      </c>
      <c r="B36" s="5">
        <v>33</v>
      </c>
    </row>
    <row r="37" spans="1:7" x14ac:dyDescent="0.2">
      <c r="A37" s="5">
        <v>1937</v>
      </c>
      <c r="B37" s="5">
        <v>34</v>
      </c>
    </row>
    <row r="38" spans="1:7" x14ac:dyDescent="0.2">
      <c r="A38" s="5">
        <v>1938</v>
      </c>
      <c r="B38" s="5">
        <v>34.5</v>
      </c>
    </row>
    <row r="39" spans="1:7" x14ac:dyDescent="0.2">
      <c r="A39" s="5">
        <v>1939</v>
      </c>
      <c r="B39" s="5">
        <v>35</v>
      </c>
    </row>
    <row r="40" spans="1:7" x14ac:dyDescent="0.2">
      <c r="A40" s="5">
        <v>1940</v>
      </c>
      <c r="B40" s="5">
        <v>37</v>
      </c>
    </row>
    <row r="41" spans="1:7" x14ac:dyDescent="0.2">
      <c r="A41" s="5">
        <v>1941</v>
      </c>
      <c r="B41" s="5">
        <v>39</v>
      </c>
    </row>
    <row r="42" spans="1:7" x14ac:dyDescent="0.2">
      <c r="A42" s="5">
        <v>1942</v>
      </c>
      <c r="B42" s="5">
        <v>41.5</v>
      </c>
    </row>
    <row r="43" spans="1:7" x14ac:dyDescent="0.2">
      <c r="A43" s="5">
        <v>1943</v>
      </c>
      <c r="B43" s="5">
        <v>44</v>
      </c>
    </row>
    <row r="44" spans="1:7" x14ac:dyDescent="0.2">
      <c r="A44" s="5">
        <v>1944</v>
      </c>
      <c r="B44" s="5">
        <v>45</v>
      </c>
    </row>
    <row r="45" spans="1:7" x14ac:dyDescent="0.2">
      <c r="A45" s="5">
        <v>1945</v>
      </c>
      <c r="B45" s="5">
        <v>46</v>
      </c>
    </row>
    <row r="46" spans="1:7" x14ac:dyDescent="0.2">
      <c r="A46" s="5">
        <v>1946</v>
      </c>
      <c r="B46" s="5">
        <v>50</v>
      </c>
    </row>
    <row r="47" spans="1:7" x14ac:dyDescent="0.2">
      <c r="A47" s="5">
        <v>1947</v>
      </c>
      <c r="B47" s="5">
        <v>54</v>
      </c>
      <c r="C47" s="6">
        <v>39107</v>
      </c>
      <c r="D47" s="11">
        <f>C47*B47*10</f>
        <v>21117780</v>
      </c>
      <c r="E47">
        <v>1E-3</v>
      </c>
      <c r="F47" s="37">
        <f>E47*D47</f>
        <v>21117.78</v>
      </c>
      <c r="G47" s="41">
        <f>F47</f>
        <v>21117.78</v>
      </c>
    </row>
    <row r="48" spans="1:7" x14ac:dyDescent="0.2">
      <c r="A48" s="5">
        <v>1948</v>
      </c>
      <c r="B48" s="5">
        <v>58</v>
      </c>
      <c r="C48" s="6">
        <v>40532</v>
      </c>
      <c r="D48" s="11">
        <f t="shared" ref="D48:D111" si="0">C48*B48*10</f>
        <v>23508560</v>
      </c>
      <c r="E48">
        <v>1E-3</v>
      </c>
      <c r="F48" s="37">
        <f t="shared" ref="F48:F111" si="1">E48*D48</f>
        <v>23508.560000000001</v>
      </c>
      <c r="G48" s="41">
        <f>F48+G47</f>
        <v>44626.34</v>
      </c>
    </row>
    <row r="49" spans="1:7" x14ac:dyDescent="0.2">
      <c r="A49" s="5">
        <v>1949</v>
      </c>
      <c r="B49" s="5">
        <v>60</v>
      </c>
      <c r="C49" s="6">
        <v>42182</v>
      </c>
      <c r="D49" s="11">
        <f t="shared" si="0"/>
        <v>25309200</v>
      </c>
      <c r="E49">
        <v>1E-3</v>
      </c>
      <c r="F49" s="37">
        <f t="shared" si="1"/>
        <v>25309.200000000001</v>
      </c>
      <c r="G49" s="41">
        <f t="shared" ref="G49:G112" si="2">F49+G48</f>
        <v>69935.539999999994</v>
      </c>
    </row>
    <row r="50" spans="1:7" x14ac:dyDescent="0.2">
      <c r="A50" s="5">
        <v>1950</v>
      </c>
      <c r="B50" s="5">
        <v>62</v>
      </c>
      <c r="C50" s="7">
        <v>43554</v>
      </c>
      <c r="D50" s="11">
        <f t="shared" si="0"/>
        <v>27003480</v>
      </c>
      <c r="E50">
        <v>1E-3</v>
      </c>
      <c r="F50" s="37">
        <f t="shared" si="1"/>
        <v>27003.48</v>
      </c>
      <c r="G50" s="41">
        <f t="shared" si="2"/>
        <v>96939.01999999999</v>
      </c>
    </row>
    <row r="51" spans="1:7" x14ac:dyDescent="0.2">
      <c r="A51" s="5">
        <v>1951</v>
      </c>
      <c r="B51" s="5">
        <v>63.5</v>
      </c>
      <c r="C51" s="6">
        <v>44673</v>
      </c>
      <c r="D51" s="11">
        <f t="shared" si="0"/>
        <v>28367355</v>
      </c>
      <c r="E51">
        <v>1E-3</v>
      </c>
      <c r="F51" s="37">
        <f t="shared" si="1"/>
        <v>28367.355</v>
      </c>
      <c r="G51" s="41">
        <f t="shared" si="2"/>
        <v>125306.37499999999</v>
      </c>
    </row>
    <row r="52" spans="1:7" x14ac:dyDescent="0.2">
      <c r="A52" s="5">
        <v>1952</v>
      </c>
      <c r="B52" s="5">
        <v>65</v>
      </c>
      <c r="C52" s="6">
        <v>45538</v>
      </c>
      <c r="D52" s="11">
        <f t="shared" si="0"/>
        <v>29599700</v>
      </c>
      <c r="E52">
        <v>1E-3</v>
      </c>
      <c r="F52" s="37">
        <f t="shared" si="1"/>
        <v>29599.7</v>
      </c>
      <c r="G52" s="41">
        <f t="shared" si="2"/>
        <v>154906.07499999998</v>
      </c>
    </row>
    <row r="53" spans="1:7" x14ac:dyDescent="0.2">
      <c r="A53" s="5">
        <v>1953</v>
      </c>
      <c r="B53" s="5">
        <v>67.5</v>
      </c>
      <c r="C53" s="6">
        <v>46385</v>
      </c>
      <c r="D53" s="11">
        <f t="shared" si="0"/>
        <v>31309875</v>
      </c>
      <c r="E53">
        <v>1E-3</v>
      </c>
      <c r="F53" s="37">
        <f t="shared" si="1"/>
        <v>31309.875</v>
      </c>
      <c r="G53" s="41">
        <f t="shared" si="2"/>
        <v>186215.94999999998</v>
      </c>
    </row>
    <row r="54" spans="1:7" x14ac:dyDescent="0.2">
      <c r="A54" s="5">
        <v>1954</v>
      </c>
      <c r="B54" s="5">
        <v>70</v>
      </c>
      <c r="C54" s="6">
        <v>46962</v>
      </c>
      <c r="D54" s="11">
        <f t="shared" si="0"/>
        <v>32873400</v>
      </c>
      <c r="E54">
        <v>1E-3</v>
      </c>
      <c r="F54" s="37">
        <f t="shared" si="1"/>
        <v>32873.4</v>
      </c>
      <c r="G54" s="41">
        <f t="shared" si="2"/>
        <v>219089.34999999998</v>
      </c>
    </row>
    <row r="55" spans="1:7" x14ac:dyDescent="0.2">
      <c r="A55" s="5">
        <v>1955</v>
      </c>
      <c r="B55" s="5">
        <v>71.67</v>
      </c>
      <c r="C55" s="7">
        <v>47874</v>
      </c>
      <c r="D55" s="11">
        <f t="shared" si="0"/>
        <v>34311295.799999997</v>
      </c>
      <c r="E55">
        <v>1E-3</v>
      </c>
      <c r="F55" s="37">
        <f t="shared" si="1"/>
        <v>34311.2958</v>
      </c>
      <c r="G55" s="41">
        <f t="shared" si="2"/>
        <v>253400.64579999997</v>
      </c>
    </row>
    <row r="56" spans="1:7" x14ac:dyDescent="0.2">
      <c r="A56" s="5">
        <v>1956</v>
      </c>
      <c r="B56" s="5">
        <v>73.33</v>
      </c>
      <c r="C56" s="6">
        <v>48902</v>
      </c>
      <c r="D56" s="11">
        <f t="shared" si="0"/>
        <v>35859836.600000001</v>
      </c>
      <c r="E56">
        <v>1E-3</v>
      </c>
      <c r="F56" s="37">
        <f t="shared" si="1"/>
        <v>35859.836600000002</v>
      </c>
      <c r="G56" s="41">
        <f t="shared" si="2"/>
        <v>289260.48239999998</v>
      </c>
    </row>
    <row r="57" spans="1:7" x14ac:dyDescent="0.2">
      <c r="A57" s="5">
        <v>1957</v>
      </c>
      <c r="B57" s="5">
        <v>75</v>
      </c>
      <c r="C57" s="6">
        <v>49673</v>
      </c>
      <c r="D57" s="11">
        <f t="shared" si="0"/>
        <v>37254750</v>
      </c>
      <c r="E57">
        <v>1E-3</v>
      </c>
      <c r="F57" s="37">
        <f t="shared" si="1"/>
        <v>37254.75</v>
      </c>
      <c r="G57" s="41">
        <f t="shared" si="2"/>
        <v>326515.23239999998</v>
      </c>
    </row>
    <row r="58" spans="1:7" x14ac:dyDescent="0.2">
      <c r="A58" s="5">
        <v>1958</v>
      </c>
      <c r="B58" s="5">
        <v>76.5</v>
      </c>
      <c r="C58" s="6">
        <v>50474</v>
      </c>
      <c r="D58" s="11">
        <f t="shared" si="0"/>
        <v>38612610</v>
      </c>
      <c r="E58">
        <v>1E-3</v>
      </c>
      <c r="F58" s="37">
        <f t="shared" si="1"/>
        <v>38612.61</v>
      </c>
      <c r="G58" s="41">
        <f t="shared" si="2"/>
        <v>365127.84239999996</v>
      </c>
    </row>
    <row r="59" spans="1:7" x14ac:dyDescent="0.2">
      <c r="A59" s="5">
        <v>1959</v>
      </c>
      <c r="B59" s="5">
        <v>78</v>
      </c>
      <c r="C59" s="6">
        <v>51435</v>
      </c>
      <c r="D59" s="11">
        <f t="shared" si="0"/>
        <v>40119300</v>
      </c>
      <c r="E59">
        <v>1E-3</v>
      </c>
      <c r="F59" s="37">
        <f t="shared" si="1"/>
        <v>40119.300000000003</v>
      </c>
      <c r="G59" s="41">
        <f t="shared" si="2"/>
        <v>405247.14239999995</v>
      </c>
    </row>
    <row r="60" spans="1:7" x14ac:dyDescent="0.2">
      <c r="A60" s="5">
        <v>1960</v>
      </c>
      <c r="B60" s="5">
        <v>78.5</v>
      </c>
      <c r="C60" s="7">
        <v>52799</v>
      </c>
      <c r="D60" s="11">
        <f t="shared" si="0"/>
        <v>41447215</v>
      </c>
      <c r="E60">
        <v>1E-3</v>
      </c>
      <c r="F60" s="37">
        <f t="shared" si="1"/>
        <v>41447.215000000004</v>
      </c>
      <c r="G60" s="41">
        <f t="shared" si="2"/>
        <v>446694.35739999998</v>
      </c>
    </row>
    <row r="61" spans="1:7" x14ac:dyDescent="0.2">
      <c r="A61" s="5">
        <v>1961</v>
      </c>
      <c r="B61" s="5">
        <v>79</v>
      </c>
      <c r="C61" s="6">
        <v>53557</v>
      </c>
      <c r="D61" s="11">
        <f t="shared" si="0"/>
        <v>42310030</v>
      </c>
      <c r="E61">
        <v>1E-3</v>
      </c>
      <c r="F61" s="37">
        <f t="shared" si="1"/>
        <v>42310.03</v>
      </c>
      <c r="G61" s="41">
        <f t="shared" si="2"/>
        <v>489004.38740000001</v>
      </c>
    </row>
    <row r="62" spans="1:7" x14ac:dyDescent="0.2">
      <c r="A62" s="5">
        <v>1962</v>
      </c>
      <c r="B62" s="5">
        <v>80</v>
      </c>
      <c r="C62" s="6">
        <v>54764</v>
      </c>
      <c r="D62" s="11">
        <f t="shared" si="0"/>
        <v>43811200</v>
      </c>
      <c r="E62">
        <v>1E-3</v>
      </c>
      <c r="F62" s="37">
        <f t="shared" si="1"/>
        <v>43811.200000000004</v>
      </c>
      <c r="G62" s="41">
        <f t="shared" si="2"/>
        <v>532815.58739999996</v>
      </c>
    </row>
    <row r="63" spans="1:7" x14ac:dyDescent="0.2">
      <c r="A63" s="5">
        <v>1963</v>
      </c>
      <c r="B63" s="5">
        <v>81</v>
      </c>
      <c r="C63" s="6">
        <v>55270</v>
      </c>
      <c r="D63" s="11">
        <f t="shared" si="0"/>
        <v>44768700</v>
      </c>
      <c r="E63">
        <v>1E-3</v>
      </c>
      <c r="F63" s="37">
        <f t="shared" si="1"/>
        <v>44768.700000000004</v>
      </c>
      <c r="G63" s="41">
        <f t="shared" si="2"/>
        <v>577584.28739999991</v>
      </c>
    </row>
    <row r="64" spans="1:7" x14ac:dyDescent="0.2">
      <c r="A64" s="5">
        <v>1964</v>
      </c>
      <c r="B64" s="5">
        <v>82</v>
      </c>
      <c r="C64" s="6">
        <v>56149</v>
      </c>
      <c r="D64" s="11">
        <f t="shared" si="0"/>
        <v>46042180</v>
      </c>
      <c r="E64">
        <v>1E-3</v>
      </c>
      <c r="F64" s="37">
        <f t="shared" si="1"/>
        <v>46042.18</v>
      </c>
      <c r="G64" s="41">
        <f t="shared" si="2"/>
        <v>623626.46739999996</v>
      </c>
    </row>
    <row r="65" spans="1:7" x14ac:dyDescent="0.2">
      <c r="A65" s="5">
        <v>1965</v>
      </c>
      <c r="B65" s="5">
        <v>85</v>
      </c>
      <c r="C65" s="7">
        <v>57436</v>
      </c>
      <c r="D65" s="11">
        <f t="shared" si="0"/>
        <v>48820600</v>
      </c>
      <c r="E65">
        <v>1E-3</v>
      </c>
      <c r="F65" s="37">
        <f t="shared" si="1"/>
        <v>48820.6</v>
      </c>
      <c r="G65" s="41">
        <f t="shared" si="2"/>
        <v>672447.06739999994</v>
      </c>
    </row>
    <row r="66" spans="1:7" x14ac:dyDescent="0.2">
      <c r="A66" s="5">
        <v>1966</v>
      </c>
      <c r="B66" s="5">
        <v>86</v>
      </c>
      <c r="C66" s="6">
        <v>58406</v>
      </c>
      <c r="D66" s="11">
        <f t="shared" si="0"/>
        <v>50229160</v>
      </c>
      <c r="E66">
        <v>1E-3</v>
      </c>
      <c r="F66" s="37">
        <f t="shared" si="1"/>
        <v>50229.16</v>
      </c>
      <c r="G66" s="41">
        <f t="shared" si="2"/>
        <v>722676.22739999997</v>
      </c>
    </row>
    <row r="67" spans="1:7" x14ac:dyDescent="0.2">
      <c r="A67" s="5">
        <v>1967</v>
      </c>
      <c r="B67" s="5">
        <v>87</v>
      </c>
      <c r="C67" s="6">
        <v>59236</v>
      </c>
      <c r="D67" s="11">
        <f t="shared" si="0"/>
        <v>51535320</v>
      </c>
      <c r="E67">
        <v>1E-3</v>
      </c>
      <c r="F67" s="37">
        <f t="shared" si="1"/>
        <v>51535.32</v>
      </c>
      <c r="G67" s="41">
        <f t="shared" si="2"/>
        <v>774211.54739999992</v>
      </c>
    </row>
    <row r="68" spans="1:7" x14ac:dyDescent="0.2">
      <c r="A68" s="5">
        <v>1968</v>
      </c>
      <c r="B68" s="5">
        <v>88.5</v>
      </c>
      <c r="C68" s="6">
        <v>60813</v>
      </c>
      <c r="D68" s="11">
        <f t="shared" si="0"/>
        <v>53819505</v>
      </c>
      <c r="E68">
        <v>1E-3</v>
      </c>
      <c r="F68" s="37">
        <f t="shared" si="1"/>
        <v>53819.505000000005</v>
      </c>
      <c r="G68" s="41">
        <f t="shared" si="2"/>
        <v>828031.05239999993</v>
      </c>
    </row>
    <row r="69" spans="1:7" x14ac:dyDescent="0.2">
      <c r="A69" s="5">
        <v>1969</v>
      </c>
      <c r="B69" s="5">
        <v>90</v>
      </c>
      <c r="C69" s="6">
        <v>62214</v>
      </c>
      <c r="D69" s="11">
        <f t="shared" si="0"/>
        <v>55992600</v>
      </c>
      <c r="E69">
        <v>1E-3</v>
      </c>
      <c r="F69" s="37">
        <f t="shared" si="1"/>
        <v>55992.6</v>
      </c>
      <c r="G69" s="41">
        <f t="shared" si="2"/>
        <v>884023.6523999999</v>
      </c>
    </row>
    <row r="70" spans="1:7" x14ac:dyDescent="0.2">
      <c r="A70" s="5">
        <v>1970</v>
      </c>
      <c r="B70" s="5">
        <v>87</v>
      </c>
      <c r="C70" s="7">
        <v>63401</v>
      </c>
      <c r="D70" s="11">
        <f t="shared" si="0"/>
        <v>55158870</v>
      </c>
      <c r="E70">
        <v>1E-3</v>
      </c>
      <c r="F70" s="37">
        <f t="shared" si="1"/>
        <v>55158.87</v>
      </c>
      <c r="G70" s="41">
        <f t="shared" si="2"/>
        <v>939182.5223999999</v>
      </c>
    </row>
    <row r="71" spans="1:7" x14ac:dyDescent="0.2">
      <c r="A71" s="5">
        <v>1971</v>
      </c>
      <c r="B71" s="5">
        <v>87.5</v>
      </c>
      <c r="C71" s="6">
        <v>64778</v>
      </c>
      <c r="D71" s="11">
        <f t="shared" si="0"/>
        <v>56680750</v>
      </c>
      <c r="E71">
        <v>1E-3</v>
      </c>
      <c r="F71" s="37">
        <f t="shared" si="1"/>
        <v>56680.75</v>
      </c>
      <c r="G71" s="41">
        <f t="shared" si="2"/>
        <v>995863.2723999999</v>
      </c>
    </row>
    <row r="72" spans="1:7" x14ac:dyDescent="0.2">
      <c r="A72" s="5">
        <v>1972</v>
      </c>
      <c r="B72" s="5">
        <v>88</v>
      </c>
      <c r="C72" s="6">
        <v>66676</v>
      </c>
      <c r="D72" s="11">
        <f t="shared" si="0"/>
        <v>58674880</v>
      </c>
      <c r="E72">
        <v>1E-3</v>
      </c>
      <c r="F72" s="37">
        <f t="shared" si="1"/>
        <v>58674.880000000005</v>
      </c>
      <c r="G72" s="41">
        <f t="shared" si="2"/>
        <v>1054538.1524</v>
      </c>
    </row>
    <row r="73" spans="1:7" x14ac:dyDescent="0.2">
      <c r="A73" s="5">
        <v>1973</v>
      </c>
      <c r="B73" s="5">
        <v>88.67</v>
      </c>
      <c r="C73" s="6">
        <v>68251</v>
      </c>
      <c r="D73" s="11">
        <f t="shared" si="0"/>
        <v>60518161.700000003</v>
      </c>
      <c r="E73">
        <v>1E-3</v>
      </c>
      <c r="F73" s="37">
        <f t="shared" si="1"/>
        <v>60518.161700000004</v>
      </c>
      <c r="G73" s="41">
        <f t="shared" si="2"/>
        <v>1115056.3141000001</v>
      </c>
    </row>
    <row r="74" spans="1:7" x14ac:dyDescent="0.2">
      <c r="A74" s="5">
        <v>1974</v>
      </c>
      <c r="B74" s="5">
        <v>89.33</v>
      </c>
      <c r="C74" s="6">
        <v>69859</v>
      </c>
      <c r="D74" s="11">
        <f t="shared" si="0"/>
        <v>62405044.699999996</v>
      </c>
      <c r="E74">
        <v>1E-3</v>
      </c>
      <c r="F74" s="37">
        <f t="shared" si="1"/>
        <v>62405.044699999999</v>
      </c>
      <c r="G74" s="41">
        <f t="shared" si="2"/>
        <v>1177461.3588</v>
      </c>
    </row>
    <row r="75" spans="1:7" x14ac:dyDescent="0.2">
      <c r="A75" s="5">
        <v>1975</v>
      </c>
      <c r="B75" s="5">
        <v>90</v>
      </c>
      <c r="C75" s="7">
        <v>71120</v>
      </c>
      <c r="D75" s="11">
        <f t="shared" si="0"/>
        <v>64008000</v>
      </c>
      <c r="E75">
        <v>1E-3</v>
      </c>
      <c r="F75" s="37">
        <f t="shared" si="1"/>
        <v>64008</v>
      </c>
      <c r="G75" s="41">
        <f t="shared" si="2"/>
        <v>1241469.3588</v>
      </c>
    </row>
    <row r="76" spans="1:7" x14ac:dyDescent="0.2">
      <c r="A76" s="5">
        <v>1976</v>
      </c>
      <c r="B76" s="5">
        <v>90.5</v>
      </c>
      <c r="C76" s="6">
        <v>72867</v>
      </c>
      <c r="D76" s="11">
        <f t="shared" si="0"/>
        <v>65944635</v>
      </c>
      <c r="E76">
        <v>1E-3</v>
      </c>
      <c r="F76" s="37">
        <f t="shared" si="1"/>
        <v>65944.634999999995</v>
      </c>
      <c r="G76" s="41">
        <f t="shared" si="2"/>
        <v>1307413.9938000001</v>
      </c>
    </row>
    <row r="77" spans="1:7" x14ac:dyDescent="0.2">
      <c r="A77" s="5">
        <v>1977</v>
      </c>
      <c r="B77" s="5">
        <v>91</v>
      </c>
      <c r="C77" s="6">
        <v>74142</v>
      </c>
      <c r="D77" s="11">
        <f t="shared" si="0"/>
        <v>67469220</v>
      </c>
      <c r="E77">
        <v>1E-3</v>
      </c>
      <c r="F77" s="37">
        <f t="shared" si="1"/>
        <v>67469.22</v>
      </c>
      <c r="G77" s="41">
        <f t="shared" si="2"/>
        <v>1374883.2138</v>
      </c>
    </row>
    <row r="78" spans="1:7" x14ac:dyDescent="0.2">
      <c r="A78" s="5">
        <v>1978</v>
      </c>
      <c r="B78" s="5">
        <v>91.5</v>
      </c>
      <c r="C78" s="6">
        <v>76030</v>
      </c>
      <c r="D78" s="11">
        <f t="shared" si="0"/>
        <v>69567450</v>
      </c>
      <c r="E78">
        <v>1E-3</v>
      </c>
      <c r="F78" s="37">
        <f t="shared" si="1"/>
        <v>69567.45</v>
      </c>
      <c r="G78" s="41">
        <f t="shared" si="2"/>
        <v>1444450.6638</v>
      </c>
    </row>
    <row r="79" spans="1:7" x14ac:dyDescent="0.2">
      <c r="A79" s="5">
        <v>1979</v>
      </c>
      <c r="B79" s="5">
        <v>92</v>
      </c>
      <c r="C79" s="6">
        <v>77330</v>
      </c>
      <c r="D79" s="11">
        <f t="shared" si="0"/>
        <v>71143600</v>
      </c>
      <c r="E79">
        <v>1E-3</v>
      </c>
      <c r="F79" s="37">
        <f t="shared" si="1"/>
        <v>71143.600000000006</v>
      </c>
      <c r="G79" s="41">
        <f t="shared" si="2"/>
        <v>1515594.2638000001</v>
      </c>
    </row>
    <row r="80" spans="1:7" x14ac:dyDescent="0.2">
      <c r="A80" s="5">
        <v>1980</v>
      </c>
      <c r="B80" s="5">
        <v>92.5</v>
      </c>
      <c r="C80" s="7">
        <v>80776</v>
      </c>
      <c r="D80" s="11">
        <f t="shared" si="0"/>
        <v>74717800</v>
      </c>
      <c r="E80">
        <v>1E-3</v>
      </c>
      <c r="F80" s="37">
        <f t="shared" si="1"/>
        <v>74717.8</v>
      </c>
      <c r="G80" s="41">
        <f t="shared" si="2"/>
        <v>1590312.0638000001</v>
      </c>
    </row>
    <row r="81" spans="1:7" x14ac:dyDescent="0.2">
      <c r="A81" s="5">
        <v>1981</v>
      </c>
      <c r="B81" s="5">
        <v>93</v>
      </c>
      <c r="C81" s="6">
        <v>82368</v>
      </c>
      <c r="D81" s="11">
        <f t="shared" si="0"/>
        <v>76602240</v>
      </c>
      <c r="E81">
        <v>1E-3</v>
      </c>
      <c r="F81" s="37">
        <f t="shared" si="1"/>
        <v>76602.240000000005</v>
      </c>
      <c r="G81" s="41">
        <f t="shared" si="2"/>
        <v>1666914.3038000001</v>
      </c>
    </row>
    <row r="82" spans="1:7" x14ac:dyDescent="0.2">
      <c r="A82" s="5">
        <v>1982</v>
      </c>
      <c r="B82" s="5">
        <v>92.5</v>
      </c>
      <c r="C82" s="6">
        <v>83527</v>
      </c>
      <c r="D82" s="11">
        <f t="shared" si="0"/>
        <v>77262475</v>
      </c>
      <c r="E82">
        <v>1E-3</v>
      </c>
      <c r="F82" s="37">
        <f t="shared" si="1"/>
        <v>77262.475000000006</v>
      </c>
      <c r="G82" s="41">
        <f t="shared" si="2"/>
        <v>1744176.7788000002</v>
      </c>
    </row>
    <row r="83" spans="1:7" x14ac:dyDescent="0.2">
      <c r="A83" s="5">
        <v>1983</v>
      </c>
      <c r="B83" s="5">
        <v>92</v>
      </c>
      <c r="C83" s="6">
        <v>83918</v>
      </c>
      <c r="D83" s="11">
        <f t="shared" si="0"/>
        <v>77204560</v>
      </c>
      <c r="E83">
        <v>1E-3</v>
      </c>
      <c r="F83" s="37">
        <f t="shared" si="1"/>
        <v>77204.56</v>
      </c>
      <c r="G83" s="41">
        <f t="shared" si="2"/>
        <v>1821381.3388000003</v>
      </c>
    </row>
    <row r="84" spans="1:7" x14ac:dyDescent="0.2">
      <c r="A84" s="5">
        <v>1984</v>
      </c>
      <c r="B84" s="5">
        <v>92</v>
      </c>
      <c r="C84" s="6">
        <v>85407</v>
      </c>
      <c r="D84" s="11">
        <f t="shared" si="0"/>
        <v>78574440</v>
      </c>
      <c r="E84">
        <v>1E-3</v>
      </c>
      <c r="F84" s="37">
        <f t="shared" si="1"/>
        <v>78574.44</v>
      </c>
      <c r="G84" s="41">
        <f t="shared" si="2"/>
        <v>1899955.7788000002</v>
      </c>
    </row>
    <row r="85" spans="1:7" x14ac:dyDescent="0.2">
      <c r="A85" s="5">
        <v>1985</v>
      </c>
      <c r="B85" s="5">
        <v>92</v>
      </c>
      <c r="C85" s="7">
        <v>86789</v>
      </c>
      <c r="D85" s="11">
        <f t="shared" si="0"/>
        <v>79845880</v>
      </c>
      <c r="E85">
        <v>1E-3</v>
      </c>
      <c r="F85" s="37">
        <f t="shared" si="1"/>
        <v>79845.88</v>
      </c>
      <c r="G85" s="41">
        <f t="shared" si="2"/>
        <v>1979801.6588000003</v>
      </c>
    </row>
    <row r="86" spans="1:7" x14ac:dyDescent="0.2">
      <c r="A86" s="5">
        <v>1986</v>
      </c>
      <c r="B86" s="5">
        <v>92.25</v>
      </c>
      <c r="C86" s="6">
        <v>88458</v>
      </c>
      <c r="D86" s="11">
        <f t="shared" si="0"/>
        <v>81602505</v>
      </c>
      <c r="E86">
        <v>1E-3</v>
      </c>
      <c r="F86" s="37">
        <f t="shared" si="1"/>
        <v>81602.505000000005</v>
      </c>
      <c r="G86" s="41">
        <f t="shared" si="2"/>
        <v>2061404.1638000002</v>
      </c>
    </row>
    <row r="87" spans="1:7" x14ac:dyDescent="0.2">
      <c r="A87" s="5">
        <v>1987</v>
      </c>
      <c r="B87" s="5">
        <v>92.5</v>
      </c>
      <c r="C87" s="6">
        <v>89479</v>
      </c>
      <c r="D87" s="11">
        <f t="shared" si="0"/>
        <v>82768075</v>
      </c>
      <c r="E87">
        <v>1E-3</v>
      </c>
      <c r="F87" s="37">
        <f t="shared" si="1"/>
        <v>82768.074999999997</v>
      </c>
      <c r="G87" s="41">
        <f t="shared" si="2"/>
        <v>2144172.2388000004</v>
      </c>
    </row>
    <row r="88" spans="1:7" x14ac:dyDescent="0.2">
      <c r="A88" s="5">
        <v>1988</v>
      </c>
      <c r="B88" s="5">
        <v>92.75</v>
      </c>
      <c r="C88" s="6">
        <v>91066</v>
      </c>
      <c r="D88" s="11">
        <f t="shared" si="0"/>
        <v>84463715</v>
      </c>
      <c r="E88">
        <v>1E-3</v>
      </c>
      <c r="F88" s="37">
        <f t="shared" si="1"/>
        <v>84463.714999999997</v>
      </c>
      <c r="G88" s="41">
        <f t="shared" si="2"/>
        <v>2228635.9538000003</v>
      </c>
    </row>
    <row r="89" spans="1:7" x14ac:dyDescent="0.2">
      <c r="A89" s="5">
        <v>1989</v>
      </c>
      <c r="B89" s="5">
        <v>93</v>
      </c>
      <c r="C89" s="6">
        <v>92830</v>
      </c>
      <c r="D89" s="11">
        <f t="shared" si="0"/>
        <v>86331900</v>
      </c>
      <c r="E89">
        <v>1E-3</v>
      </c>
      <c r="F89" s="37">
        <f t="shared" si="1"/>
        <v>86331.900000000009</v>
      </c>
      <c r="G89" s="41">
        <f t="shared" si="2"/>
        <v>2314967.8538000002</v>
      </c>
    </row>
    <row r="90" spans="1:7" x14ac:dyDescent="0.2">
      <c r="A90" s="5">
        <v>1990</v>
      </c>
      <c r="B90" s="5">
        <v>93.5</v>
      </c>
      <c r="C90" s="7">
        <v>93347</v>
      </c>
      <c r="D90" s="11">
        <f t="shared" si="0"/>
        <v>87279445</v>
      </c>
      <c r="E90">
        <v>1E-3</v>
      </c>
      <c r="F90" s="37">
        <f t="shared" si="1"/>
        <v>87279.445000000007</v>
      </c>
      <c r="G90" s="41">
        <f t="shared" si="2"/>
        <v>2402247.2988</v>
      </c>
    </row>
    <row r="91" spans="1:7" x14ac:dyDescent="0.2">
      <c r="A91" s="5">
        <v>1991</v>
      </c>
      <c r="B91" s="5">
        <v>94</v>
      </c>
      <c r="C91" s="6">
        <v>94312</v>
      </c>
      <c r="D91" s="11">
        <f t="shared" si="0"/>
        <v>88653280</v>
      </c>
      <c r="E91">
        <v>1E-3</v>
      </c>
      <c r="F91" s="37">
        <f t="shared" si="1"/>
        <v>88653.28</v>
      </c>
      <c r="G91" s="41">
        <f t="shared" si="2"/>
        <v>2490900.5787999998</v>
      </c>
    </row>
    <row r="92" spans="1:7" x14ac:dyDescent="0.2">
      <c r="A92" s="5">
        <v>1992</v>
      </c>
      <c r="B92" s="5">
        <v>94</v>
      </c>
      <c r="C92" s="6">
        <v>95669</v>
      </c>
      <c r="D92" s="11">
        <f t="shared" si="0"/>
        <v>89928860</v>
      </c>
      <c r="E92">
        <v>1E-3</v>
      </c>
      <c r="F92" s="37">
        <f t="shared" si="1"/>
        <v>89928.86</v>
      </c>
      <c r="G92" s="41">
        <f t="shared" si="2"/>
        <v>2580829.4387999997</v>
      </c>
    </row>
    <row r="93" spans="1:7" x14ac:dyDescent="0.2">
      <c r="A93" s="5">
        <v>1993</v>
      </c>
      <c r="B93" s="5">
        <v>94</v>
      </c>
      <c r="C93" s="6">
        <v>96391</v>
      </c>
      <c r="D93" s="11">
        <f t="shared" si="0"/>
        <v>90607540</v>
      </c>
      <c r="E93">
        <v>1E-3</v>
      </c>
      <c r="F93" s="37">
        <f t="shared" si="1"/>
        <v>90607.540000000008</v>
      </c>
      <c r="G93" s="41">
        <f t="shared" si="2"/>
        <v>2671436.9787999997</v>
      </c>
    </row>
    <row r="94" spans="1:7" x14ac:dyDescent="0.2">
      <c r="A94" s="5">
        <v>1994</v>
      </c>
      <c r="B94" s="5">
        <v>94</v>
      </c>
      <c r="C94" s="6">
        <v>97107</v>
      </c>
      <c r="D94" s="11">
        <f t="shared" si="0"/>
        <v>91280580</v>
      </c>
      <c r="E94">
        <v>1E-3</v>
      </c>
      <c r="F94" s="37">
        <f t="shared" si="1"/>
        <v>91280.58</v>
      </c>
      <c r="G94" s="41">
        <f t="shared" si="2"/>
        <v>2762717.5587999998</v>
      </c>
    </row>
    <row r="95" spans="1:7" x14ac:dyDescent="0.2">
      <c r="A95" s="5">
        <v>1995</v>
      </c>
      <c r="B95" s="5">
        <v>94</v>
      </c>
      <c r="C95" s="7">
        <v>98990</v>
      </c>
      <c r="D95" s="11">
        <f t="shared" si="0"/>
        <v>93050600</v>
      </c>
      <c r="E95">
        <v>1E-3</v>
      </c>
      <c r="F95" s="37">
        <f t="shared" si="1"/>
        <v>93050.6</v>
      </c>
      <c r="G95" s="41">
        <f t="shared" si="2"/>
        <v>2855768.1587999999</v>
      </c>
    </row>
    <row r="96" spans="1:7" x14ac:dyDescent="0.2">
      <c r="A96" s="5">
        <v>1996</v>
      </c>
      <c r="B96" s="5">
        <v>94</v>
      </c>
      <c r="C96" s="6">
        <v>99627</v>
      </c>
      <c r="D96" s="11">
        <f t="shared" si="0"/>
        <v>93649380</v>
      </c>
      <c r="E96">
        <v>1E-3</v>
      </c>
      <c r="F96" s="37">
        <f t="shared" si="1"/>
        <v>93649.38</v>
      </c>
      <c r="G96" s="41">
        <f t="shared" si="2"/>
        <v>2949417.5387999997</v>
      </c>
    </row>
    <row r="97" spans="1:7" x14ac:dyDescent="0.2">
      <c r="A97" s="5">
        <v>1997</v>
      </c>
      <c r="B97" s="5">
        <v>94</v>
      </c>
      <c r="C97" s="6">
        <v>101018</v>
      </c>
      <c r="D97" s="11">
        <f t="shared" si="0"/>
        <v>94956920</v>
      </c>
      <c r="E97">
        <v>1E-3</v>
      </c>
      <c r="F97" s="37">
        <f t="shared" si="1"/>
        <v>94956.92</v>
      </c>
      <c r="G97" s="41">
        <f t="shared" si="2"/>
        <v>3044374.4587999997</v>
      </c>
    </row>
    <row r="98" spans="1:7" x14ac:dyDescent="0.2">
      <c r="A98" s="5">
        <v>1998</v>
      </c>
      <c r="B98" s="5">
        <v>94</v>
      </c>
      <c r="C98" s="6">
        <v>102528</v>
      </c>
      <c r="D98" s="11">
        <f t="shared" si="0"/>
        <v>96376320</v>
      </c>
      <c r="E98">
        <v>1E-3</v>
      </c>
      <c r="F98" s="37">
        <f t="shared" si="1"/>
        <v>96376.320000000007</v>
      </c>
      <c r="G98" s="41">
        <f t="shared" si="2"/>
        <v>3140750.7787999995</v>
      </c>
    </row>
    <row r="99" spans="1:7" x14ac:dyDescent="0.2">
      <c r="A99" s="5">
        <v>1999</v>
      </c>
      <c r="B99" s="5">
        <v>94</v>
      </c>
      <c r="C99" s="6">
        <v>103874</v>
      </c>
      <c r="D99" s="11">
        <f t="shared" si="0"/>
        <v>97641560</v>
      </c>
      <c r="E99">
        <v>1E-3</v>
      </c>
      <c r="F99" s="37">
        <f t="shared" si="1"/>
        <v>97641.56</v>
      </c>
      <c r="G99" s="41">
        <f t="shared" si="2"/>
        <v>3238392.3387999996</v>
      </c>
    </row>
    <row r="100" spans="1:7" x14ac:dyDescent="0.2">
      <c r="A100" s="5">
        <v>2000</v>
      </c>
      <c r="B100" s="5">
        <v>94</v>
      </c>
      <c r="C100" s="7">
        <v>104705</v>
      </c>
      <c r="D100" s="11">
        <f t="shared" si="0"/>
        <v>98422700</v>
      </c>
      <c r="E100">
        <v>1E-3</v>
      </c>
      <c r="F100" s="37">
        <f t="shared" si="1"/>
        <v>98422.7</v>
      </c>
      <c r="G100" s="41">
        <f t="shared" si="2"/>
        <v>3336815.0387999997</v>
      </c>
    </row>
    <row r="101" spans="1:7" x14ac:dyDescent="0.2">
      <c r="A101" s="5">
        <v>2001</v>
      </c>
      <c r="B101" s="5">
        <v>94.5</v>
      </c>
      <c r="C101" s="6">
        <v>108209</v>
      </c>
      <c r="D101" s="11">
        <f t="shared" si="0"/>
        <v>102257505</v>
      </c>
      <c r="E101">
        <v>1E-3</v>
      </c>
      <c r="F101" s="37">
        <f t="shared" si="1"/>
        <v>102257.505</v>
      </c>
      <c r="G101" s="41">
        <f t="shared" si="2"/>
        <v>3439072.5437999996</v>
      </c>
    </row>
    <row r="102" spans="1:7" x14ac:dyDescent="0.2">
      <c r="A102" s="5">
        <v>2002</v>
      </c>
      <c r="B102" s="5">
        <v>95</v>
      </c>
      <c r="C102" s="6">
        <v>109297</v>
      </c>
      <c r="D102" s="11">
        <f t="shared" si="0"/>
        <v>103832150</v>
      </c>
      <c r="E102">
        <v>1E-3</v>
      </c>
      <c r="F102" s="37">
        <f t="shared" si="1"/>
        <v>103832.15000000001</v>
      </c>
      <c r="G102" s="41">
        <f t="shared" si="2"/>
        <v>3542904.6937999995</v>
      </c>
    </row>
    <row r="103" spans="1:7" x14ac:dyDescent="0.2">
      <c r="A103" s="5">
        <v>2003</v>
      </c>
      <c r="B103" s="5">
        <v>94</v>
      </c>
      <c r="C103" s="6">
        <v>111278</v>
      </c>
      <c r="D103" s="11">
        <f t="shared" si="0"/>
        <v>104601320</v>
      </c>
      <c r="E103">
        <v>1E-3</v>
      </c>
      <c r="F103" s="37">
        <f t="shared" si="1"/>
        <v>104601.32</v>
      </c>
      <c r="G103" s="41">
        <f t="shared" si="2"/>
        <v>3647506.0137999994</v>
      </c>
    </row>
    <row r="104" spans="1:7" x14ac:dyDescent="0.2">
      <c r="A104" s="5">
        <v>2004</v>
      </c>
      <c r="B104" s="5">
        <v>93</v>
      </c>
      <c r="C104" s="6">
        <v>112000</v>
      </c>
      <c r="D104" s="11">
        <f t="shared" si="0"/>
        <v>104160000</v>
      </c>
      <c r="E104">
        <v>1E-3</v>
      </c>
      <c r="F104" s="37">
        <f t="shared" si="1"/>
        <v>104160</v>
      </c>
      <c r="G104" s="41">
        <f t="shared" si="2"/>
        <v>3751666.0137999994</v>
      </c>
    </row>
    <row r="105" spans="1:7" x14ac:dyDescent="0.2">
      <c r="A105" s="5">
        <v>2005</v>
      </c>
      <c r="B105" s="5">
        <v>92</v>
      </c>
      <c r="C105" s="7">
        <v>113343</v>
      </c>
      <c r="D105" s="11">
        <f t="shared" si="0"/>
        <v>104275560</v>
      </c>
      <c r="E105">
        <v>1E-3</v>
      </c>
      <c r="F105" s="37">
        <f t="shared" si="1"/>
        <v>104275.56</v>
      </c>
      <c r="G105" s="41">
        <f t="shared" si="2"/>
        <v>3855941.5737999994</v>
      </c>
    </row>
    <row r="106" spans="1:7" x14ac:dyDescent="0.2">
      <c r="A106" s="5">
        <v>2009</v>
      </c>
      <c r="B106" s="5">
        <v>83</v>
      </c>
      <c r="C106" s="6">
        <v>117181</v>
      </c>
      <c r="D106" s="11">
        <f t="shared" si="0"/>
        <v>97260230</v>
      </c>
      <c r="E106">
        <v>1E-3</v>
      </c>
      <c r="F106" s="37">
        <f t="shared" si="1"/>
        <v>97260.23</v>
      </c>
      <c r="G106" s="41">
        <f t="shared" si="2"/>
        <v>3953201.8037999994</v>
      </c>
    </row>
    <row r="107" spans="1:7" x14ac:dyDescent="0.2">
      <c r="A107" s="5">
        <v>2010</v>
      </c>
      <c r="B107" s="5">
        <v>75</v>
      </c>
      <c r="C107" s="7">
        <v>117538</v>
      </c>
      <c r="D107" s="11">
        <f t="shared" si="0"/>
        <v>88153500</v>
      </c>
      <c r="E107">
        <v>1E-3</v>
      </c>
      <c r="F107" s="37">
        <f t="shared" si="1"/>
        <v>88153.5</v>
      </c>
      <c r="G107" s="41">
        <f t="shared" si="2"/>
        <v>4041355.3037999994</v>
      </c>
    </row>
    <row r="108" spans="1:7" x14ac:dyDescent="0.2">
      <c r="A108" s="5">
        <v>2011</v>
      </c>
      <c r="B108" s="5">
        <v>70.5</v>
      </c>
      <c r="C108" s="6">
        <v>118682</v>
      </c>
      <c r="D108" s="11">
        <f t="shared" si="0"/>
        <v>83670810</v>
      </c>
      <c r="E108">
        <v>1E-3</v>
      </c>
      <c r="F108" s="37">
        <f t="shared" si="1"/>
        <v>83670.81</v>
      </c>
      <c r="G108" s="41">
        <f t="shared" si="2"/>
        <v>4125026.1137999995</v>
      </c>
    </row>
    <row r="109" spans="1:7" x14ac:dyDescent="0.2">
      <c r="A109" s="5">
        <v>2012</v>
      </c>
      <c r="B109" s="5">
        <v>75</v>
      </c>
      <c r="C109" s="6">
        <v>121084</v>
      </c>
      <c r="D109" s="11">
        <f t="shared" si="0"/>
        <v>90813000</v>
      </c>
      <c r="E109">
        <v>1E-3</v>
      </c>
      <c r="F109" s="37">
        <f t="shared" si="1"/>
        <v>90813</v>
      </c>
      <c r="G109" s="41">
        <f t="shared" si="2"/>
        <v>4215839.1137999995</v>
      </c>
    </row>
    <row r="110" spans="1:7" x14ac:dyDescent="0.2">
      <c r="A110" s="5">
        <v>2013</v>
      </c>
      <c r="B110" s="5">
        <v>58.7</v>
      </c>
      <c r="C110" s="6">
        <v>122459</v>
      </c>
      <c r="D110" s="11">
        <f t="shared" si="0"/>
        <v>71883433</v>
      </c>
      <c r="E110">
        <v>1E-3</v>
      </c>
      <c r="F110" s="37">
        <f t="shared" si="1"/>
        <v>71883.433000000005</v>
      </c>
      <c r="G110" s="41">
        <f t="shared" si="2"/>
        <v>4287722.5467999997</v>
      </c>
    </row>
    <row r="111" spans="1:7" x14ac:dyDescent="0.2">
      <c r="A111" s="5">
        <v>2014</v>
      </c>
      <c r="B111" s="5">
        <v>57.3</v>
      </c>
      <c r="C111" s="19">
        <v>123229</v>
      </c>
      <c r="D111" s="11">
        <f t="shared" si="0"/>
        <v>70610217</v>
      </c>
      <c r="E111">
        <v>1E-3</v>
      </c>
      <c r="F111" s="37">
        <f t="shared" si="1"/>
        <v>70610.217000000004</v>
      </c>
      <c r="G111" s="41">
        <f t="shared" si="2"/>
        <v>4358332.7637999998</v>
      </c>
    </row>
    <row r="112" spans="1:7" x14ac:dyDescent="0.2">
      <c r="A112" s="5">
        <v>2015</v>
      </c>
      <c r="B112" s="5">
        <v>54.7</v>
      </c>
      <c r="C112" s="14">
        <v>124587</v>
      </c>
      <c r="D112" s="11">
        <f t="shared" ref="D112:D115" si="3">C112*B112*10</f>
        <v>68149089</v>
      </c>
      <c r="E112">
        <v>1E-3</v>
      </c>
      <c r="F112" s="37">
        <f t="shared" ref="F112:F115" si="4">E112*D112</f>
        <v>68149.089000000007</v>
      </c>
      <c r="G112" s="41">
        <f t="shared" si="2"/>
        <v>4426481.8527999995</v>
      </c>
    </row>
    <row r="113" spans="1:7" x14ac:dyDescent="0.2">
      <c r="A113" s="5">
        <v>2016</v>
      </c>
      <c r="B113" s="5">
        <v>50.7</v>
      </c>
      <c r="C113" s="15">
        <v>125819</v>
      </c>
      <c r="D113" s="11">
        <f t="shared" si="3"/>
        <v>63790233.000000007</v>
      </c>
      <c r="E113">
        <v>1E-3</v>
      </c>
      <c r="F113" s="37">
        <f t="shared" si="4"/>
        <v>63790.233000000007</v>
      </c>
      <c r="G113" s="41">
        <f t="shared" ref="G113:G115" si="5">F113+G112</f>
        <v>4490272.0857999995</v>
      </c>
    </row>
    <row r="114" spans="1:7" x14ac:dyDescent="0.2">
      <c r="A114" s="5">
        <v>2017</v>
      </c>
      <c r="B114" s="5">
        <v>46.7</v>
      </c>
      <c r="C114" s="15">
        <v>126224</v>
      </c>
      <c r="D114" s="11">
        <f t="shared" si="3"/>
        <v>58946608.000000007</v>
      </c>
      <c r="E114">
        <v>1E-3</v>
      </c>
      <c r="F114" s="37">
        <f t="shared" si="4"/>
        <v>58946.608000000007</v>
      </c>
      <c r="G114" s="41">
        <f t="shared" si="5"/>
        <v>4549218.6937999995</v>
      </c>
    </row>
    <row r="115" spans="1:7" x14ac:dyDescent="0.2">
      <c r="A115" s="5">
        <v>2018</v>
      </c>
      <c r="B115" s="5">
        <v>41.7</v>
      </c>
      <c r="C115" s="15">
        <v>127586</v>
      </c>
      <c r="D115" s="11">
        <f t="shared" si="3"/>
        <v>53203362</v>
      </c>
      <c r="E115">
        <v>1E-3</v>
      </c>
      <c r="F115" s="37">
        <f t="shared" si="4"/>
        <v>53203.362000000001</v>
      </c>
      <c r="G115" s="41">
        <f t="shared" si="5"/>
        <v>4602422.0557999993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Share Summary</vt:lpstr>
      <vt:lpstr>Share</vt:lpstr>
      <vt:lpstr>Corn</vt:lpstr>
      <vt:lpstr>Cotton</vt:lpstr>
      <vt:lpstr>Soybeans</vt:lpstr>
      <vt:lpstr>Color TVs</vt:lpstr>
      <vt:lpstr>Microwaves</vt:lpstr>
      <vt:lpstr>Vaccums</vt:lpstr>
      <vt:lpstr>Landlines</vt:lpstr>
      <vt:lpstr>Air Conditioning</vt:lpstr>
      <vt:lpstr>Dishwashers</vt:lpstr>
      <vt:lpstr>Toilets</vt:lpstr>
      <vt:lpstr>Freezers</vt:lpstr>
      <vt:lpstr>Radio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2022-07-05T17:45:42Z</dcterms:created>
  <dcterms:modified xsi:type="dcterms:W3CDTF">2023-02-10T00:12:05Z</dcterms:modified>
</cp:coreProperties>
</file>