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sawilliams/wdi/projects/mapdata/"/>
    </mc:Choice>
  </mc:AlternateContent>
  <bookViews>
    <workbookView xWindow="0" yWindow="460" windowWidth="38400" windowHeight="23460" tabRatio="500"/>
  </bookViews>
  <sheets>
    <sheet name="Stations Import" sheetId="1" r:id="rId1"/>
    <sheet name="Stations Flat" sheetId="2" r:id="rId2"/>
    <sheet name="Financials Import" sheetId="3" r:id="rId3"/>
    <sheet name="Financials Fla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4" i="3" l="1"/>
  <c r="C662" i="3"/>
  <c r="C640" i="3"/>
  <c r="C618" i="3"/>
  <c r="C596" i="3"/>
  <c r="C574" i="3"/>
  <c r="C552" i="3"/>
  <c r="C530" i="3"/>
  <c r="C508" i="3"/>
  <c r="C486" i="3"/>
  <c r="C464" i="3"/>
  <c r="C442" i="3"/>
  <c r="C420" i="3"/>
  <c r="C398" i="3"/>
  <c r="C376" i="3"/>
  <c r="C354" i="3"/>
  <c r="C332" i="3"/>
  <c r="C310" i="3"/>
  <c r="C288" i="3"/>
  <c r="C266" i="3"/>
  <c r="C244" i="3"/>
  <c r="C222" i="3"/>
  <c r="C200" i="3"/>
  <c r="C178" i="3"/>
  <c r="C156" i="3"/>
  <c r="C134" i="3"/>
  <c r="C112" i="3"/>
  <c r="C90" i="3"/>
  <c r="C68" i="3"/>
  <c r="C46" i="3"/>
  <c r="C24" i="3"/>
  <c r="C2" i="3"/>
  <c r="A646" i="1"/>
  <c r="A325" i="1"/>
  <c r="A1" i="1"/>
</calcChain>
</file>

<file path=xl/sharedStrings.xml><?xml version="1.0" encoding="utf-8"?>
<sst xmlns="http://schemas.openxmlformats.org/spreadsheetml/2006/main" count="7140" uniqueCount="1812">
  <si>
    <t>City</t>
  </si>
  <si>
    <t>State</t>
  </si>
  <si>
    <t>Call sign</t>
  </si>
  <si>
    <t>Frequency</t>
  </si>
  <si>
    <t>Band</t>
  </si>
  <si>
    <t>Birmingham</t>
  </si>
  <si>
    <t>AL</t>
  </si>
  <si>
    <t>WBHM</t>
  </si>
  <si>
    <t>FM</t>
  </si>
  <si>
    <t>Dothan</t>
  </si>
  <si>
    <t>WRWA</t>
  </si>
  <si>
    <t>Gadsden</t>
  </si>
  <si>
    <t>WSGN</t>
  </si>
  <si>
    <t>Huntsville</t>
  </si>
  <si>
    <t>WJAB</t>
  </si>
  <si>
    <t>WLRH</t>
  </si>
  <si>
    <t>Jacksonville</t>
  </si>
  <si>
    <t>WLJS-FM</t>
  </si>
  <si>
    <t>Mobile</t>
  </si>
  <si>
    <t>WHIL</t>
  </si>
  <si>
    <t>Montgomery</t>
  </si>
  <si>
    <t>WVAS</t>
  </si>
  <si>
    <t>Montgomery/Troy</t>
  </si>
  <si>
    <t>WTSU</t>
  </si>
  <si>
    <t>Muscle Shoals</t>
  </si>
  <si>
    <t>WQPR</t>
  </si>
  <si>
    <t>Selma</t>
  </si>
  <si>
    <t>WAPR</t>
  </si>
  <si>
    <t>Tuscaloosa</t>
  </si>
  <si>
    <t>WUAL-FM</t>
  </si>
  <si>
    <t>Alaska[edit]</t>
  </si>
  <si>
    <t>Anchorage</t>
  </si>
  <si>
    <t>AK</t>
  </si>
  <si>
    <t>KSKA</t>
  </si>
  <si>
    <t>KNBA</t>
  </si>
  <si>
    <t>Barrow</t>
  </si>
  <si>
    <t>KBRW</t>
  </si>
  <si>
    <t>AM</t>
  </si>
  <si>
    <t>KBRW-FM</t>
  </si>
  <si>
    <t>Bethel</t>
  </si>
  <si>
    <t>KYUK</t>
  </si>
  <si>
    <t>Chevak</t>
  </si>
  <si>
    <t>KCUK</t>
  </si>
  <si>
    <t>Dillingham</t>
  </si>
  <si>
    <t>KDLG</t>
  </si>
  <si>
    <t>Fairbanks</t>
  </si>
  <si>
    <t>KUAC</t>
  </si>
  <si>
    <t>Galena</t>
  </si>
  <si>
    <t>KIYU</t>
  </si>
  <si>
    <t>Glennallen</t>
  </si>
  <si>
    <t>KXGA</t>
  </si>
  <si>
    <t>Haines</t>
  </si>
  <si>
    <t>KHNS</t>
  </si>
  <si>
    <t>Homer</t>
  </si>
  <si>
    <t>KBBI</t>
  </si>
  <si>
    <t>Juneau</t>
  </si>
  <si>
    <t>KRNN</t>
  </si>
  <si>
    <t>KTOO</t>
  </si>
  <si>
    <t>KXLL</t>
  </si>
  <si>
    <t>Kenai</t>
  </si>
  <si>
    <t>KDLL</t>
  </si>
  <si>
    <t>Ketchikan</t>
  </si>
  <si>
    <t>KRBD</t>
  </si>
  <si>
    <t>Kodiak</t>
  </si>
  <si>
    <t>KMXT</t>
  </si>
  <si>
    <t>Kotzebue</t>
  </si>
  <si>
    <t>KOTZ</t>
  </si>
  <si>
    <t>McCarthy</t>
  </si>
  <si>
    <t>KXKM</t>
  </si>
  <si>
    <t>Petersburg</t>
  </si>
  <si>
    <t>KFSK</t>
  </si>
  <si>
    <t>Sand Point</t>
  </si>
  <si>
    <t>KSDP</t>
  </si>
  <si>
    <t>Sitka</t>
  </si>
  <si>
    <t>KCAW</t>
  </si>
  <si>
    <t>St. Paul</t>
  </si>
  <si>
    <t>KUHB-FM</t>
  </si>
  <si>
    <t>Talkeetna</t>
  </si>
  <si>
    <t>KTNA</t>
  </si>
  <si>
    <t>Unalaska</t>
  </si>
  <si>
    <t>KUCB</t>
  </si>
  <si>
    <t>Valdez</t>
  </si>
  <si>
    <t>KCHU</t>
  </si>
  <si>
    <t>Wrangell</t>
  </si>
  <si>
    <t>KSTK</t>
  </si>
  <si>
    <t>Arizona[edit]</t>
  </si>
  <si>
    <t>Flagstaff</t>
  </si>
  <si>
    <t>AZ</t>
  </si>
  <si>
    <t>KPUB</t>
  </si>
  <si>
    <t>KNAU</t>
  </si>
  <si>
    <t>Grand Canyon</t>
  </si>
  <si>
    <t>KNAG</t>
  </si>
  <si>
    <t>Hotevilla</t>
  </si>
  <si>
    <t>KUYI</t>
  </si>
  <si>
    <t>Page</t>
  </si>
  <si>
    <t>KNAD</t>
  </si>
  <si>
    <t>Phoenix</t>
  </si>
  <si>
    <t>KBAQ</t>
  </si>
  <si>
    <t>KJZZ</t>
  </si>
  <si>
    <t>Prescott</t>
  </si>
  <si>
    <t>KNAQ</t>
  </si>
  <si>
    <t>Show Low</t>
  </si>
  <si>
    <t>KNAA</t>
  </si>
  <si>
    <t>Tucson</t>
  </si>
  <si>
    <t>KUAT-FM</t>
  </si>
  <si>
    <t>KUAZ</t>
  </si>
  <si>
    <t>KUAZ-FM</t>
  </si>
  <si>
    <t>White River</t>
  </si>
  <si>
    <t>KNNB</t>
  </si>
  <si>
    <t>Yuma</t>
  </si>
  <si>
    <t>KAWC-FM</t>
  </si>
  <si>
    <t>KOFA</t>
  </si>
  <si>
    <t>Arkansas[edit]</t>
  </si>
  <si>
    <t>El Dorado</t>
  </si>
  <si>
    <t>AR</t>
  </si>
  <si>
    <t>KBSA</t>
  </si>
  <si>
    <t>Fayetteville</t>
  </si>
  <si>
    <t>KUAF</t>
  </si>
  <si>
    <t>Jonesboro</t>
  </si>
  <si>
    <t>KASU</t>
  </si>
  <si>
    <t>Little Rock</t>
  </si>
  <si>
    <t>KLRE-FM</t>
  </si>
  <si>
    <t>KUAR</t>
  </si>
  <si>
    <t>California[edit]</t>
  </si>
  <si>
    <t>Angwin</t>
  </si>
  <si>
    <t>CA</t>
  </si>
  <si>
    <t>KDFC</t>
  </si>
  <si>
    <t>Arcata</t>
  </si>
  <si>
    <t>KHSU</t>
  </si>
  <si>
    <t>Bakersfield</t>
  </si>
  <si>
    <t>KPRX</t>
  </si>
  <si>
    <t>Bayside</t>
  </si>
  <si>
    <t>KNHM</t>
  </si>
  <si>
    <t>Burney</t>
  </si>
  <si>
    <t>KNCA</t>
  </si>
  <si>
    <t>Calexico</t>
  </si>
  <si>
    <t>KQVO</t>
  </si>
  <si>
    <t>Chico</t>
  </si>
  <si>
    <t>KCHO</t>
  </si>
  <si>
    <t>Coachella</t>
  </si>
  <si>
    <t>KVLA-FM</t>
  </si>
  <si>
    <t>Crescent City</t>
  </si>
  <si>
    <t>KHSR</t>
  </si>
  <si>
    <t>Fresno</t>
  </si>
  <si>
    <t>KVPR</t>
  </si>
  <si>
    <t>Groveland</t>
  </si>
  <si>
    <t>KXSR</t>
  </si>
  <si>
    <t>Indio</t>
  </si>
  <si>
    <t>KCRI</t>
  </si>
  <si>
    <t>Los Angeles</t>
  </si>
  <si>
    <t>KPCC</t>
  </si>
  <si>
    <t>KCRW</t>
  </si>
  <si>
    <t>KUSC</t>
  </si>
  <si>
    <t>McCloud</t>
  </si>
  <si>
    <t>KLDD</t>
  </si>
  <si>
    <t>Mendocino</t>
  </si>
  <si>
    <t>KPMO</t>
  </si>
  <si>
    <t>Mojave</t>
  </si>
  <si>
    <t>KCRY</t>
  </si>
  <si>
    <t>Morro Bay</t>
  </si>
  <si>
    <t>KESC</t>
  </si>
  <si>
    <t>Mount Shasta</t>
  </si>
  <si>
    <t>KMJC</t>
  </si>
  <si>
    <t>KNSQ</t>
  </si>
  <si>
    <t>North Highlands</t>
  </si>
  <si>
    <t>KQEI-FM</t>
  </si>
  <si>
    <t>Northridge</t>
  </si>
  <si>
    <t>KCSN</t>
  </si>
  <si>
    <t>Oxnard</t>
  </si>
  <si>
    <t>KCRU</t>
  </si>
  <si>
    <t>Palm Springs</t>
  </si>
  <si>
    <t>KPSC</t>
  </si>
  <si>
    <t>Pasadena</t>
  </si>
  <si>
    <t>Philo</t>
  </si>
  <si>
    <t>KZYX</t>
  </si>
  <si>
    <t>Quincy</t>
  </si>
  <si>
    <t>KQNC</t>
  </si>
  <si>
    <t>Redding</t>
  </si>
  <si>
    <t>KFPR</t>
  </si>
  <si>
    <t>Redlands</t>
  </si>
  <si>
    <t>KUOR-FM</t>
  </si>
  <si>
    <t>Rio Dell</t>
  </si>
  <si>
    <t>KNHT</t>
  </si>
  <si>
    <t>Sacramento</t>
  </si>
  <si>
    <t>KUOP</t>
  </si>
  <si>
    <t>KXJZ</t>
  </si>
  <si>
    <t>KXPR</t>
  </si>
  <si>
    <t>San Ardo</t>
  </si>
  <si>
    <t>KNBX</t>
  </si>
  <si>
    <t>San Bernardino</t>
  </si>
  <si>
    <t>KVCR</t>
  </si>
  <si>
    <t>San Diego</t>
  </si>
  <si>
    <t>KPBS-FM</t>
  </si>
  <si>
    <t>KSDS</t>
  </si>
  <si>
    <t>San Francisco</t>
  </si>
  <si>
    <t>KALW</t>
  </si>
  <si>
    <t>KQED-FM</t>
  </si>
  <si>
    <t>KUSF</t>
  </si>
  <si>
    <t>San Luis Obispo</t>
  </si>
  <si>
    <t>KCBX</t>
  </si>
  <si>
    <t>San Mateo</t>
  </si>
  <si>
    <t>KCSM</t>
  </si>
  <si>
    <t>Santa Barbara</t>
  </si>
  <si>
    <t>KDRW</t>
  </si>
  <si>
    <t>KCLU</t>
  </si>
  <si>
    <t>KSBX</t>
  </si>
  <si>
    <t>Santa Monica</t>
  </si>
  <si>
    <t>Santa Rosa</t>
  </si>
  <si>
    <t>KRCB-FM</t>
  </si>
  <si>
    <t>Seaside</t>
  </si>
  <si>
    <t>KAZU</t>
  </si>
  <si>
    <t>Shasta Lake City</t>
  </si>
  <si>
    <t>KJPR</t>
  </si>
  <si>
    <t>Sutter</t>
  </si>
  <si>
    <t>KXJS</t>
  </si>
  <si>
    <t>Tahoe City</t>
  </si>
  <si>
    <t>KKTO</t>
  </si>
  <si>
    <t>Thousand Oaks</t>
  </si>
  <si>
    <t>KCLU-FM</t>
  </si>
  <si>
    <t>KDSC</t>
  </si>
  <si>
    <t>Willits</t>
  </si>
  <si>
    <t>KZYZ</t>
  </si>
  <si>
    <t>Yreka</t>
  </si>
  <si>
    <t>KNYR</t>
  </si>
  <si>
    <t>KSYC</t>
  </si>
  <si>
    <t>Colorado[edit]</t>
  </si>
  <si>
    <t>Alamosa</t>
  </si>
  <si>
    <t>CO</t>
  </si>
  <si>
    <t>KRZA</t>
  </si>
  <si>
    <t>Aspen</t>
  </si>
  <si>
    <t>KAJX</t>
  </si>
  <si>
    <t>Boulder</t>
  </si>
  <si>
    <t>KCFC</t>
  </si>
  <si>
    <t>Carbondale</t>
  </si>
  <si>
    <t>KCJX</t>
  </si>
  <si>
    <t>KDNK</t>
  </si>
  <si>
    <t>KVOV</t>
  </si>
  <si>
    <t>Colorado Springs</t>
  </si>
  <si>
    <t>KRCC</t>
  </si>
  <si>
    <t>Cortez</t>
  </si>
  <si>
    <t>KSJD</t>
  </si>
  <si>
    <t>Craig</t>
  </si>
  <si>
    <t>KPYR</t>
  </si>
  <si>
    <t>Crested Butte</t>
  </si>
  <si>
    <t>KBUT</t>
  </si>
  <si>
    <t>Delta</t>
  </si>
  <si>
    <t>KPRU</t>
  </si>
  <si>
    <t>Denver</t>
  </si>
  <si>
    <t>KCFR-FM</t>
  </si>
  <si>
    <t>KUVO</t>
  </si>
  <si>
    <t>KVOD</t>
  </si>
  <si>
    <t>Fort Collins</t>
  </si>
  <si>
    <t>KVXQ</t>
  </si>
  <si>
    <t>Grand Junction</t>
  </si>
  <si>
    <t>KPRN</t>
  </si>
  <si>
    <t>Greeley</t>
  </si>
  <si>
    <t>KUNC</t>
  </si>
  <si>
    <t>Ignacio</t>
  </si>
  <si>
    <t>KSUT</t>
  </si>
  <si>
    <t>KUTE</t>
  </si>
  <si>
    <t>La Junta</t>
  </si>
  <si>
    <t>KECC</t>
  </si>
  <si>
    <t>Manitou Springs</t>
  </si>
  <si>
    <t>KCME</t>
  </si>
  <si>
    <t>Montrose</t>
  </si>
  <si>
    <t>KPRH</t>
  </si>
  <si>
    <t>KVMT</t>
  </si>
  <si>
    <t>Paonia</t>
  </si>
  <si>
    <t>KVNF</t>
  </si>
  <si>
    <t>Pueblo</t>
  </si>
  <si>
    <t>KCFP</t>
  </si>
  <si>
    <t>KKPC</t>
  </si>
  <si>
    <t>Steamboat Springs</t>
  </si>
  <si>
    <t>KRNC</t>
  </si>
  <si>
    <t>Telluride</t>
  </si>
  <si>
    <t>KOTO</t>
  </si>
  <si>
    <t>Vail</t>
  </si>
  <si>
    <t>KPRE</t>
  </si>
  <si>
    <t>Connecticut[edit]</t>
  </si>
  <si>
    <t>Fairfield</t>
  </si>
  <si>
    <t>CT</t>
  </si>
  <si>
    <t>WSHU-FM</t>
  </si>
  <si>
    <t>WVOF</t>
  </si>
  <si>
    <t>Meriden</t>
  </si>
  <si>
    <t>WNPR</t>
  </si>
  <si>
    <t>Middletown</t>
  </si>
  <si>
    <t>WESU</t>
  </si>
  <si>
    <t>Norwich</t>
  </si>
  <si>
    <t>WPKT</t>
  </si>
  <si>
    <t>Sharon</t>
  </si>
  <si>
    <t>WHDD</t>
  </si>
  <si>
    <t>WHDD-FM</t>
  </si>
  <si>
    <t>WQQQ</t>
  </si>
  <si>
    <t>Stamford</t>
  </si>
  <si>
    <t>WEDW-FM</t>
  </si>
  <si>
    <t>Westport</t>
  </si>
  <si>
    <t>WSHU</t>
  </si>
  <si>
    <t>Willimantic</t>
  </si>
  <si>
    <t>WECS</t>
  </si>
  <si>
    <t>Delaware[edit]</t>
  </si>
  <si>
    <t>Dover</t>
  </si>
  <si>
    <t>DE</t>
  </si>
  <si>
    <t>WRTX</t>
  </si>
  <si>
    <t>WDDE</t>
  </si>
  <si>
    <t>Wilmington</t>
  </si>
  <si>
    <t>WMPH</t>
  </si>
  <si>
    <t>District of Columbia[edit]</t>
  </si>
  <si>
    <t>Washington</t>
  </si>
  <si>
    <t>DC</t>
  </si>
  <si>
    <t>WAMU</t>
  </si>
  <si>
    <t>WETA</t>
  </si>
  <si>
    <t>Florida[edit]</t>
  </si>
  <si>
    <t>Ft. Myers</t>
  </si>
  <si>
    <t>FL</t>
  </si>
  <si>
    <t>WGCU-FM</t>
  </si>
  <si>
    <t>University Licensee</t>
  </si>
  <si>
    <t>Dual Licensee</t>
  </si>
  <si>
    <t>Radio wattage</t>
  </si>
  <si>
    <t>TV wattage</t>
  </si>
  <si>
    <t>Digital</t>
  </si>
  <si>
    <t>Website</t>
  </si>
  <si>
    <t>Ft. Pierce</t>
  </si>
  <si>
    <t>WQCS</t>
  </si>
  <si>
    <t>Gainesville</t>
  </si>
  <si>
    <t>WUFT-FM</t>
  </si>
  <si>
    <t>Inverness</t>
  </si>
  <si>
    <t>WJUF</t>
  </si>
  <si>
    <t>WJCT-FM</t>
  </si>
  <si>
    <t>Marathon/Key West</t>
  </si>
  <si>
    <t>WKWM</t>
  </si>
  <si>
    <t>Marco</t>
  </si>
  <si>
    <t>WMKO</t>
  </si>
  <si>
    <t>Melbourne</t>
  </si>
  <si>
    <t>WFIT</t>
  </si>
  <si>
    <t>Miami</t>
  </si>
  <si>
    <t>WDNA</t>
  </si>
  <si>
    <t>WLRN-FM</t>
  </si>
  <si>
    <t>Orlando</t>
  </si>
  <si>
    <t>WMFE-FM</t>
  </si>
  <si>
    <t>WUCF-FM</t>
  </si>
  <si>
    <t>Panama City</t>
  </si>
  <si>
    <t>WFSW</t>
  </si>
  <si>
    <t>WKGC</t>
  </si>
  <si>
    <t>WKGC-FM</t>
  </si>
  <si>
    <t>Pensacola</t>
  </si>
  <si>
    <t>WUWF</t>
  </si>
  <si>
    <t>Sarasota</t>
  </si>
  <si>
    <t>WSMR</t>
  </si>
  <si>
    <t>Tallahassee</t>
  </si>
  <si>
    <t>WFSQ</t>
  </si>
  <si>
    <t>WFSU-FM</t>
  </si>
  <si>
    <t>Tampa</t>
  </si>
  <si>
    <t>WMNF</t>
  </si>
  <si>
    <t>WUSF</t>
  </si>
  <si>
    <t>Georgia[edit]</t>
  </si>
  <si>
    <t>Albany</t>
  </si>
  <si>
    <t>GA</t>
  </si>
  <si>
    <t>WUNV</t>
  </si>
  <si>
    <t>Athens</t>
  </si>
  <si>
    <t>WUGA</t>
  </si>
  <si>
    <t>Atlanta</t>
  </si>
  <si>
    <t>WABE</t>
  </si>
  <si>
    <t>WCLK</t>
  </si>
  <si>
    <t>Augusta</t>
  </si>
  <si>
    <t>WACG-FM</t>
  </si>
  <si>
    <t>Brunswick</t>
  </si>
  <si>
    <t>WWIO-FM</t>
  </si>
  <si>
    <t>Carrollton</t>
  </si>
  <si>
    <t>WUWG</t>
  </si>
  <si>
    <t>Chatsworth</t>
  </si>
  <si>
    <t>WNGH-FM</t>
  </si>
  <si>
    <t>Columbus</t>
  </si>
  <si>
    <t>WTJB</t>
  </si>
  <si>
    <t>Dahlonega</t>
  </si>
  <si>
    <t>WNGU</t>
  </si>
  <si>
    <t>Demorest</t>
  </si>
  <si>
    <t>WPPR</t>
  </si>
  <si>
    <t>Folkston</t>
  </si>
  <si>
    <t>WATY</t>
  </si>
  <si>
    <t>Fort Gaines</t>
  </si>
  <si>
    <t>WJWV</t>
  </si>
  <si>
    <t>Macon</t>
  </si>
  <si>
    <t>WMUM-FM</t>
  </si>
  <si>
    <t>Rome</t>
  </si>
  <si>
    <t>WGPB</t>
  </si>
  <si>
    <t>Savannah</t>
  </si>
  <si>
    <t>WSVH</t>
  </si>
  <si>
    <t>Thomasville</t>
  </si>
  <si>
    <t>WFSL</t>
  </si>
  <si>
    <t>Tifton</t>
  </si>
  <si>
    <t>WABR</t>
  </si>
  <si>
    <t>Valdosta</t>
  </si>
  <si>
    <t>WWET</t>
  </si>
  <si>
    <t>Warm Springs</t>
  </si>
  <si>
    <t>WJSP-FM</t>
  </si>
  <si>
    <t>Waycross</t>
  </si>
  <si>
    <t>WXVS</t>
  </si>
  <si>
    <t>Hawaii[edit]</t>
  </si>
  <si>
    <t>Hilo</t>
  </si>
  <si>
    <t>HI</t>
  </si>
  <si>
    <t>KANO</t>
  </si>
  <si>
    <t>Honolulu</t>
  </si>
  <si>
    <t>KHPR</t>
  </si>
  <si>
    <t>KIPO</t>
  </si>
  <si>
    <t>Wailuku</t>
  </si>
  <si>
    <t>KIPM</t>
  </si>
  <si>
    <t>KKUA</t>
  </si>
  <si>
    <t>Idaho[edit]</t>
  </si>
  <si>
    <t>Boise</t>
  </si>
  <si>
    <t>ID</t>
  </si>
  <si>
    <t>KBSU-FM</t>
  </si>
  <si>
    <t>KBSX</t>
  </si>
  <si>
    <t>Bonners Ferry</t>
  </si>
  <si>
    <t>KIBX</t>
  </si>
  <si>
    <t>Burley</t>
  </si>
  <si>
    <t>KBSY</t>
  </si>
  <si>
    <t>Cottonwood</t>
  </si>
  <si>
    <t>KNWO</t>
  </si>
  <si>
    <t>McCall</t>
  </si>
  <si>
    <t>KBSK</t>
  </si>
  <si>
    <t>KBSM</t>
  </si>
  <si>
    <t>KBSQ</t>
  </si>
  <si>
    <t>Moscow</t>
  </si>
  <si>
    <t>KRFA-FM</t>
  </si>
  <si>
    <t>Pocatello</t>
  </si>
  <si>
    <t>KISU-FM</t>
  </si>
  <si>
    <t>Rexburg</t>
  </si>
  <si>
    <t>KBYI</t>
  </si>
  <si>
    <t>Sun Valley</t>
  </si>
  <si>
    <t>KBSS</t>
  </si>
  <si>
    <t>KWRV</t>
  </si>
  <si>
    <t>Twin Falls</t>
  </si>
  <si>
    <t>KBSW</t>
  </si>
  <si>
    <t>KEZJ</t>
  </si>
  <si>
    <t>Illinois[edit]</t>
  </si>
  <si>
    <t>IL</t>
  </si>
  <si>
    <t>WSIU</t>
  </si>
  <si>
    <t>Chicago</t>
  </si>
  <si>
    <t>WBEZ</t>
  </si>
  <si>
    <t>DeKalb</t>
  </si>
  <si>
    <t>WNIJ</t>
  </si>
  <si>
    <t>Edwardsville</t>
  </si>
  <si>
    <t>WSIE</t>
  </si>
  <si>
    <t>Elgin</t>
  </si>
  <si>
    <t>WEPS</t>
  </si>
  <si>
    <t>Freeport</t>
  </si>
  <si>
    <t>WNIE</t>
  </si>
  <si>
    <t>Galesburg</t>
  </si>
  <si>
    <t>WVKC</t>
  </si>
  <si>
    <t>Glen Ellyn</t>
  </si>
  <si>
    <t>WDCB</t>
  </si>
  <si>
    <t>Kankakee</t>
  </si>
  <si>
    <t>WBEK</t>
  </si>
  <si>
    <t>LaSalle</t>
  </si>
  <si>
    <t>WNIW</t>
  </si>
  <si>
    <t>Macomb</t>
  </si>
  <si>
    <t>WIUM</t>
  </si>
  <si>
    <t>Morris</t>
  </si>
  <si>
    <t>WBEQ</t>
  </si>
  <si>
    <t>Mt. Vernon</t>
  </si>
  <si>
    <t>WVSI</t>
  </si>
  <si>
    <t>Normal</t>
  </si>
  <si>
    <t>WGLT</t>
  </si>
  <si>
    <t>Olney</t>
  </si>
  <si>
    <t>WUSI</t>
  </si>
  <si>
    <t>Peoria</t>
  </si>
  <si>
    <t>WCBU</t>
  </si>
  <si>
    <t>Pittsfield</t>
  </si>
  <si>
    <t>WIPA</t>
  </si>
  <si>
    <t>WQUB</t>
  </si>
  <si>
    <t>Rock Island</t>
  </si>
  <si>
    <t>WVIK</t>
  </si>
  <si>
    <t>Rockford</t>
  </si>
  <si>
    <t>Springfield</t>
  </si>
  <si>
    <t>WUIS</t>
  </si>
  <si>
    <t>Sterling</t>
  </si>
  <si>
    <t>WNIQ</t>
  </si>
  <si>
    <t>Urbana</t>
  </si>
  <si>
    <t>WILL</t>
  </si>
  <si>
    <t>WILL-FM</t>
  </si>
  <si>
    <t>Warsaw</t>
  </si>
  <si>
    <t>WIUW</t>
  </si>
  <si>
    <t>Indiana[edit]</t>
  </si>
  <si>
    <t>Anderson</t>
  </si>
  <si>
    <t>IN</t>
  </si>
  <si>
    <t>WBSB</t>
  </si>
  <si>
    <t>Bloomington</t>
  </si>
  <si>
    <t>WFIU</t>
  </si>
  <si>
    <t>Chestertown</t>
  </si>
  <si>
    <t>WBEW</t>
  </si>
  <si>
    <t>Crawfordsville</t>
  </si>
  <si>
    <t>WNDY</t>
  </si>
  <si>
    <t>Elkhart</t>
  </si>
  <si>
    <t>WVPE</t>
  </si>
  <si>
    <t>Evansville</t>
  </si>
  <si>
    <t>WNIN-FM</t>
  </si>
  <si>
    <t>Fort Wayne</t>
  </si>
  <si>
    <t>WBOI-FM</t>
  </si>
  <si>
    <t>Franklin</t>
  </si>
  <si>
    <t>WFCI</t>
  </si>
  <si>
    <t>Gary</t>
  </si>
  <si>
    <t>WGVE-FM</t>
  </si>
  <si>
    <t>Hagerstown</t>
  </si>
  <si>
    <t>WBSH</t>
  </si>
  <si>
    <t>Indianapolis</t>
  </si>
  <si>
    <t>WFYI-FM</t>
  </si>
  <si>
    <t>Lowell</t>
  </si>
  <si>
    <t>WLPR-FM</t>
  </si>
  <si>
    <t>Marion</t>
  </si>
  <si>
    <t>WBSW</t>
  </si>
  <si>
    <t>Muncie</t>
  </si>
  <si>
    <t>WBST</t>
  </si>
  <si>
    <t>Portland</t>
  </si>
  <si>
    <t>WBSJ</t>
  </si>
  <si>
    <t>Vincennes</t>
  </si>
  <si>
    <t>WVUB</t>
  </si>
  <si>
    <t>West Lafayette</t>
  </si>
  <si>
    <t>WBAA</t>
  </si>
  <si>
    <t>WBAA-FM</t>
  </si>
  <si>
    <t>Iowa[edit]</t>
  </si>
  <si>
    <t>Ames</t>
  </si>
  <si>
    <t>IA</t>
  </si>
  <si>
    <t>WOI</t>
  </si>
  <si>
    <t>WOI-FM</t>
  </si>
  <si>
    <t>Bettendorf</t>
  </si>
  <si>
    <t>KNSB</t>
  </si>
  <si>
    <t>Carroll</t>
  </si>
  <si>
    <t>KNSC</t>
  </si>
  <si>
    <t>Cedar Falls</t>
  </si>
  <si>
    <t>KHKE</t>
  </si>
  <si>
    <t>KUNI</t>
  </si>
  <si>
    <t>Cedar Rapids</t>
  </si>
  <si>
    <t>KCCK-FM</t>
  </si>
  <si>
    <t>Council Bluffs</t>
  </si>
  <si>
    <t>KIWR</t>
  </si>
  <si>
    <t>Decorah</t>
  </si>
  <si>
    <t>KLCD</t>
  </si>
  <si>
    <t>KLNI</t>
  </si>
  <si>
    <t>Dubuque</t>
  </si>
  <si>
    <t>KNSY</t>
  </si>
  <si>
    <t>Fort Dodge</t>
  </si>
  <si>
    <t>KNSK</t>
  </si>
  <si>
    <t>Iowa City</t>
  </si>
  <si>
    <t>KSUI</t>
  </si>
  <si>
    <t>WSUI</t>
  </si>
  <si>
    <t>Lamoni</t>
  </si>
  <si>
    <t>KNSL</t>
  </si>
  <si>
    <t>Mason City</t>
  </si>
  <si>
    <t>KRNI</t>
  </si>
  <si>
    <t>KNSM</t>
  </si>
  <si>
    <t>Mitchellville</t>
  </si>
  <si>
    <t>KICJ</t>
  </si>
  <si>
    <t>Okoboji</t>
  </si>
  <si>
    <t>KOJI</t>
  </si>
  <si>
    <t>Ottumwa</t>
  </si>
  <si>
    <t>KNSZ</t>
  </si>
  <si>
    <t>KICW</t>
  </si>
  <si>
    <t>Patterson</t>
  </si>
  <si>
    <t>KICP</t>
  </si>
  <si>
    <t>Pleasantville</t>
  </si>
  <si>
    <t>KICL</t>
  </si>
  <si>
    <t>Sioux City</t>
  </si>
  <si>
    <t>KWIT</t>
  </si>
  <si>
    <t>Waterloo</t>
  </si>
  <si>
    <t>KBBG</t>
  </si>
  <si>
    <t>Kansas[edit]</t>
  </si>
  <si>
    <t>Chanute</t>
  </si>
  <si>
    <t>KS</t>
  </si>
  <si>
    <t>KANQ</t>
  </si>
  <si>
    <t>Emporia</t>
  </si>
  <si>
    <t>KANH</t>
  </si>
  <si>
    <t>Garden City</t>
  </si>
  <si>
    <t>KANZ</t>
  </si>
  <si>
    <t>Great Bend</t>
  </si>
  <si>
    <t>KHCT</t>
  </si>
  <si>
    <t>Hays</t>
  </si>
  <si>
    <t>KZAN</t>
  </si>
  <si>
    <t>Hill City</t>
  </si>
  <si>
    <t>KZNA</t>
  </si>
  <si>
    <t>Hutchinson</t>
  </si>
  <si>
    <t>KHCC-FM</t>
  </si>
  <si>
    <t>Lawrence</t>
  </si>
  <si>
    <t>KANU</t>
  </si>
  <si>
    <t>Olsburg</t>
  </si>
  <si>
    <t>KANV</t>
  </si>
  <si>
    <t>Pittsburg</t>
  </si>
  <si>
    <t>KRPS</t>
  </si>
  <si>
    <t>Salina</t>
  </si>
  <si>
    <t>KHCD</t>
  </si>
  <si>
    <t>Wichita</t>
  </si>
  <si>
    <t>KMUW</t>
  </si>
  <si>
    <t>Bowling Green</t>
  </si>
  <si>
    <t>KY</t>
  </si>
  <si>
    <t>Corbin</t>
  </si>
  <si>
    <t>Elizabethtown</t>
  </si>
  <si>
    <t>Hazard</t>
  </si>
  <si>
    <t>Henderson</t>
  </si>
  <si>
    <t>Lexington</t>
  </si>
  <si>
    <t>Louisville</t>
  </si>
  <si>
    <t>Morehead</t>
  </si>
  <si>
    <t>Murray</t>
  </si>
  <si>
    <t>Richmond</t>
  </si>
  <si>
    <t>Somerset</t>
  </si>
  <si>
    <t>Louisiana[edit]</t>
  </si>
  <si>
    <t>Alexandria</t>
  </si>
  <si>
    <t>Baton Rouge</t>
  </si>
  <si>
    <t>Hammond</t>
  </si>
  <si>
    <t>Lafayette</t>
  </si>
  <si>
    <t>Monroe</t>
  </si>
  <si>
    <t>New Orleans</t>
  </si>
  <si>
    <t>Shreveport</t>
  </si>
  <si>
    <t>Thibodaux</t>
  </si>
  <si>
    <t>Maine[edit]</t>
  </si>
  <si>
    <t>Bangor</t>
  </si>
  <si>
    <t>Calais</t>
  </si>
  <si>
    <t>Camden</t>
  </si>
  <si>
    <t>Fort Kent</t>
  </si>
  <si>
    <t>Presque Isle</t>
  </si>
  <si>
    <t>Waterville</t>
  </si>
  <si>
    <t>Northern Mariana Islands[edit]</t>
  </si>
  <si>
    <t>Saipan</t>
  </si>
  <si>
    <t>Maryland[edit]</t>
  </si>
  <si>
    <t>Baltimore</t>
  </si>
  <si>
    <t>Frederick</t>
  </si>
  <si>
    <t>Frostburg</t>
  </si>
  <si>
    <t>Ocean City</t>
  </si>
  <si>
    <t>Princess Anne</t>
  </si>
  <si>
    <t>Salisbury</t>
  </si>
  <si>
    <t>Towson</t>
  </si>
  <si>
    <t>Worton</t>
  </si>
  <si>
    <t>Massachusetts[edit]</t>
  </si>
  <si>
    <t>Amherst</t>
  </si>
  <si>
    <t>Boston</t>
  </si>
  <si>
    <t>Brewster</t>
  </si>
  <si>
    <t>Deerfield</t>
  </si>
  <si>
    <t>Falmouth</t>
  </si>
  <si>
    <t>Great Barrington</t>
  </si>
  <si>
    <t>Harwich</t>
  </si>
  <si>
    <t>Nantucket</t>
  </si>
  <si>
    <t>Newburyport</t>
  </si>
  <si>
    <t>Orleans</t>
  </si>
  <si>
    <t>Sandwich</t>
  </si>
  <si>
    <t>Sheffield</t>
  </si>
  <si>
    <t>Stow</t>
  </si>
  <si>
    <t>West Yarmouth</t>
  </si>
  <si>
    <t>Westfield</t>
  </si>
  <si>
    <t>Woods Hole</t>
  </si>
  <si>
    <t>Worcester</t>
  </si>
  <si>
    <t>Michigan[edit]</t>
  </si>
  <si>
    <t>Allendale</t>
  </si>
  <si>
    <t>Alpena</t>
  </si>
  <si>
    <t>Ann Arbor</t>
  </si>
  <si>
    <t>Bay City</t>
  </si>
  <si>
    <t>Berrien Springs</t>
  </si>
  <si>
    <t>Detroit</t>
  </si>
  <si>
    <t>East Jordan</t>
  </si>
  <si>
    <t>East Lansing</t>
  </si>
  <si>
    <t>Flint</t>
  </si>
  <si>
    <t>Grand Rapids</t>
  </si>
  <si>
    <t>Harbor Springs</t>
  </si>
  <si>
    <t>Houghton</t>
  </si>
  <si>
    <t>Interlochen</t>
  </si>
  <si>
    <t>Kalamazoo</t>
  </si>
  <si>
    <t>Kentwood</t>
  </si>
  <si>
    <t>Mackinaw City</t>
  </si>
  <si>
    <t>Manistee</t>
  </si>
  <si>
    <t>Marquette</t>
  </si>
  <si>
    <t>Mt. Pleasant</t>
  </si>
  <si>
    <t>Muskegon</t>
  </si>
  <si>
    <t>Oscoda</t>
  </si>
  <si>
    <t>Sault Ste. Marie</t>
  </si>
  <si>
    <t>Standish</t>
  </si>
  <si>
    <t>Traverse City</t>
  </si>
  <si>
    <t>Twin Lake</t>
  </si>
  <si>
    <t>Whitehall</t>
  </si>
  <si>
    <t>Ypsilanti</t>
  </si>
  <si>
    <t>Minnesota[edit]</t>
  </si>
  <si>
    <t>Appleton</t>
  </si>
  <si>
    <t>Austin</t>
  </si>
  <si>
    <t>Bemidji</t>
  </si>
  <si>
    <t>Brainerd</t>
  </si>
  <si>
    <t>Buhl</t>
  </si>
  <si>
    <t>Collegeville–St. Cloud</t>
  </si>
  <si>
    <t>Cloquet</t>
  </si>
  <si>
    <t>Duluth</t>
  </si>
  <si>
    <t>Fergus Falls</t>
  </si>
  <si>
    <t>Grand Marais</t>
  </si>
  <si>
    <t>Grand Portage</t>
  </si>
  <si>
    <t>Hinckley</t>
  </si>
  <si>
    <t>International Falls</t>
  </si>
  <si>
    <t>La Crescent</t>
  </si>
  <si>
    <t>Mankato</t>
  </si>
  <si>
    <t>Minneapolis</t>
  </si>
  <si>
    <t>Moorhead</t>
  </si>
  <si>
    <t>Northfield–St. Paul–Minneapolis</t>
  </si>
  <si>
    <t>Redwood Falls</t>
  </si>
  <si>
    <t>Rochester</t>
  </si>
  <si>
    <t>Roseau</t>
  </si>
  <si>
    <t>St. Paul–Minneapolis</t>
  </si>
  <si>
    <t>St. Peter–Mankato</t>
  </si>
  <si>
    <t>Thief River Falls</t>
  </si>
  <si>
    <t>Virginia–Hibbing</t>
  </si>
  <si>
    <t>Worthington</t>
  </si>
  <si>
    <t>Worthington–Marshall</t>
  </si>
  <si>
    <t>Mississippi[edit]</t>
  </si>
  <si>
    <t>Biloxi</t>
  </si>
  <si>
    <t>Booneville</t>
  </si>
  <si>
    <t>Bude</t>
  </si>
  <si>
    <t>Greenwood</t>
  </si>
  <si>
    <t>Holly Springs</t>
  </si>
  <si>
    <t>Jackson</t>
  </si>
  <si>
    <t>Lorman</t>
  </si>
  <si>
    <t>Meridian</t>
  </si>
  <si>
    <t>Mississippi State</t>
  </si>
  <si>
    <t>Oxford</t>
  </si>
  <si>
    <t>Starkville</t>
  </si>
  <si>
    <t>Missouri[edit]</t>
  </si>
  <si>
    <t>Branson</t>
  </si>
  <si>
    <t>Cape Girardeau</t>
  </si>
  <si>
    <t>Chillicothe</t>
  </si>
  <si>
    <t>Columbia</t>
  </si>
  <si>
    <t>Kansas City</t>
  </si>
  <si>
    <t>Maryville</t>
  </si>
  <si>
    <t>Rolla</t>
  </si>
  <si>
    <t>St. Louis</t>
  </si>
  <si>
    <t>Sainte Genevieve</t>
  </si>
  <si>
    <t>Warrensburg</t>
  </si>
  <si>
    <t>West Plains</t>
  </si>
  <si>
    <t>Montana[edit]</t>
  </si>
  <si>
    <t>Billings</t>
  </si>
  <si>
    <t>Bozeman</t>
  </si>
  <si>
    <t>Butte</t>
  </si>
  <si>
    <t>Fort Belknap</t>
  </si>
  <si>
    <t>Great Falls</t>
  </si>
  <si>
    <t>Hamilton</t>
  </si>
  <si>
    <t>Helena</t>
  </si>
  <si>
    <t>Helena Valley SE</t>
  </si>
  <si>
    <t>Kalispell</t>
  </si>
  <si>
    <t>Miles City</t>
  </si>
  <si>
    <t>Missoula</t>
  </si>
  <si>
    <t>Nebraska[edit]</t>
  </si>
  <si>
    <t>Alliance</t>
  </si>
  <si>
    <t>Bassett</t>
  </si>
  <si>
    <t>Chadron</t>
  </si>
  <si>
    <t>Hastings</t>
  </si>
  <si>
    <t>Lincoln</t>
  </si>
  <si>
    <t>Merriman</t>
  </si>
  <si>
    <t>Norfolk</t>
  </si>
  <si>
    <t>North Platte</t>
  </si>
  <si>
    <t>Omaha</t>
  </si>
  <si>
    <t>Nevada[edit]</t>
  </si>
  <si>
    <t>Elko</t>
  </si>
  <si>
    <t>Jackpot</t>
  </si>
  <si>
    <t>Las Vegas</t>
  </si>
  <si>
    <t>Lund</t>
  </si>
  <si>
    <t>Panaca</t>
  </si>
  <si>
    <t>Reno</t>
  </si>
  <si>
    <t>Tonopah</t>
  </si>
  <si>
    <t>New Hampshire[edit]</t>
  </si>
  <si>
    <t>Concord</t>
  </si>
  <si>
    <t>Gorham</t>
  </si>
  <si>
    <t>Hanover</t>
  </si>
  <si>
    <t>Keene</t>
  </si>
  <si>
    <t>Nashua</t>
  </si>
  <si>
    <t>New Jersey[edit]</t>
  </si>
  <si>
    <t>Atlantic City</t>
  </si>
  <si>
    <t>Berlin</t>
  </si>
  <si>
    <t>Bridgeton</t>
  </si>
  <si>
    <t>Cape May</t>
  </si>
  <si>
    <t>Hackettstown</t>
  </si>
  <si>
    <t>Lincroft</t>
  </si>
  <si>
    <t>Manahawkin</t>
  </si>
  <si>
    <t>Newark</t>
  </si>
  <si>
    <t>Ocean City/Atlantic City</t>
  </si>
  <si>
    <t>Sussex</t>
  </si>
  <si>
    <t>Trenton</t>
  </si>
  <si>
    <t>New Mexico[edit]</t>
  </si>
  <si>
    <t>Albuquerque</t>
  </si>
  <si>
    <t>Dulce</t>
  </si>
  <si>
    <t>Gallup</t>
  </si>
  <si>
    <t>Las Cruces</t>
  </si>
  <si>
    <t>Magdalena</t>
  </si>
  <si>
    <t>Maljamar</t>
  </si>
  <si>
    <t>Portales</t>
  </si>
  <si>
    <t>Ramah</t>
  </si>
  <si>
    <t>New York[edit]</t>
  </si>
  <si>
    <t>Binghamton</t>
  </si>
  <si>
    <t>Blue Mtn. Lake</t>
  </si>
  <si>
    <t>Boonville</t>
  </si>
  <si>
    <t>Brooklyn</t>
  </si>
  <si>
    <t>Brookville</t>
  </si>
  <si>
    <t>Buffalo</t>
  </si>
  <si>
    <t>Canajoharie</t>
  </si>
  <si>
    <t>Canton</t>
  </si>
  <si>
    <t>Cape Vincent</t>
  </si>
  <si>
    <t>Corning</t>
  </si>
  <si>
    <t>Fredonia</t>
  </si>
  <si>
    <t>Geneva</t>
  </si>
  <si>
    <t>Gouverneur</t>
  </si>
  <si>
    <t>Hornell</t>
  </si>
  <si>
    <t>Ithaca</t>
  </si>
  <si>
    <t>Jamestown</t>
  </si>
  <si>
    <t>Jeffersonville</t>
  </si>
  <si>
    <t>Kingston</t>
  </si>
  <si>
    <t>Lake Placid</t>
  </si>
  <si>
    <t>Malone</t>
  </si>
  <si>
    <t>New York City</t>
  </si>
  <si>
    <t>North Creek</t>
  </si>
  <si>
    <t>Olean</t>
  </si>
  <si>
    <t>Oneonta</t>
  </si>
  <si>
    <t>Oswego</t>
  </si>
  <si>
    <t>Peru</t>
  </si>
  <si>
    <t>Plattsburgh</t>
  </si>
  <si>
    <t>Poughkeepsie</t>
  </si>
  <si>
    <t>Saranac Lake</t>
  </si>
  <si>
    <t>Schenectady</t>
  </si>
  <si>
    <t>Selden</t>
  </si>
  <si>
    <t>Southampton</t>
  </si>
  <si>
    <t>Syracuse</t>
  </si>
  <si>
    <t>Ticonderoga</t>
  </si>
  <si>
    <t>Tupper Lake</t>
  </si>
  <si>
    <t>Utica</t>
  </si>
  <si>
    <t>Watertown</t>
  </si>
  <si>
    <t>North Carolina[edit]</t>
  </si>
  <si>
    <t>Asheville</t>
  </si>
  <si>
    <t>Atlantic Beach</t>
  </si>
  <si>
    <t>Buxton</t>
  </si>
  <si>
    <t>Chapel Hill</t>
  </si>
  <si>
    <t>Charlotte</t>
  </si>
  <si>
    <t>Davidson</t>
  </si>
  <si>
    <t>Durham</t>
  </si>
  <si>
    <t>Elizabeth City</t>
  </si>
  <si>
    <t>Hickory</t>
  </si>
  <si>
    <t>Kinston</t>
  </si>
  <si>
    <t>Manteo</t>
  </si>
  <si>
    <t>New Bern</t>
  </si>
  <si>
    <t>Raleigh</t>
  </si>
  <si>
    <t>Rocky Mount</t>
  </si>
  <si>
    <t>Spindale</t>
  </si>
  <si>
    <t>Winston-Salem</t>
  </si>
  <si>
    <t>Year</t>
  </si>
  <si>
    <t>Organization</t>
  </si>
  <si>
    <t>Category</t>
  </si>
  <si>
    <t>Amount</t>
  </si>
  <si>
    <t>WNYC</t>
  </si>
  <si>
    <t>Total Functional Expenses</t>
  </si>
  <si>
    <t>Net income</t>
  </si>
  <si>
    <t>Notable sources of revenue</t>
  </si>
  <si>
    <t>Percent of total revenue</t>
  </si>
  <si>
    <t>Contributions</t>
  </si>
  <si>
    <t>Program services</t>
  </si>
  <si>
    <t>Investment income</t>
  </si>
  <si>
    <t>Bond proceeds</t>
  </si>
  <si>
    <t>Royalties</t>
  </si>
  <si>
    <t>Rental property income</t>
  </si>
  <si>
    <t>Net fundraising</t>
  </si>
  <si>
    <t>Sales of assets</t>
  </si>
  <si>
    <t>Net inventory sales</t>
  </si>
  <si>
    <t>Other revenue</t>
  </si>
  <si>
    <t>Notable expenses</t>
  </si>
  <si>
    <t>Percent of total expenses</t>
  </si>
  <si>
    <t>Executive compensation</t>
  </si>
  <si>
    <t>Professional fundraising fees</t>
  </si>
  <si>
    <t>Other salaries and wages</t>
  </si>
  <si>
    <t>Other</t>
  </si>
  <si>
    <t>Total Assets</t>
  </si>
  <si>
    <t>Total Liabilities</t>
  </si>
  <si>
    <t>Net Assets</t>
  </si>
  <si>
    <t>https://projects.propublica.org/nonprofits/organizations/954765734</t>
  </si>
  <si>
    <t>SCPR</t>
  </si>
  <si>
    <t>WGBH</t>
  </si>
  <si>
    <t>https://projects.propublica.org/nonprofits/organizations/42104397</t>
  </si>
  <si>
    <t>Chicago Public Media</t>
  </si>
  <si>
    <t>https://projects.propublica.org/nonprofits/organizations/363687394</t>
  </si>
  <si>
    <t>Minnesota Public Radio</t>
  </si>
  <si>
    <t>Rhode Island Public Radio</t>
  </si>
  <si>
    <t>Cascade Public Media</t>
  </si>
  <si>
    <t>WHYY Inc.</t>
  </si>
  <si>
    <t>90.3 FM</t>
  </si>
  <si>
    <t>88.7 FM</t>
  </si>
  <si>
    <t>91.5 FM</t>
  </si>
  <si>
    <t>90.9 FM</t>
  </si>
  <si>
    <t>89.3 FM</t>
  </si>
  <si>
    <t>91.9 FM</t>
  </si>
  <si>
    <t>91.3 FM</t>
  </si>
  <si>
    <t>90.7 FM</t>
  </si>
  <si>
    <t>89.9 FM</t>
  </si>
  <si>
    <t>88.3 FM</t>
  </si>
  <si>
    <t>91.1 FM</t>
  </si>
  <si>
    <t>680 AM</t>
  </si>
  <si>
    <t>640 AM</t>
  </si>
  <si>
    <t>88.1 FM</t>
  </si>
  <si>
    <t>670 AM</t>
  </si>
  <si>
    <t>910 AM</t>
  </si>
  <si>
    <t>90.5 FM</t>
  </si>
  <si>
    <t>102.3 FM</t>
  </si>
  <si>
    <t>890 AM</t>
  </si>
  <si>
    <t>102.7 FM</t>
  </si>
  <si>
    <t>104.3 FM</t>
  </si>
  <si>
    <t>100.7 FM</t>
  </si>
  <si>
    <t>105.9 FM</t>
  </si>
  <si>
    <t>100.1 FM</t>
  </si>
  <si>
    <t>720 AM</t>
  </si>
  <si>
    <t>89.7 FM</t>
  </si>
  <si>
    <t>100.9 FM</t>
  </si>
  <si>
    <t>830 AM</t>
  </si>
  <si>
    <t>104.7 FM</t>
  </si>
  <si>
    <t>88.5 FM</t>
  </si>
  <si>
    <t>770 AM</t>
  </si>
  <si>
    <t>101.7 FM</t>
  </si>
  <si>
    <t>91.7 FM</t>
  </si>
  <si>
    <t>89.5 FM</t>
  </si>
  <si>
    <t>1550 AM</t>
  </si>
  <si>
    <t>89.1 FM</t>
  </si>
  <si>
    <t>88.9 FM</t>
  </si>
  <si>
    <t>1320 AM</t>
  </si>
  <si>
    <t>97.7 FM</t>
  </si>
  <si>
    <t>1300 AM</t>
  </si>
  <si>
    <t>99.7 FM</t>
  </si>
  <si>
    <t>620 AM</t>
  </si>
  <si>
    <t>102.5 FM</t>
  </si>
  <si>
    <t>90.1 FM</t>
  </si>
  <si>
    <t>1340 AM</t>
  </si>
  <si>
    <t>1330 AM</t>
  </si>
  <si>
    <t>1490 AM</t>
  </si>
  <si>
    <t>103.3 FM</t>
  </si>
  <si>
    <t>1230 AM</t>
  </si>
  <si>
    <t>1020 AM</t>
  </si>
  <si>
    <t>1260 AM</t>
  </si>
  <si>
    <t>1480 AM</t>
  </si>
  <si>
    <t>98.9 FM</t>
  </si>
  <si>
    <t>Guam[edit]</t>
  </si>
  <si>
    <t>Agana</t>
  </si>
  <si>
    <t>KPRG</t>
  </si>
  <si>
    <t>92.1 FM</t>
  </si>
  <si>
    <t>100.5 FM</t>
  </si>
  <si>
    <t>1450 AM</t>
  </si>
  <si>
    <t>580 AM</t>
  </si>
  <si>
    <t>90.9 AM</t>
  </si>
  <si>
    <t>103.7 FM</t>
  </si>
  <si>
    <t>920 AM</t>
  </si>
  <si>
    <t>101.3 FM</t>
  </si>
  <si>
    <t>97.9 FM</t>
  </si>
  <si>
    <t>1010 AM</t>
  </si>
  <si>
    <t>96.3 FM</t>
  </si>
  <si>
    <t>WKYU-FM</t>
  </si>
  <si>
    <t>WEKF</t>
  </si>
  <si>
    <t>WKUE</t>
  </si>
  <si>
    <t>WEKH</t>
  </si>
  <si>
    <t>WKPB</t>
  </si>
  <si>
    <t>WUKY</t>
  </si>
  <si>
    <t>WFPK</t>
  </si>
  <si>
    <t>WFPL</t>
  </si>
  <si>
    <t>WUOL-FM</t>
  </si>
  <si>
    <t>WMKY</t>
  </si>
  <si>
    <t>WKMS-FM</t>
  </si>
  <si>
    <t>WEKU</t>
  </si>
  <si>
    <t>WDCL</t>
  </si>
  <si>
    <t>KLSA</t>
  </si>
  <si>
    <t>WBRH</t>
  </si>
  <si>
    <t>WRKF</t>
  </si>
  <si>
    <t>KSLU</t>
  </si>
  <si>
    <t>KRVS</t>
  </si>
  <si>
    <t>KEDM</t>
  </si>
  <si>
    <t>WWNO</t>
  </si>
  <si>
    <t>KDAQ</t>
  </si>
  <si>
    <t>KTLN</t>
  </si>
  <si>
    <t>WMEH</t>
  </si>
  <si>
    <t>WMED</t>
  </si>
  <si>
    <t>WMEP</t>
  </si>
  <si>
    <t>WMEF</t>
  </si>
  <si>
    <t>106.5 FM</t>
  </si>
  <si>
    <t>WMEA</t>
  </si>
  <si>
    <t>WMEM</t>
  </si>
  <si>
    <t>106.1 FM</t>
  </si>
  <si>
    <t>WMEW</t>
  </si>
  <si>
    <t>KRNM</t>
  </si>
  <si>
    <t>WEAA</t>
  </si>
  <si>
    <t>WYPR</t>
  </si>
  <si>
    <t>WYPF</t>
  </si>
  <si>
    <t>WFWM</t>
  </si>
  <si>
    <t>WGMS</t>
  </si>
  <si>
    <t>WRAU</t>
  </si>
  <si>
    <t>WSDL</t>
  </si>
  <si>
    <t>WYPO</t>
  </si>
  <si>
    <t>106.9 FM</t>
  </si>
  <si>
    <t>WESM</t>
  </si>
  <si>
    <t>WSCL</t>
  </si>
  <si>
    <t>WTMD</t>
  </si>
  <si>
    <t>WKHS</t>
  </si>
  <si>
    <t>WFCR</t>
  </si>
  <si>
    <t>WBUR-FM</t>
  </si>
  <si>
    <t>WUMB-FM</t>
  </si>
  <si>
    <t>WZAI</t>
  </si>
  <si>
    <t>94.3 FM</t>
  </si>
  <si>
    <t>WNNZ-FM</t>
  </si>
  <si>
    <t>WFPB-FM</t>
  </si>
  <si>
    <t>WAMQ</t>
  </si>
  <si>
    <t>105.1 FM</t>
  </si>
  <si>
    <t>WCCT-FM</t>
  </si>
  <si>
    <t>WCRB</t>
  </si>
  <si>
    <t>99.5 FM</t>
  </si>
  <si>
    <t>WNAN</t>
  </si>
  <si>
    <t>WNCK</t>
  </si>
  <si>
    <t>WNEF</t>
  </si>
  <si>
    <t>WFPB</t>
  </si>
  <si>
    <t>1170 AM</t>
  </si>
  <si>
    <t>WSDH</t>
  </si>
  <si>
    <t>WBSL-FM</t>
  </si>
  <si>
    <t>WAIC</t>
  </si>
  <si>
    <t>WUMG</t>
  </si>
  <si>
    <t>WBAS</t>
  </si>
  <si>
    <t>1240 AM</t>
  </si>
  <si>
    <t>WNNZ</t>
  </si>
  <si>
    <t>WCAI</t>
  </si>
  <si>
    <t>WBPR</t>
  </si>
  <si>
    <t>WICN</t>
  </si>
  <si>
    <t>WGVU-FM</t>
  </si>
  <si>
    <t>WCML-FM</t>
  </si>
  <si>
    <t>WUOM</t>
  </si>
  <si>
    <t>WUCX-FM</t>
  </si>
  <si>
    <t>WAUS</t>
  </si>
  <si>
    <t>WDET-FM</t>
  </si>
  <si>
    <t>101.9 FM</t>
  </si>
  <si>
    <t>WICV</t>
  </si>
  <si>
    <t>WKAR</t>
  </si>
  <si>
    <t>870 AM</t>
  </si>
  <si>
    <t>WKAR-FM</t>
  </si>
  <si>
    <t>WFUM</t>
  </si>
  <si>
    <t>WBLU-FM</t>
  </si>
  <si>
    <t>WVGR</t>
  </si>
  <si>
    <t>104.1 FM</t>
  </si>
  <si>
    <t>WCMW-FM</t>
  </si>
  <si>
    <t>103.9 FM</t>
  </si>
  <si>
    <t>WHBP</t>
  </si>
  <si>
    <t>WGGL-FM</t>
  </si>
  <si>
    <t>WIAA</t>
  </si>
  <si>
    <t>WMUK</t>
  </si>
  <si>
    <t>102.1 FM</t>
  </si>
  <si>
    <t>WGVU</t>
  </si>
  <si>
    <t>WIAB</t>
  </si>
  <si>
    <t>WLMN</t>
  </si>
  <si>
    <t>WNMU-FM</t>
  </si>
  <si>
    <t>WCMU-FM</t>
  </si>
  <si>
    <t>WGVS</t>
  </si>
  <si>
    <t>850 AM</t>
  </si>
  <si>
    <t>WCMB-FM</t>
  </si>
  <si>
    <t>95.7 FM</t>
  </si>
  <si>
    <t>WCMZ-FM</t>
  </si>
  <si>
    <t>98.3 FM</t>
  </si>
  <si>
    <t>WWCM</t>
  </si>
  <si>
    <t>96.9 FM</t>
  </si>
  <si>
    <t>WICA</t>
  </si>
  <si>
    <t>WBLV</t>
  </si>
  <si>
    <t>WGVS-FM</t>
  </si>
  <si>
    <t>95.3 FM</t>
  </si>
  <si>
    <t>WEMU</t>
  </si>
  <si>
    <t>KNCM</t>
  </si>
  <si>
    <t>KRSU</t>
  </si>
  <si>
    <t>KNSE</t>
  </si>
  <si>
    <t>KCRB-FM</t>
  </si>
  <si>
    <t>KNBJ</t>
  </si>
  <si>
    <t>KBPN</t>
  </si>
  <si>
    <t>KBPR</t>
  </si>
  <si>
    <t>WIRN</t>
  </si>
  <si>
    <t>92.5 FM</t>
  </si>
  <si>
    <t>KNSR</t>
  </si>
  <si>
    <t>KSJR-FM</t>
  </si>
  <si>
    <t>WSCN</t>
  </si>
  <si>
    <t>KUMD-FM</t>
  </si>
  <si>
    <t>WSCD-FM</t>
  </si>
  <si>
    <t>92.9 FM</t>
  </si>
  <si>
    <t>KCMF</t>
  </si>
  <si>
    <t>KNWF</t>
  </si>
  <si>
    <t>WLSN</t>
  </si>
  <si>
    <t>WMLS</t>
  </si>
  <si>
    <t>WTIP</t>
  </si>
  <si>
    <t>WGPO</t>
  </si>
  <si>
    <t>KAXE</t>
  </si>
  <si>
    <t>WGRH</t>
  </si>
  <si>
    <t>KITF</t>
  </si>
  <si>
    <t>KXLC</t>
  </si>
  <si>
    <t>KMSU</t>
  </si>
  <si>
    <t>KBEM-FM</t>
  </si>
  <si>
    <t>KFAI</t>
  </si>
  <si>
    <t>KCCD</t>
  </si>
  <si>
    <t>KCCM-FM</t>
  </si>
  <si>
    <t>KCMP</t>
  </si>
  <si>
    <t>KRFI</t>
  </si>
  <si>
    <t>KLSE</t>
  </si>
  <si>
    <t>KMSE</t>
  </si>
  <si>
    <t>KZSE</t>
  </si>
  <si>
    <t>KRXW</t>
  </si>
  <si>
    <t>103.5 FM</t>
  </si>
  <si>
    <t>KNOW-FM</t>
  </si>
  <si>
    <t>KSJN</t>
  </si>
  <si>
    <t>KGAC</t>
  </si>
  <si>
    <t>KNGA</t>
  </si>
  <si>
    <t>KNTN</t>
  </si>
  <si>
    <t>KQMN</t>
  </si>
  <si>
    <t>WIRR</t>
  </si>
  <si>
    <t>KNSW</t>
  </si>
  <si>
    <t>KRSW</t>
  </si>
  <si>
    <t>WMAH-FM</t>
  </si>
  <si>
    <t>WMAE-FM</t>
  </si>
  <si>
    <t>WMAU-FM</t>
  </si>
  <si>
    <t>WMAO-FM</t>
  </si>
  <si>
    <t>WURC</t>
  </si>
  <si>
    <t>WJSU-FM</t>
  </si>
  <si>
    <t>WMPN-FM</t>
  </si>
  <si>
    <t>WPRL</t>
  </si>
  <si>
    <t>WMAW-FM</t>
  </si>
  <si>
    <t>WMAB-FM</t>
  </si>
  <si>
    <t>WMAV-FM</t>
  </si>
  <si>
    <t>WMSV</t>
  </si>
  <si>
    <t>KSMS-FM</t>
  </si>
  <si>
    <t>KRCU</t>
  </si>
  <si>
    <t>KRNW</t>
  </si>
  <si>
    <t>KBIA</t>
  </si>
  <si>
    <t>KOPN</t>
  </si>
  <si>
    <t>KCUR-FM</t>
  </si>
  <si>
    <t>KXCV</t>
  </si>
  <si>
    <t>KMST</t>
  </si>
  <si>
    <t>KSMU</t>
  </si>
  <si>
    <t>KWMU</t>
  </si>
  <si>
    <t>KSEF</t>
  </si>
  <si>
    <t>KTBG</t>
  </si>
  <si>
    <t>KSMW</t>
  </si>
  <si>
    <t>KEMC</t>
  </si>
  <si>
    <t>KBMC</t>
  </si>
  <si>
    <t>KGLT</t>
  </si>
  <si>
    <t>KAPC</t>
  </si>
  <si>
    <t>KGVA</t>
  </si>
  <si>
    <t>KGPR</t>
  </si>
  <si>
    <t>KUFN</t>
  </si>
  <si>
    <t>KUHM</t>
  </si>
  <si>
    <t>KYPX</t>
  </si>
  <si>
    <t>KUKL</t>
  </si>
  <si>
    <t>KYPR</t>
  </si>
  <si>
    <t>KUFM</t>
  </si>
  <si>
    <t>KTNE-FM</t>
  </si>
  <si>
    <t>KMNE-FM</t>
  </si>
  <si>
    <t>KCNE-FM</t>
  </si>
  <si>
    <t>KHNE-FM</t>
  </si>
  <si>
    <t>KLNE-FM</t>
  </si>
  <si>
    <t>KUCV</t>
  </si>
  <si>
    <t>KZUM</t>
  </si>
  <si>
    <t>KRNE-FM</t>
  </si>
  <si>
    <t>KXNE-FM</t>
  </si>
  <si>
    <t>KPNE-FM</t>
  </si>
  <si>
    <t>KIOS-FM</t>
  </si>
  <si>
    <t>KNCC</t>
  </si>
  <si>
    <t>KBSJ</t>
  </si>
  <si>
    <t>KCNV</t>
  </si>
  <si>
    <t>KNPR</t>
  </si>
  <si>
    <t>KUNV</t>
  </si>
  <si>
    <t>KWPR</t>
  </si>
  <si>
    <t>KLNR</t>
  </si>
  <si>
    <t>KUNR</t>
  </si>
  <si>
    <t>KVNV</t>
  </si>
  <si>
    <t>KTPH-FM</t>
  </si>
  <si>
    <t>WEVO</t>
  </si>
  <si>
    <t>WEVC</t>
  </si>
  <si>
    <t>107.1 FM</t>
  </si>
  <si>
    <t>WEVH</t>
  </si>
  <si>
    <t>WEVJ</t>
  </si>
  <si>
    <t>WEVN</t>
  </si>
  <si>
    <t>WEVS</t>
  </si>
  <si>
    <t>WNJN-FM</t>
  </si>
  <si>
    <t>WNJS-FM</t>
  </si>
  <si>
    <t>WNJB-FM</t>
  </si>
  <si>
    <t>WNJZ</t>
  </si>
  <si>
    <t>WXPJ</t>
  </si>
  <si>
    <t>WBJB-FM</t>
  </si>
  <si>
    <t>WNJM</t>
  </si>
  <si>
    <t>WBGO</t>
  </si>
  <si>
    <t>WRTQ</t>
  </si>
  <si>
    <t>WNJP</t>
  </si>
  <si>
    <t>WNJT-FM</t>
  </si>
  <si>
    <t>KANW</t>
  </si>
  <si>
    <t>KUNM</t>
  </si>
  <si>
    <t>KCIE-FM</t>
  </si>
  <si>
    <t>KGLP</t>
  </si>
  <si>
    <t>KRWG</t>
  </si>
  <si>
    <t>KOAZ</t>
  </si>
  <si>
    <t>1500 AM</t>
  </si>
  <si>
    <t>KMTH-FM</t>
  </si>
  <si>
    <t>98.7 FM</t>
  </si>
  <si>
    <t>KENW-FM</t>
  </si>
  <si>
    <t>KTDB</t>
  </si>
  <si>
    <t>KANR</t>
  </si>
  <si>
    <t>WAMC</t>
  </si>
  <si>
    <t>1400 AM</t>
  </si>
  <si>
    <t>WAMC-FM</t>
  </si>
  <si>
    <t>WSKG-FM</t>
  </si>
  <si>
    <t>WSQX-FM</t>
  </si>
  <si>
    <t>WXLH</t>
  </si>
  <si>
    <t>WXLB</t>
  </si>
  <si>
    <t>WNYE</t>
  </si>
  <si>
    <t>WCWP</t>
  </si>
  <si>
    <t>WBFO</t>
  </si>
  <si>
    <t>WNED-FM</t>
  </si>
  <si>
    <t>94.5 FM</t>
  </si>
  <si>
    <t>WCAN</t>
  </si>
  <si>
    <t>93.3 FM</t>
  </si>
  <si>
    <t>WSLU</t>
  </si>
  <si>
    <t>WSLZ</t>
  </si>
  <si>
    <t>WSQE</t>
  </si>
  <si>
    <t>WCVF-FM</t>
  </si>
  <si>
    <t>WEOS</t>
  </si>
  <si>
    <t>WRCU-FM</t>
  </si>
  <si>
    <t>WSQA</t>
  </si>
  <si>
    <t>WXXY</t>
  </si>
  <si>
    <t>WSQG-FM</t>
  </si>
  <si>
    <t>WUBJ</t>
  </si>
  <si>
    <t>WNJA</t>
  </si>
  <si>
    <t>WJFF</t>
  </si>
  <si>
    <t>WAMK</t>
  </si>
  <si>
    <t>WXLL</t>
  </si>
  <si>
    <t>WSLO</t>
  </si>
  <si>
    <t>WOSR</t>
  </si>
  <si>
    <t>WFUV</t>
  </si>
  <si>
    <t>WNYC-AM</t>
  </si>
  <si>
    <t>820 AM</t>
  </si>
  <si>
    <t>WNYC-FM</t>
  </si>
  <si>
    <t>93.9 FM</t>
  </si>
  <si>
    <t>WXLG</t>
  </si>
  <si>
    <t>WOLN</t>
  </si>
  <si>
    <t>WSQC-FM</t>
  </si>
  <si>
    <t>WRVO</t>
  </si>
  <si>
    <t>WRVD</t>
  </si>
  <si>
    <t>WXLU</t>
  </si>
  <si>
    <t>WCEL</t>
  </si>
  <si>
    <t>WRHV</t>
  </si>
  <si>
    <t>WXXI</t>
  </si>
  <si>
    <t>1370 AM</t>
  </si>
  <si>
    <t>WXXI-FM</t>
  </si>
  <si>
    <t>WRUR-FM</t>
  </si>
  <si>
    <t>WSLL</t>
  </si>
  <si>
    <t>WMHT-FM</t>
  </si>
  <si>
    <t>WSUF</t>
  </si>
  <si>
    <t>WPPB</t>
  </si>
  <si>
    <t>WRLI-FM</t>
  </si>
  <si>
    <t>WAER</t>
  </si>
  <si>
    <t>WCNY-FM</t>
  </si>
  <si>
    <t>WANC</t>
  </si>
  <si>
    <t>WXLS</t>
  </si>
  <si>
    <t>WRVN</t>
  </si>
  <si>
    <t>WUNY</t>
  </si>
  <si>
    <t>WJNY</t>
  </si>
  <si>
    <t>WRVJ</t>
  </si>
  <si>
    <t>WSLJ</t>
  </si>
  <si>
    <t>WCQS</t>
  </si>
  <si>
    <t>WBJD</t>
  </si>
  <si>
    <t>WBUX</t>
  </si>
  <si>
    <t>WUNC</t>
  </si>
  <si>
    <t>WFAE</t>
  </si>
  <si>
    <t>WDAV</t>
  </si>
  <si>
    <t>WNCU</t>
  </si>
  <si>
    <t>WRVS-FM</t>
  </si>
  <si>
    <t>WFSS</t>
  </si>
  <si>
    <t>WFQS</t>
  </si>
  <si>
    <t>WFHE</t>
  </si>
  <si>
    <t>WKNS</t>
  </si>
  <si>
    <t>WUND-FM</t>
  </si>
  <si>
    <t>WURI</t>
  </si>
  <si>
    <t>WTEB</t>
  </si>
  <si>
    <t>WZNB</t>
  </si>
  <si>
    <t>WSHA</t>
  </si>
  <si>
    <t>WCPE</t>
  </si>
  <si>
    <t>WRQM</t>
  </si>
  <si>
    <t>WNCW</t>
  </si>
  <si>
    <t>WHQR</t>
  </si>
  <si>
    <t>WFDD</t>
  </si>
  <si>
    <t>WSNC</t>
  </si>
  <si>
    <t>Belcourt</t>
  </si>
  <si>
    <t>KEYA</t>
  </si>
  <si>
    <t>Bismarck</t>
  </si>
  <si>
    <t>KCND</t>
  </si>
  <si>
    <t>Dickinson</t>
  </si>
  <si>
    <t>KDPR</t>
  </si>
  <si>
    <t>Fargo</t>
  </si>
  <si>
    <t>KDSU</t>
  </si>
  <si>
    <t>Grand Forks</t>
  </si>
  <si>
    <t>KUND-FM</t>
  </si>
  <si>
    <t>KFJM</t>
  </si>
  <si>
    <t>KPRJ</t>
  </si>
  <si>
    <t>Minot</t>
  </si>
  <si>
    <t>KMPR</t>
  </si>
  <si>
    <t>Williston</t>
  </si>
  <si>
    <t>KPPR</t>
  </si>
  <si>
    <t>Ohio[edit]</t>
  </si>
  <si>
    <t>WOUB</t>
  </si>
  <si>
    <t>WOUB-FM</t>
  </si>
  <si>
    <t>Bryan</t>
  </si>
  <si>
    <t>WGBE</t>
  </si>
  <si>
    <t>Cambridge</t>
  </si>
  <si>
    <t>WOUC-FM</t>
  </si>
  <si>
    <t>WOUH-FM</t>
  </si>
  <si>
    <t>Cincinnati</t>
  </si>
  <si>
    <t>WGUC</t>
  </si>
  <si>
    <t>WVXU</t>
  </si>
  <si>
    <t>Cleveland</t>
  </si>
  <si>
    <t>WCPN</t>
  </si>
  <si>
    <t>WCBE</t>
  </si>
  <si>
    <t>WOSA</t>
  </si>
  <si>
    <t>101.1 FM</t>
  </si>
  <si>
    <t>WOSU-FM</t>
  </si>
  <si>
    <t>Coshocton</t>
  </si>
  <si>
    <t>WOSE</t>
  </si>
  <si>
    <t>Dayton</t>
  </si>
  <si>
    <t>WDPR</t>
  </si>
  <si>
    <t>Defiance</t>
  </si>
  <si>
    <t>WGDE</t>
  </si>
  <si>
    <t>Ironton</t>
  </si>
  <si>
    <t>WOUL-FM</t>
  </si>
  <si>
    <t>Kent</t>
  </si>
  <si>
    <t>WKSU</t>
  </si>
  <si>
    <t>Lima</t>
  </si>
  <si>
    <t>WGLE</t>
  </si>
  <si>
    <t>Mansfield</t>
  </si>
  <si>
    <t>WOSV</t>
  </si>
  <si>
    <t>WOSB</t>
  </si>
  <si>
    <t>Norwalk</t>
  </si>
  <si>
    <t>WNRK</t>
  </si>
  <si>
    <t>New Philadelphia</t>
  </si>
  <si>
    <t>WKRJ</t>
  </si>
  <si>
    <t>WMUB</t>
  </si>
  <si>
    <t>Portsmouth</t>
  </si>
  <si>
    <t>WOSP</t>
  </si>
  <si>
    <t>Thompson</t>
  </si>
  <si>
    <t>WKSV</t>
  </si>
  <si>
    <t>Toledo</t>
  </si>
  <si>
    <t>WGTE-FM</t>
  </si>
  <si>
    <t>Wilberforce</t>
  </si>
  <si>
    <t>WCSU-FM</t>
  </si>
  <si>
    <t>Wooster</t>
  </si>
  <si>
    <t>WKRW</t>
  </si>
  <si>
    <t>Yellow Springs</t>
  </si>
  <si>
    <t>WYSO</t>
  </si>
  <si>
    <t>Youngstown</t>
  </si>
  <si>
    <t>WYSU</t>
  </si>
  <si>
    <t>Zanesville</t>
  </si>
  <si>
    <t>WOUZ-FM</t>
  </si>
  <si>
    <t>Oklahoma[edit]</t>
  </si>
  <si>
    <t>Ada</t>
  </si>
  <si>
    <t>KOUA</t>
  </si>
  <si>
    <t>Altus</t>
  </si>
  <si>
    <t>KOCU</t>
  </si>
  <si>
    <t>Ardmore</t>
  </si>
  <si>
    <t>KLCU</t>
  </si>
  <si>
    <t>Clinton</t>
  </si>
  <si>
    <t>KQOU</t>
  </si>
  <si>
    <t>Ketchum</t>
  </si>
  <si>
    <t>KOSN</t>
  </si>
  <si>
    <t>107.5 FM</t>
  </si>
  <si>
    <t>Lawton</t>
  </si>
  <si>
    <t>KCCU</t>
  </si>
  <si>
    <t>Norman</t>
  </si>
  <si>
    <t>KGOU</t>
  </si>
  <si>
    <t>106.3 FM</t>
  </si>
  <si>
    <t>Oklahoma City</t>
  </si>
  <si>
    <t>KROU</t>
  </si>
  <si>
    <t>105.7 FM</t>
  </si>
  <si>
    <t>Stillwater</t>
  </si>
  <si>
    <t>KOSU</t>
  </si>
  <si>
    <t>Tulsa</t>
  </si>
  <si>
    <t>KWGS</t>
  </si>
  <si>
    <t>KWTU</t>
  </si>
  <si>
    <t>Woodward</t>
  </si>
  <si>
    <t>KWOU</t>
  </si>
  <si>
    <t>Oregon[edit]</t>
  </si>
  <si>
    <t>Ashland</t>
  </si>
  <si>
    <t>KAGI</t>
  </si>
  <si>
    <t>930 AM</t>
  </si>
  <si>
    <t>KSJK</t>
  </si>
  <si>
    <t>KSMF</t>
  </si>
  <si>
    <t>KSRG</t>
  </si>
  <si>
    <t>KSOR</t>
  </si>
  <si>
    <t>Astoria</t>
  </si>
  <si>
    <t>KMUN</t>
  </si>
  <si>
    <t>Bend</t>
  </si>
  <si>
    <t>KOAB-FM</t>
  </si>
  <si>
    <t>Coos Bay</t>
  </si>
  <si>
    <t>KSBA</t>
  </si>
  <si>
    <t>Corvallis</t>
  </si>
  <si>
    <t>KOAC</t>
  </si>
  <si>
    <t>550 AM</t>
  </si>
  <si>
    <t>Eugene</t>
  </si>
  <si>
    <t>KLCC</t>
  </si>
  <si>
    <t>KOPB</t>
  </si>
  <si>
    <t>1600 AM</t>
  </si>
  <si>
    <t>KRVM</t>
  </si>
  <si>
    <t>1280 AM</t>
  </si>
  <si>
    <t>Florence</t>
  </si>
  <si>
    <t>KLFO</t>
  </si>
  <si>
    <t>Gresham</t>
  </si>
  <si>
    <t>KMHD</t>
  </si>
  <si>
    <t>Klamath Falls</t>
  </si>
  <si>
    <t>KLMF</t>
  </si>
  <si>
    <t>KSKF</t>
  </si>
  <si>
    <t>Myrtle Point</t>
  </si>
  <si>
    <t>KOOZ</t>
  </si>
  <si>
    <t>94.1 FM</t>
  </si>
  <si>
    <t>Newport</t>
  </si>
  <si>
    <t>KLCO</t>
  </si>
  <si>
    <t>Pendleton</t>
  </si>
  <si>
    <t>KRBM</t>
  </si>
  <si>
    <t>KOPB-FM</t>
  </si>
  <si>
    <t>Reedsport</t>
  </si>
  <si>
    <t>KLFR</t>
  </si>
  <si>
    <t>Roseburg</t>
  </si>
  <si>
    <t>KSRS</t>
  </si>
  <si>
    <t>KTBR</t>
  </si>
  <si>
    <t>950 AM</t>
  </si>
  <si>
    <t>KMPQ</t>
  </si>
  <si>
    <t>Tillamook</t>
  </si>
  <si>
    <t>KTCB</t>
  </si>
  <si>
    <t>Warrenton</t>
  </si>
  <si>
    <t>KCPB-FM</t>
  </si>
  <si>
    <t>Pennsylvania[edit]</t>
  </si>
  <si>
    <t>Allentown</t>
  </si>
  <si>
    <t>WDIY</t>
  </si>
  <si>
    <t>Erie</t>
  </si>
  <si>
    <t>WQLN-FM</t>
  </si>
  <si>
    <t>Harrisburg</t>
  </si>
  <si>
    <t>WITF-FM</t>
  </si>
  <si>
    <t>Johnstown</t>
  </si>
  <si>
    <t>WQEJ</t>
  </si>
  <si>
    <t>Kane</t>
  </si>
  <si>
    <t>WPSX</t>
  </si>
  <si>
    <t>WXPH</t>
  </si>
  <si>
    <t>Mt. Pocono</t>
  </si>
  <si>
    <t>WRTY</t>
  </si>
  <si>
    <t>Philadelphia</t>
  </si>
  <si>
    <t>WHYY-FM</t>
  </si>
  <si>
    <t>WRTI</t>
  </si>
  <si>
    <t>WXPN</t>
  </si>
  <si>
    <t>Pittsburgh</t>
  </si>
  <si>
    <t>WESA</t>
  </si>
  <si>
    <t>WQED-FM</t>
  </si>
  <si>
    <t>WYEP-FM</t>
  </si>
  <si>
    <t>Scranton</t>
  </si>
  <si>
    <t>WVIA-FM</t>
  </si>
  <si>
    <t>State College</t>
  </si>
  <si>
    <t>WPSU</t>
  </si>
  <si>
    <t>Summerdale</t>
  </si>
  <si>
    <t>WJAZ</t>
  </si>
  <si>
    <t>Williamsport</t>
  </si>
  <si>
    <t>WVYA</t>
  </si>
  <si>
    <t>Puerto Rico[edit]</t>
  </si>
  <si>
    <t>Río Piedras</t>
  </si>
  <si>
    <t>WRTU</t>
  </si>
  <si>
    <t>Rhode Island[edit]</t>
  </si>
  <si>
    <t>Providence</t>
  </si>
  <si>
    <t>WRNI</t>
  </si>
  <si>
    <t>1290 AM</t>
  </si>
  <si>
    <t>Providence, northern RI, and bordering MA</t>
  </si>
  <si>
    <t>WELH-FM</t>
  </si>
  <si>
    <t>South Coast of Massachusetts and Narragansett Bay communities</t>
  </si>
  <si>
    <t>WXNI-FM</t>
  </si>
  <si>
    <t>Coventry and central RI</t>
  </si>
  <si>
    <t>WCVY-FM</t>
  </si>
  <si>
    <t>Narragansett and southern RI, Block Island, Aquidneck Island, and parts of 
the East Bay</t>
  </si>
  <si>
    <t>WRNI-FM</t>
  </si>
  <si>
    <t>South Carolina[edit]</t>
  </si>
  <si>
    <t>Aiken</t>
  </si>
  <si>
    <t>WLJK</t>
  </si>
  <si>
    <t>Beaufort</t>
  </si>
  <si>
    <t>WJWJ-FM</t>
  </si>
  <si>
    <t>Charleston</t>
  </si>
  <si>
    <t>WSCI</t>
  </si>
  <si>
    <t>WLTR</t>
  </si>
  <si>
    <t>Conway</t>
  </si>
  <si>
    <t>WHMC-FM</t>
  </si>
  <si>
    <t>Greenville</t>
  </si>
  <si>
    <t>WEPR</t>
  </si>
  <si>
    <t>Orangeburg</t>
  </si>
  <si>
    <t>WSSB-FM</t>
  </si>
  <si>
    <t>Rock Hill</t>
  </si>
  <si>
    <t>WNSC-FM</t>
  </si>
  <si>
    <t>Sumter</t>
  </si>
  <si>
    <t>WRJA-FM</t>
  </si>
  <si>
    <t>South Dakota[edit]</t>
  </si>
  <si>
    <t>Brookings</t>
  </si>
  <si>
    <t>KESD</t>
  </si>
  <si>
    <t>Faith</t>
  </si>
  <si>
    <t>KPSD-FM</t>
  </si>
  <si>
    <t>97.1 FM</t>
  </si>
  <si>
    <t>Lowry</t>
  </si>
  <si>
    <t>KQSD-FM</t>
  </si>
  <si>
    <t>Martin</t>
  </si>
  <si>
    <t>KZSD-FM</t>
  </si>
  <si>
    <t>Pierpont–Watertown</t>
  </si>
  <si>
    <t>KDSD-FM</t>
  </si>
  <si>
    <t>Rapid City</t>
  </si>
  <si>
    <t>KBHE-FM</t>
  </si>
  <si>
    <t>Reliance–Pierre</t>
  </si>
  <si>
    <t>KTSD-FM</t>
  </si>
  <si>
    <t>Sioux Falls</t>
  </si>
  <si>
    <t>KCSD</t>
  </si>
  <si>
    <t>KRSD</t>
  </si>
  <si>
    <t>Vermillion</t>
  </si>
  <si>
    <t>KUSD</t>
  </si>
  <si>
    <t>Tennessee[edit]</t>
  </si>
  <si>
    <t>Chattanooga</t>
  </si>
  <si>
    <t>WUTC</t>
  </si>
  <si>
    <t>Collegedale</t>
  </si>
  <si>
    <t>WSMC-FM</t>
  </si>
  <si>
    <t>Cookeville</t>
  </si>
  <si>
    <t>WHRS</t>
  </si>
  <si>
    <t>Dyersburg</t>
  </si>
  <si>
    <t>WKNQ</t>
  </si>
  <si>
    <t>WKNP</t>
  </si>
  <si>
    <t>Johnson City</t>
  </si>
  <si>
    <t>WETS-FM</t>
  </si>
  <si>
    <t>Knoxville</t>
  </si>
  <si>
    <t>WUOT</t>
  </si>
  <si>
    <t>Madison</t>
  </si>
  <si>
    <t>WPLN</t>
  </si>
  <si>
    <t>1430 AM</t>
  </si>
  <si>
    <t>Memphis</t>
  </si>
  <si>
    <t>WKNO-FM</t>
  </si>
  <si>
    <t>Murfreesboro</t>
  </si>
  <si>
    <t>WMOT</t>
  </si>
  <si>
    <t>Nashville</t>
  </si>
  <si>
    <t>WPLN-FM</t>
  </si>
  <si>
    <t>WFCL</t>
  </si>
  <si>
    <t>Tullahoma</t>
  </si>
  <si>
    <t>WTML</t>
  </si>
  <si>
    <t>Texas[edit]</t>
  </si>
  <si>
    <t>Abilene</t>
  </si>
  <si>
    <t>KACU</t>
  </si>
  <si>
    <t>Amarillo</t>
  </si>
  <si>
    <t>KJJP</t>
  </si>
  <si>
    <t>KUT</t>
  </si>
  <si>
    <t>Beaumont</t>
  </si>
  <si>
    <t>KVLU</t>
  </si>
  <si>
    <t>Bushland</t>
  </si>
  <si>
    <t>KTXP</t>
  </si>
  <si>
    <t>College Station</t>
  </si>
  <si>
    <t>KAMU-FM</t>
  </si>
  <si>
    <t>KEOS</t>
  </si>
  <si>
    <t>Commerce</t>
  </si>
  <si>
    <t>KETR</t>
  </si>
  <si>
    <t>Corpus Christi</t>
  </si>
  <si>
    <t>KEDT-FM</t>
  </si>
  <si>
    <t>Dallas-Fort Worth</t>
  </si>
  <si>
    <t>KERA</t>
  </si>
  <si>
    <t>KKXT</t>
  </si>
  <si>
    <t>Denton</t>
  </si>
  <si>
    <t>KNTU</t>
  </si>
  <si>
    <t>El Paso</t>
  </si>
  <si>
    <t>KTEP</t>
  </si>
  <si>
    <t>Harlingen</t>
  </si>
  <si>
    <t>KJJF</t>
  </si>
  <si>
    <t>Houston</t>
  </si>
  <si>
    <t>KUHF</t>
  </si>
  <si>
    <t>KTSU</t>
  </si>
  <si>
    <t>Ingram</t>
  </si>
  <si>
    <t>KTXI</t>
  </si>
  <si>
    <t>Llano</t>
  </si>
  <si>
    <t>KVHL</t>
  </si>
  <si>
    <t>Lubbock</t>
  </si>
  <si>
    <t>KTTZ</t>
  </si>
  <si>
    <t>Lufkin</t>
  </si>
  <si>
    <t>KLDN</t>
  </si>
  <si>
    <t>Marfa</t>
  </si>
  <si>
    <t>KRTS</t>
  </si>
  <si>
    <t>93.5 FM</t>
  </si>
  <si>
    <t>McAllen</t>
  </si>
  <si>
    <t>KHID</t>
  </si>
  <si>
    <t>Odessa</t>
  </si>
  <si>
    <t>KXWT</t>
  </si>
  <si>
    <t>Prairie View</t>
  </si>
  <si>
    <t>KPVU</t>
  </si>
  <si>
    <t>San Angelo</t>
  </si>
  <si>
    <t>KNCH-FM</t>
  </si>
  <si>
    <t>San Antonio</t>
  </si>
  <si>
    <t>KSTX</t>
  </si>
  <si>
    <t>KPAC</t>
  </si>
  <si>
    <t>Sherman</t>
  </si>
  <si>
    <t>99.3 FM</t>
  </si>
  <si>
    <t>Snyder</t>
  </si>
  <si>
    <t>KTPR</t>
  </si>
  <si>
    <t>Spearman</t>
  </si>
  <si>
    <t>KTOT</t>
  </si>
  <si>
    <t>Stephenville</t>
  </si>
  <si>
    <t>KTRL</t>
  </si>
  <si>
    <t>Texarkana</t>
  </si>
  <si>
    <t>KTXK</t>
  </si>
  <si>
    <t>Tyler</t>
  </si>
  <si>
    <t>Victoria</t>
  </si>
  <si>
    <t>KVRT</t>
  </si>
  <si>
    <t>Waco</t>
  </si>
  <si>
    <t>KWBU-FM</t>
  </si>
  <si>
    <t>Wichita Falls</t>
  </si>
  <si>
    <t>KMCU</t>
  </si>
  <si>
    <t>Utah[edit]</t>
  </si>
  <si>
    <t>Logan</t>
  </si>
  <si>
    <t>KUSU-FM</t>
  </si>
  <si>
    <t>KUSR</t>
  </si>
  <si>
    <t>Moab</t>
  </si>
  <si>
    <t>KUST</t>
  </si>
  <si>
    <t>Park City</t>
  </si>
  <si>
    <t>KPCW</t>
  </si>
  <si>
    <t>Price</t>
  </si>
  <si>
    <t>KCEU</t>
  </si>
  <si>
    <t>Richfield</t>
  </si>
  <si>
    <t>KUSL</t>
  </si>
  <si>
    <t>Salt Lake City</t>
  </si>
  <si>
    <t>KUER-FM</t>
  </si>
  <si>
    <t>St. George</t>
  </si>
  <si>
    <t>KSGU</t>
  </si>
  <si>
    <t>Vernal</t>
  </si>
  <si>
    <t>KUSK</t>
  </si>
  <si>
    <t>US Virgin Islands[edit]</t>
  </si>
  <si>
    <t>Charlotte Amalie</t>
  </si>
  <si>
    <t>WTJX</t>
  </si>
  <si>
    <t>93.1 FM</t>
  </si>
  <si>
    <t>Vermont[edit]</t>
  </si>
  <si>
    <t>Bennington</t>
  </si>
  <si>
    <t>WBTN-FM</t>
  </si>
  <si>
    <t>Burlington</t>
  </si>
  <si>
    <t>WVPS</t>
  </si>
  <si>
    <t>107.9 FM</t>
  </si>
  <si>
    <t>Bristol</t>
  </si>
  <si>
    <t>WXLQ</t>
  </si>
  <si>
    <t>Colchester</t>
  </si>
  <si>
    <t>WVTX</t>
  </si>
  <si>
    <t>WNCH</t>
  </si>
  <si>
    <t>Rutland</t>
  </si>
  <si>
    <t>WRVT</t>
  </si>
  <si>
    <t>St. Johnsbury</t>
  </si>
  <si>
    <t>WVPA</t>
  </si>
  <si>
    <t>Windsor</t>
  </si>
  <si>
    <t>WVPR</t>
  </si>
  <si>
    <t>Virginia[edit]</t>
  </si>
  <si>
    <t>Charlottesville</t>
  </si>
  <si>
    <t>WMRY</t>
  </si>
  <si>
    <t>WVTU</t>
  </si>
  <si>
    <t>WVTW</t>
  </si>
  <si>
    <t>Chase City</t>
  </si>
  <si>
    <t>WMVE</t>
  </si>
  <si>
    <t>Christiansburg</t>
  </si>
  <si>
    <t>WWVT</t>
  </si>
  <si>
    <t>Farmville</t>
  </si>
  <si>
    <t>WMLU</t>
  </si>
  <si>
    <t>Ferrum</t>
  </si>
  <si>
    <t>WWVT-FM</t>
  </si>
  <si>
    <t>Harrisonburg</t>
  </si>
  <si>
    <t>WMRA</t>
  </si>
  <si>
    <t>Heathsville</t>
  </si>
  <si>
    <t>WCNV</t>
  </si>
  <si>
    <t>Hot Springs</t>
  </si>
  <si>
    <t>WCHG</t>
  </si>
  <si>
    <t>WMRL</t>
  </si>
  <si>
    <t>WVTR</t>
  </si>
  <si>
    <t>Monterey</t>
  </si>
  <si>
    <t>WVLS</t>
  </si>
  <si>
    <t>WHRO-FM</t>
  </si>
  <si>
    <t>WHRV</t>
  </si>
  <si>
    <t>WCVE-FM</t>
  </si>
  <si>
    <t>Roanoke</t>
  </si>
  <si>
    <t>WVTF</t>
  </si>
  <si>
    <t>Wise</t>
  </si>
  <si>
    <t>WISE-FM</t>
  </si>
  <si>
    <t>Washington[edit]</t>
  </si>
  <si>
    <t>Bellingham</t>
  </si>
  <si>
    <t>KZAZ</t>
  </si>
  <si>
    <t>Chehalis</t>
  </si>
  <si>
    <t>KSWS</t>
  </si>
  <si>
    <t>Chelan</t>
  </si>
  <si>
    <t>KHNW</t>
  </si>
  <si>
    <t>Clarkston</t>
  </si>
  <si>
    <t>KNWV</t>
  </si>
  <si>
    <t>Ellensburg</t>
  </si>
  <si>
    <t>KNWR</t>
  </si>
  <si>
    <t>Forks</t>
  </si>
  <si>
    <t>KNWU</t>
  </si>
  <si>
    <t>Moses Lake</t>
  </si>
  <si>
    <t>KLWS</t>
  </si>
  <si>
    <t>Mount Vernon</t>
  </si>
  <si>
    <t>KMWS</t>
  </si>
  <si>
    <t>Omak</t>
  </si>
  <si>
    <t>KQWS</t>
  </si>
  <si>
    <t>Port Angeles</t>
  </si>
  <si>
    <t>KNWP</t>
  </si>
  <si>
    <t>Pullman</t>
  </si>
  <si>
    <t>KWSU</t>
  </si>
  <si>
    <t>1250 AM</t>
  </si>
  <si>
    <t>Richland</t>
  </si>
  <si>
    <t>KFAE-FM</t>
  </si>
  <si>
    <t>Seattle</t>
  </si>
  <si>
    <t>KEXP-FM</t>
  </si>
  <si>
    <t>KUOW-FM</t>
  </si>
  <si>
    <t>94.9 FM</t>
  </si>
  <si>
    <t>Spokane</t>
  </si>
  <si>
    <t>KPBX-FM</t>
  </si>
  <si>
    <t>KSFC</t>
  </si>
  <si>
    <t>Seattle/Tacoma</t>
  </si>
  <si>
    <t>KNKX</t>
  </si>
  <si>
    <t>Tumwater</t>
  </si>
  <si>
    <t>KUOW</t>
  </si>
  <si>
    <t>Tacoma</t>
  </si>
  <si>
    <t>KVTI</t>
  </si>
  <si>
    <t>Walla Walla</t>
  </si>
  <si>
    <t>KWWS</t>
  </si>
  <si>
    <t>Yakima</t>
  </si>
  <si>
    <t>KNWY</t>
  </si>
  <si>
    <t>KYVT</t>
  </si>
  <si>
    <t>West Virginia[edit]</t>
  </si>
  <si>
    <t>Beckley</t>
  </si>
  <si>
    <t>WVBY</t>
  </si>
  <si>
    <t>Buckhannon</t>
  </si>
  <si>
    <t>WVPW</t>
  </si>
  <si>
    <t>WVPB</t>
  </si>
  <si>
    <t>Frost</t>
  </si>
  <si>
    <t>WVMR</t>
  </si>
  <si>
    <t>Huntington</t>
  </si>
  <si>
    <t>WVWV</t>
  </si>
  <si>
    <t>Martinsburg</t>
  </si>
  <si>
    <t>WVEP</t>
  </si>
  <si>
    <t>Morgantown</t>
  </si>
  <si>
    <t>WVPM</t>
  </si>
  <si>
    <t>Parkersburg</t>
  </si>
  <si>
    <t>WVPG</t>
  </si>
  <si>
    <t>WVDS</t>
  </si>
  <si>
    <t>Wheeling</t>
  </si>
  <si>
    <t>WVNP</t>
  </si>
  <si>
    <t>Wisconsin[edit]</t>
  </si>
  <si>
    <t>Auburndale</t>
  </si>
  <si>
    <t>WLBL</t>
  </si>
  <si>
    <t>Brule</t>
  </si>
  <si>
    <t>WHSA</t>
  </si>
  <si>
    <t>Delafield</t>
  </si>
  <si>
    <t>WHAD</t>
  </si>
  <si>
    <t>Eau Claire</t>
  </si>
  <si>
    <t>WUEC</t>
  </si>
  <si>
    <t>Green Bay</t>
  </si>
  <si>
    <t>WHID</t>
  </si>
  <si>
    <t>WPNE</t>
  </si>
  <si>
    <t>Hayward</t>
  </si>
  <si>
    <t>WOJB</t>
  </si>
  <si>
    <t>Highland</t>
  </si>
  <si>
    <t>WHHI</t>
  </si>
  <si>
    <t>Kenosha</t>
  </si>
  <si>
    <t>WGTD</t>
  </si>
  <si>
    <t>La Crosse</t>
  </si>
  <si>
    <t>WHLA</t>
  </si>
  <si>
    <t>WLSU</t>
  </si>
  <si>
    <t>WERN</t>
  </si>
  <si>
    <t>WHA</t>
  </si>
  <si>
    <t>970 AM</t>
  </si>
  <si>
    <t>Menomonie</t>
  </si>
  <si>
    <t>WHWC</t>
  </si>
  <si>
    <t>WVSS</t>
  </si>
  <si>
    <t>Milwaukee</t>
  </si>
  <si>
    <t>WUWM</t>
  </si>
  <si>
    <t>WYMS</t>
  </si>
  <si>
    <t>Oshkosh</t>
  </si>
  <si>
    <t>WRST-FM</t>
  </si>
  <si>
    <t>Park Falls</t>
  </si>
  <si>
    <t>WHBM</t>
  </si>
  <si>
    <t>Rhinelander</t>
  </si>
  <si>
    <t>WXPR</t>
  </si>
  <si>
    <t>River Falls</t>
  </si>
  <si>
    <t>WRFW</t>
  </si>
  <si>
    <t>Sheboygan</t>
  </si>
  <si>
    <t>WSHS</t>
  </si>
  <si>
    <t>Sister Bay</t>
  </si>
  <si>
    <t>WHDI</t>
  </si>
  <si>
    <t>WHND</t>
  </si>
  <si>
    <t>Superior</t>
  </si>
  <si>
    <t>KUWS</t>
  </si>
  <si>
    <t>Wausau</t>
  </si>
  <si>
    <t>WHRM</t>
  </si>
  <si>
    <t>WLBL-FM</t>
  </si>
  <si>
    <t>WXPW</t>
  </si>
  <si>
    <t>Wyoming[edit]</t>
  </si>
  <si>
    <t>Afton</t>
  </si>
  <si>
    <t>KUWA</t>
  </si>
  <si>
    <t>KBUW</t>
  </si>
  <si>
    <t>Casper</t>
  </si>
  <si>
    <t>KUWC</t>
  </si>
  <si>
    <t>Douglas</t>
  </si>
  <si>
    <t>KDUW</t>
  </si>
  <si>
    <t>Ethete</t>
  </si>
  <si>
    <t>KWRR</t>
  </si>
  <si>
    <t>Gillette</t>
  </si>
  <si>
    <t>KUWG</t>
  </si>
  <si>
    <t>KUWJ</t>
  </si>
  <si>
    <t>Laramie</t>
  </si>
  <si>
    <t>KUWR</t>
  </si>
  <si>
    <t>Newcastle</t>
  </si>
  <si>
    <t>KUWN</t>
  </si>
  <si>
    <t>Pinedale</t>
  </si>
  <si>
    <t>KUWX</t>
  </si>
  <si>
    <t>Powell</t>
  </si>
  <si>
    <t>KUWP</t>
  </si>
  <si>
    <t>Rock Springs</t>
  </si>
  <si>
    <t>KUWZ</t>
  </si>
  <si>
    <t>Sheridan</t>
  </si>
  <si>
    <t>KSUW</t>
  </si>
  <si>
    <t>Sundance</t>
  </si>
  <si>
    <t>KUWD</t>
  </si>
  <si>
    <t>Thermopolis</t>
  </si>
  <si>
    <t>KUWT</t>
  </si>
  <si>
    <t>International[edit]</t>
  </si>
  <si>
    <t>Berlin, Germany</t>
  </si>
  <si>
    <t>NPR Berlin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</si>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</sst>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1" fillId="0" borderId="0" xfId="0" applyNumberFormat="1" applyFont="1"/>
    <xf numFmtId="10" fontId="1" fillId="0" borderId="0" xfId="0" applyNumberFormat="1" applyFont="1"/>
    <xf numFmtId="0" fontId="3" fillId="0" borderId="0" xfId="0" applyFont="1" applyAlignment="1"/>
    <xf numFmtId="0" fontId="4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propublica.org/nonprofits/organizations/954765734" TargetMode="External"/><Relationship Id="rId2" Type="http://schemas.openxmlformats.org/officeDocument/2006/relationships/hyperlink" Target="https://projects.propublica.org/nonprofits/organizations/42104397" TargetMode="External"/><Relationship Id="rId3" Type="http://schemas.openxmlformats.org/officeDocument/2006/relationships/hyperlink" Target="https://projects.propublica.org/nonprofits/organizations/3636873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7"/>
  <sheetViews>
    <sheetView tabSelected="1" workbookViewId="0"/>
  </sheetViews>
  <sheetFormatPr baseColWidth="10" defaultColWidth="14.5" defaultRowHeight="15.75" customHeight="1" x14ac:dyDescent="0.15"/>
  <sheetData>
    <row r="1" spans="1:3" ht="13" x14ac:dyDescent="0.15">
      <c r="A1" t="str">
        <f ca="1">IFERROR(__xludf.DUMMYFUNCTION("IMPORTHTML(""https://en.wikipedia.org/wiki/List_of_NPR_stations"", ""table"", 2)"),"Alabama[edit]")</f>
        <v>Alabama[edit]</v>
      </c>
      <c r="B1" s="1"/>
    </row>
    <row r="2" spans="1:3" ht="13" x14ac:dyDescent="0.15">
      <c r="A2" t="s">
        <v>5</v>
      </c>
      <c r="B2" t="s">
        <v>7</v>
      </c>
      <c r="C2" t="s">
        <v>878</v>
      </c>
    </row>
    <row r="3" spans="1:3" ht="13" x14ac:dyDescent="0.15">
      <c r="A3" t="s">
        <v>9</v>
      </c>
      <c r="B3" t="s">
        <v>10</v>
      </c>
      <c r="C3" t="s">
        <v>879</v>
      </c>
    </row>
    <row r="4" spans="1:3" ht="13" x14ac:dyDescent="0.15">
      <c r="A4" t="s">
        <v>11</v>
      </c>
      <c r="B4" t="s">
        <v>12</v>
      </c>
      <c r="C4" t="s">
        <v>880</v>
      </c>
    </row>
    <row r="5" spans="1:3" ht="13" x14ac:dyDescent="0.15">
      <c r="A5" t="s">
        <v>13</v>
      </c>
      <c r="B5" t="s">
        <v>14</v>
      </c>
      <c r="C5" t="s">
        <v>881</v>
      </c>
    </row>
    <row r="6" spans="1:3" ht="13" x14ac:dyDescent="0.15">
      <c r="A6" t="s">
        <v>13</v>
      </c>
      <c r="B6" t="s">
        <v>15</v>
      </c>
      <c r="C6" t="s">
        <v>882</v>
      </c>
    </row>
    <row r="7" spans="1:3" ht="13" x14ac:dyDescent="0.15">
      <c r="A7" t="s">
        <v>16</v>
      </c>
      <c r="B7" t="s">
        <v>17</v>
      </c>
      <c r="C7" t="s">
        <v>883</v>
      </c>
    </row>
    <row r="8" spans="1:3" ht="13" x14ac:dyDescent="0.15">
      <c r="A8" t="s">
        <v>18</v>
      </c>
      <c r="B8" t="s">
        <v>19</v>
      </c>
      <c r="C8" t="s">
        <v>884</v>
      </c>
    </row>
    <row r="9" spans="1:3" ht="13" x14ac:dyDescent="0.15">
      <c r="A9" t="s">
        <v>20</v>
      </c>
      <c r="B9" t="s">
        <v>21</v>
      </c>
      <c r="C9" t="s">
        <v>885</v>
      </c>
    </row>
    <row r="10" spans="1:3" ht="13" x14ac:dyDescent="0.15">
      <c r="A10" t="s">
        <v>22</v>
      </c>
      <c r="B10" t="s">
        <v>23</v>
      </c>
      <c r="C10" t="s">
        <v>886</v>
      </c>
    </row>
    <row r="11" spans="1:3" ht="13" x14ac:dyDescent="0.15">
      <c r="A11" t="s">
        <v>24</v>
      </c>
      <c r="B11" t="s">
        <v>25</v>
      </c>
      <c r="C11" t="s">
        <v>879</v>
      </c>
    </row>
    <row r="12" spans="1:3" ht="13" x14ac:dyDescent="0.15">
      <c r="A12" t="s">
        <v>26</v>
      </c>
      <c r="B12" t="s">
        <v>27</v>
      </c>
      <c r="C12" t="s">
        <v>887</v>
      </c>
    </row>
    <row r="13" spans="1:3" ht="13" x14ac:dyDescent="0.15">
      <c r="A13" t="s">
        <v>28</v>
      </c>
      <c r="B13" t="s">
        <v>29</v>
      </c>
      <c r="C13" t="s">
        <v>880</v>
      </c>
    </row>
    <row r="14" spans="1:3" ht="13" x14ac:dyDescent="0.15">
      <c r="A14" t="s">
        <v>30</v>
      </c>
    </row>
    <row r="15" spans="1:3" ht="13" x14ac:dyDescent="0.15">
      <c r="A15" t="s">
        <v>31</v>
      </c>
      <c r="B15" t="s">
        <v>33</v>
      </c>
      <c r="C15" t="s">
        <v>888</v>
      </c>
    </row>
    <row r="16" spans="1:3" ht="13" x14ac:dyDescent="0.15">
      <c r="A16" t="s">
        <v>31</v>
      </c>
      <c r="B16" t="s">
        <v>34</v>
      </c>
      <c r="C16" t="s">
        <v>878</v>
      </c>
    </row>
    <row r="17" spans="1:3" ht="13" x14ac:dyDescent="0.15">
      <c r="A17" t="s">
        <v>35</v>
      </c>
      <c r="B17" t="s">
        <v>36</v>
      </c>
      <c r="C17" t="s">
        <v>889</v>
      </c>
    </row>
    <row r="18" spans="1:3" ht="13" x14ac:dyDescent="0.15">
      <c r="A18" t="s">
        <v>35</v>
      </c>
      <c r="B18" t="s">
        <v>38</v>
      </c>
      <c r="C18" t="s">
        <v>883</v>
      </c>
    </row>
    <row r="19" spans="1:3" ht="13" x14ac:dyDescent="0.15">
      <c r="A19" t="s">
        <v>39</v>
      </c>
      <c r="B19" t="s">
        <v>40</v>
      </c>
      <c r="C19" t="s">
        <v>890</v>
      </c>
    </row>
    <row r="20" spans="1:3" ht="13" x14ac:dyDescent="0.15">
      <c r="A20" t="s">
        <v>41</v>
      </c>
      <c r="B20" t="s">
        <v>42</v>
      </c>
      <c r="C20" t="s">
        <v>891</v>
      </c>
    </row>
    <row r="21" spans="1:3" ht="13" x14ac:dyDescent="0.15">
      <c r="A21" t="s">
        <v>43</v>
      </c>
      <c r="B21" t="s">
        <v>44</v>
      </c>
      <c r="C21" t="s">
        <v>892</v>
      </c>
    </row>
    <row r="22" spans="1:3" ht="13" x14ac:dyDescent="0.15">
      <c r="A22" t="s">
        <v>45</v>
      </c>
      <c r="B22" t="s">
        <v>46</v>
      </c>
      <c r="C22" t="s">
        <v>886</v>
      </c>
    </row>
    <row r="23" spans="1:3" ht="13" x14ac:dyDescent="0.15">
      <c r="A23" t="s">
        <v>47</v>
      </c>
      <c r="B23" t="s">
        <v>48</v>
      </c>
      <c r="C23" t="s">
        <v>893</v>
      </c>
    </row>
    <row r="24" spans="1:3" ht="13" x14ac:dyDescent="0.15">
      <c r="A24" t="s">
        <v>49</v>
      </c>
      <c r="B24" t="s">
        <v>50</v>
      </c>
      <c r="C24" t="s">
        <v>894</v>
      </c>
    </row>
    <row r="25" spans="1:3" ht="13" x14ac:dyDescent="0.15">
      <c r="A25" t="s">
        <v>51</v>
      </c>
      <c r="B25" t="s">
        <v>52</v>
      </c>
      <c r="C25" t="s">
        <v>895</v>
      </c>
    </row>
    <row r="26" spans="1:3" ht="13" x14ac:dyDescent="0.15">
      <c r="A26" t="s">
        <v>53</v>
      </c>
      <c r="B26" t="s">
        <v>54</v>
      </c>
      <c r="C26" t="s">
        <v>896</v>
      </c>
    </row>
    <row r="27" spans="1:3" ht="13" x14ac:dyDescent="0.15">
      <c r="A27" t="s">
        <v>55</v>
      </c>
      <c r="B27" t="s">
        <v>56</v>
      </c>
      <c r="C27" t="s">
        <v>897</v>
      </c>
    </row>
    <row r="28" spans="1:3" ht="13" x14ac:dyDescent="0.15">
      <c r="A28" t="s">
        <v>55</v>
      </c>
      <c r="B28" t="s">
        <v>57</v>
      </c>
      <c r="C28" t="s">
        <v>898</v>
      </c>
    </row>
    <row r="29" spans="1:3" ht="13" x14ac:dyDescent="0.15">
      <c r="A29" t="s">
        <v>55</v>
      </c>
      <c r="B29" t="s">
        <v>58</v>
      </c>
      <c r="C29" t="s">
        <v>899</v>
      </c>
    </row>
    <row r="30" spans="1:3" ht="13" x14ac:dyDescent="0.15">
      <c r="A30" t="s">
        <v>59</v>
      </c>
      <c r="B30" t="s">
        <v>60</v>
      </c>
      <c r="C30" t="s">
        <v>883</v>
      </c>
    </row>
    <row r="31" spans="1:3" ht="13" x14ac:dyDescent="0.15">
      <c r="A31" t="s">
        <v>61</v>
      </c>
      <c r="B31" t="s">
        <v>62</v>
      </c>
      <c r="C31" t="s">
        <v>900</v>
      </c>
    </row>
    <row r="32" spans="1:3" ht="13" x14ac:dyDescent="0.15">
      <c r="A32" t="s">
        <v>63</v>
      </c>
      <c r="B32" t="s">
        <v>64</v>
      </c>
      <c r="C32" t="s">
        <v>901</v>
      </c>
    </row>
    <row r="33" spans="1:3" ht="13" x14ac:dyDescent="0.15">
      <c r="A33" t="s">
        <v>65</v>
      </c>
      <c r="B33" t="s">
        <v>66</v>
      </c>
      <c r="C33" t="s">
        <v>902</v>
      </c>
    </row>
    <row r="34" spans="1:3" ht="13" x14ac:dyDescent="0.15">
      <c r="A34" t="s">
        <v>67</v>
      </c>
      <c r="B34" t="s">
        <v>68</v>
      </c>
      <c r="C34" t="s">
        <v>903</v>
      </c>
    </row>
    <row r="35" spans="1:3" ht="13" x14ac:dyDescent="0.15">
      <c r="A35" t="s">
        <v>69</v>
      </c>
      <c r="B35" t="s">
        <v>70</v>
      </c>
      <c r="C35" t="s">
        <v>904</v>
      </c>
    </row>
    <row r="36" spans="1:3" ht="13" x14ac:dyDescent="0.15">
      <c r="A36" t="s">
        <v>71</v>
      </c>
      <c r="B36" t="s">
        <v>72</v>
      </c>
      <c r="C36" t="s">
        <v>905</v>
      </c>
    </row>
    <row r="37" spans="1:3" ht="13" x14ac:dyDescent="0.15">
      <c r="A37" t="s">
        <v>73</v>
      </c>
      <c r="B37" t="s">
        <v>74</v>
      </c>
      <c r="C37" t="s">
        <v>906</v>
      </c>
    </row>
    <row r="38" spans="1:3" ht="13" x14ac:dyDescent="0.15">
      <c r="A38" t="s">
        <v>75</v>
      </c>
      <c r="B38" t="s">
        <v>76</v>
      </c>
      <c r="C38" t="s">
        <v>883</v>
      </c>
    </row>
    <row r="39" spans="1:3" ht="13" x14ac:dyDescent="0.15">
      <c r="A39" t="s">
        <v>77</v>
      </c>
      <c r="B39" t="s">
        <v>78</v>
      </c>
      <c r="C39" t="s">
        <v>907</v>
      </c>
    </row>
    <row r="40" spans="1:3" ht="13" x14ac:dyDescent="0.15">
      <c r="A40" t="s">
        <v>79</v>
      </c>
      <c r="B40" t="s">
        <v>80</v>
      </c>
      <c r="C40" t="s">
        <v>903</v>
      </c>
    </row>
    <row r="41" spans="1:3" ht="13" x14ac:dyDescent="0.15">
      <c r="A41" t="s">
        <v>81</v>
      </c>
      <c r="B41" t="s">
        <v>82</v>
      </c>
      <c r="C41" t="s">
        <v>908</v>
      </c>
    </row>
    <row r="42" spans="1:3" ht="13" x14ac:dyDescent="0.15">
      <c r="A42" t="s">
        <v>83</v>
      </c>
      <c r="B42" t="s">
        <v>84</v>
      </c>
      <c r="C42" t="s">
        <v>909</v>
      </c>
    </row>
    <row r="43" spans="1:3" ht="13" x14ac:dyDescent="0.15">
      <c r="A43" t="s">
        <v>85</v>
      </c>
    </row>
    <row r="44" spans="1:3" ht="13" x14ac:dyDescent="0.15">
      <c r="A44" t="s">
        <v>86</v>
      </c>
      <c r="B44" t="s">
        <v>88</v>
      </c>
      <c r="C44" t="s">
        <v>910</v>
      </c>
    </row>
    <row r="45" spans="1:3" ht="13" x14ac:dyDescent="0.15">
      <c r="A45" t="s">
        <v>86</v>
      </c>
      <c r="B45" t="s">
        <v>89</v>
      </c>
      <c r="C45" t="s">
        <v>879</v>
      </c>
    </row>
    <row r="46" spans="1:3" ht="13" x14ac:dyDescent="0.15">
      <c r="A46" t="s">
        <v>90</v>
      </c>
      <c r="B46" t="s">
        <v>91</v>
      </c>
      <c r="C46" t="s">
        <v>878</v>
      </c>
    </row>
    <row r="47" spans="1:3" ht="13" x14ac:dyDescent="0.15">
      <c r="A47" t="s">
        <v>92</v>
      </c>
      <c r="B47" t="s">
        <v>93</v>
      </c>
      <c r="C47" t="s">
        <v>891</v>
      </c>
    </row>
    <row r="48" spans="1:3" ht="13" x14ac:dyDescent="0.15">
      <c r="A48" t="s">
        <v>94</v>
      </c>
      <c r="B48" t="s">
        <v>95</v>
      </c>
      <c r="C48" t="s">
        <v>910</v>
      </c>
    </row>
    <row r="49" spans="1:3" ht="13" x14ac:dyDescent="0.15">
      <c r="A49" t="s">
        <v>96</v>
      </c>
      <c r="B49" t="s">
        <v>97</v>
      </c>
      <c r="C49" t="s">
        <v>911</v>
      </c>
    </row>
    <row r="50" spans="1:3" ht="13" x14ac:dyDescent="0.15">
      <c r="A50" t="s">
        <v>96</v>
      </c>
      <c r="B50" t="s">
        <v>98</v>
      </c>
      <c r="C50" t="s">
        <v>880</v>
      </c>
    </row>
    <row r="51" spans="1:3" ht="13" x14ac:dyDescent="0.15">
      <c r="A51" t="s">
        <v>99</v>
      </c>
      <c r="B51" t="s">
        <v>100</v>
      </c>
      <c r="C51" t="s">
        <v>882</v>
      </c>
    </row>
    <row r="52" spans="1:3" ht="13" x14ac:dyDescent="0.15">
      <c r="A52" t="s">
        <v>101</v>
      </c>
      <c r="B52" t="s">
        <v>102</v>
      </c>
      <c r="C52" t="s">
        <v>885</v>
      </c>
    </row>
    <row r="53" spans="1:3" ht="13" x14ac:dyDescent="0.15">
      <c r="A53" t="s">
        <v>103</v>
      </c>
      <c r="B53" t="s">
        <v>104</v>
      </c>
      <c r="C53" t="s">
        <v>894</v>
      </c>
    </row>
    <row r="54" spans="1:3" ht="13" x14ac:dyDescent="0.15">
      <c r="A54" t="s">
        <v>103</v>
      </c>
      <c r="B54" t="s">
        <v>105</v>
      </c>
      <c r="C54" t="s">
        <v>912</v>
      </c>
    </row>
    <row r="55" spans="1:3" ht="13" x14ac:dyDescent="0.15">
      <c r="A55" t="s">
        <v>103</v>
      </c>
      <c r="B55" t="s">
        <v>106</v>
      </c>
      <c r="C55" t="s">
        <v>913</v>
      </c>
    </row>
    <row r="56" spans="1:3" ht="13" x14ac:dyDescent="0.15">
      <c r="A56" t="s">
        <v>107</v>
      </c>
      <c r="B56" t="s">
        <v>108</v>
      </c>
      <c r="C56" t="s">
        <v>891</v>
      </c>
    </row>
    <row r="57" spans="1:3" ht="13" x14ac:dyDescent="0.15">
      <c r="A57" t="s">
        <v>109</v>
      </c>
      <c r="B57" t="s">
        <v>110</v>
      </c>
      <c r="C57" t="s">
        <v>914</v>
      </c>
    </row>
    <row r="58" spans="1:3" ht="13" x14ac:dyDescent="0.15">
      <c r="A58" t="s">
        <v>109</v>
      </c>
      <c r="B58" t="s">
        <v>111</v>
      </c>
      <c r="C58" t="s">
        <v>915</v>
      </c>
    </row>
    <row r="59" spans="1:3" ht="13" x14ac:dyDescent="0.15">
      <c r="A59" t="s">
        <v>112</v>
      </c>
    </row>
    <row r="60" spans="1:3" ht="13" x14ac:dyDescent="0.15">
      <c r="A60" t="s">
        <v>113</v>
      </c>
      <c r="B60" t="s">
        <v>115</v>
      </c>
      <c r="C60" t="s">
        <v>881</v>
      </c>
    </row>
    <row r="61" spans="1:3" ht="13" x14ac:dyDescent="0.15">
      <c r="A61" t="s">
        <v>116</v>
      </c>
      <c r="B61" t="s">
        <v>117</v>
      </c>
      <c r="C61" t="s">
        <v>884</v>
      </c>
    </row>
    <row r="62" spans="1:3" ht="13" x14ac:dyDescent="0.15">
      <c r="A62" t="s">
        <v>118</v>
      </c>
      <c r="B62" t="s">
        <v>119</v>
      </c>
      <c r="C62" t="s">
        <v>883</v>
      </c>
    </row>
    <row r="63" spans="1:3" ht="13" x14ac:dyDescent="0.15">
      <c r="A63" t="s">
        <v>120</v>
      </c>
      <c r="B63" t="s">
        <v>121</v>
      </c>
      <c r="C63" t="s">
        <v>894</v>
      </c>
    </row>
    <row r="64" spans="1:3" ht="13" x14ac:dyDescent="0.15">
      <c r="A64" t="s">
        <v>120</v>
      </c>
      <c r="B64" t="s">
        <v>122</v>
      </c>
      <c r="C64" t="s">
        <v>913</v>
      </c>
    </row>
    <row r="65" spans="1:3" ht="13" x14ac:dyDescent="0.15">
      <c r="A65" t="s">
        <v>123</v>
      </c>
    </row>
    <row r="66" spans="1:3" ht="13" x14ac:dyDescent="0.15">
      <c r="A66" t="s">
        <v>124</v>
      </c>
      <c r="B66" t="s">
        <v>126</v>
      </c>
      <c r="C66" t="s">
        <v>886</v>
      </c>
    </row>
    <row r="67" spans="1:3" ht="13" x14ac:dyDescent="0.15">
      <c r="A67" t="s">
        <v>127</v>
      </c>
      <c r="B67" t="s">
        <v>128</v>
      </c>
      <c r="C67" t="s">
        <v>894</v>
      </c>
    </row>
    <row r="68" spans="1:3" ht="13" x14ac:dyDescent="0.15">
      <c r="A68" t="s">
        <v>129</v>
      </c>
      <c r="B68" t="s">
        <v>130</v>
      </c>
      <c r="C68" t="s">
        <v>913</v>
      </c>
    </row>
    <row r="69" spans="1:3" ht="13" x14ac:dyDescent="0.15">
      <c r="A69" t="s">
        <v>131</v>
      </c>
      <c r="B69" t="s">
        <v>132</v>
      </c>
      <c r="C69" t="s">
        <v>880</v>
      </c>
    </row>
    <row r="70" spans="1:3" ht="13" x14ac:dyDescent="0.15">
      <c r="A70" t="s">
        <v>133</v>
      </c>
      <c r="B70" t="s">
        <v>134</v>
      </c>
      <c r="C70" t="s">
        <v>903</v>
      </c>
    </row>
    <row r="71" spans="1:3" ht="13" x14ac:dyDescent="0.15">
      <c r="A71" t="s">
        <v>135</v>
      </c>
      <c r="B71" t="s">
        <v>136</v>
      </c>
      <c r="C71" t="s">
        <v>916</v>
      </c>
    </row>
    <row r="72" spans="1:3" ht="13" x14ac:dyDescent="0.15">
      <c r="A72" t="s">
        <v>137</v>
      </c>
      <c r="B72" t="s">
        <v>138</v>
      </c>
      <c r="C72" t="s">
        <v>910</v>
      </c>
    </row>
    <row r="73" spans="1:3" ht="13" x14ac:dyDescent="0.15">
      <c r="A73" t="s">
        <v>139</v>
      </c>
      <c r="B73" t="s">
        <v>140</v>
      </c>
      <c r="C73" t="s">
        <v>878</v>
      </c>
    </row>
    <row r="74" spans="1:3" ht="13" x14ac:dyDescent="0.15">
      <c r="A74" t="s">
        <v>141</v>
      </c>
      <c r="B74" t="s">
        <v>142</v>
      </c>
      <c r="C74" t="s">
        <v>883</v>
      </c>
    </row>
    <row r="75" spans="1:3" ht="13" x14ac:dyDescent="0.15">
      <c r="A75" t="s">
        <v>143</v>
      </c>
      <c r="B75" t="s">
        <v>144</v>
      </c>
      <c r="C75" t="s">
        <v>882</v>
      </c>
    </row>
    <row r="76" spans="1:3" ht="13" x14ac:dyDescent="0.15">
      <c r="A76" t="s">
        <v>145</v>
      </c>
      <c r="B76" t="s">
        <v>146</v>
      </c>
      <c r="C76" t="s">
        <v>910</v>
      </c>
    </row>
    <row r="77" spans="1:3" ht="13" x14ac:dyDescent="0.15">
      <c r="A77" t="s">
        <v>147</v>
      </c>
      <c r="B77" t="s">
        <v>148</v>
      </c>
      <c r="C77" t="s">
        <v>882</v>
      </c>
    </row>
    <row r="78" spans="1:3" ht="13" x14ac:dyDescent="0.15">
      <c r="A78" t="s">
        <v>149</v>
      </c>
      <c r="B78" t="s">
        <v>150</v>
      </c>
      <c r="C78" t="s">
        <v>882</v>
      </c>
    </row>
    <row r="79" spans="1:3" ht="13" x14ac:dyDescent="0.15">
      <c r="A79" t="s">
        <v>149</v>
      </c>
      <c r="B79" t="s">
        <v>151</v>
      </c>
      <c r="C79" t="s">
        <v>886</v>
      </c>
    </row>
    <row r="80" spans="1:3" ht="13" x14ac:dyDescent="0.15">
      <c r="A80" t="s">
        <v>149</v>
      </c>
      <c r="B80" t="s">
        <v>152</v>
      </c>
      <c r="C80" t="s">
        <v>880</v>
      </c>
    </row>
    <row r="81" spans="1:3" ht="13" x14ac:dyDescent="0.15">
      <c r="A81" t="s">
        <v>153</v>
      </c>
      <c r="B81" t="s">
        <v>154</v>
      </c>
      <c r="C81" t="s">
        <v>883</v>
      </c>
    </row>
    <row r="82" spans="1:3" ht="13" x14ac:dyDescent="0.15">
      <c r="A82" t="s">
        <v>155</v>
      </c>
      <c r="B82" t="s">
        <v>156</v>
      </c>
      <c r="C82" t="s">
        <v>917</v>
      </c>
    </row>
    <row r="83" spans="1:3" ht="13" x14ac:dyDescent="0.15">
      <c r="A83" t="s">
        <v>157</v>
      </c>
      <c r="B83" t="s">
        <v>158</v>
      </c>
      <c r="C83" t="s">
        <v>891</v>
      </c>
    </row>
    <row r="84" spans="1:3" ht="13" x14ac:dyDescent="0.15">
      <c r="A84" t="s">
        <v>159</v>
      </c>
      <c r="B84" t="s">
        <v>160</v>
      </c>
      <c r="C84" t="s">
        <v>918</v>
      </c>
    </row>
    <row r="85" spans="1:3" ht="13" x14ac:dyDescent="0.15">
      <c r="A85" t="s">
        <v>161</v>
      </c>
      <c r="B85" t="s">
        <v>162</v>
      </c>
      <c r="C85" t="s">
        <v>919</v>
      </c>
    </row>
    <row r="86" spans="1:3" ht="13" x14ac:dyDescent="0.15">
      <c r="A86" t="s">
        <v>161</v>
      </c>
      <c r="B86" t="s">
        <v>163</v>
      </c>
      <c r="C86" t="s">
        <v>891</v>
      </c>
    </row>
    <row r="87" spans="1:3" ht="13" x14ac:dyDescent="0.15">
      <c r="A87" t="s">
        <v>164</v>
      </c>
      <c r="B87" t="s">
        <v>165</v>
      </c>
      <c r="C87" t="s">
        <v>882</v>
      </c>
    </row>
    <row r="88" spans="1:3" ht="13" x14ac:dyDescent="0.15">
      <c r="A88" t="s">
        <v>166</v>
      </c>
      <c r="B88" t="s">
        <v>167</v>
      </c>
      <c r="C88" t="s">
        <v>907</v>
      </c>
    </row>
    <row r="89" spans="1:3" ht="13" x14ac:dyDescent="0.15">
      <c r="A89" t="s">
        <v>168</v>
      </c>
      <c r="B89" t="s">
        <v>169</v>
      </c>
      <c r="C89" t="s">
        <v>913</v>
      </c>
    </row>
    <row r="90" spans="1:3" ht="13" x14ac:dyDescent="0.15">
      <c r="A90" t="s">
        <v>170</v>
      </c>
      <c r="B90" t="s">
        <v>171</v>
      </c>
      <c r="C90" t="s">
        <v>907</v>
      </c>
    </row>
    <row r="91" spans="1:3" ht="13" x14ac:dyDescent="0.15">
      <c r="A91" t="s">
        <v>172</v>
      </c>
      <c r="B91" t="s">
        <v>150</v>
      </c>
      <c r="C91" t="s">
        <v>882</v>
      </c>
    </row>
    <row r="92" spans="1:3" ht="13" x14ac:dyDescent="0.15">
      <c r="A92" t="s">
        <v>173</v>
      </c>
      <c r="B92" t="s">
        <v>174</v>
      </c>
      <c r="C92" t="s">
        <v>885</v>
      </c>
    </row>
    <row r="93" spans="1:3" ht="13" x14ac:dyDescent="0.15">
      <c r="A93" t="s">
        <v>175</v>
      </c>
      <c r="B93" t="s">
        <v>176</v>
      </c>
      <c r="C93" t="s">
        <v>891</v>
      </c>
    </row>
    <row r="94" spans="1:3" ht="13" x14ac:dyDescent="0.15">
      <c r="A94" t="s">
        <v>177</v>
      </c>
      <c r="B94" t="s">
        <v>178</v>
      </c>
      <c r="C94" t="s">
        <v>914</v>
      </c>
    </row>
    <row r="95" spans="1:3" ht="13" x14ac:dyDescent="0.15">
      <c r="A95" t="s">
        <v>179</v>
      </c>
      <c r="B95" t="s">
        <v>180</v>
      </c>
      <c r="C95" t="s">
        <v>913</v>
      </c>
    </row>
    <row r="96" spans="1:3" ht="13" x14ac:dyDescent="0.15">
      <c r="A96" t="s">
        <v>181</v>
      </c>
      <c r="B96" t="s">
        <v>182</v>
      </c>
      <c r="C96" t="s">
        <v>920</v>
      </c>
    </row>
    <row r="97" spans="1:3" ht="13" x14ac:dyDescent="0.15">
      <c r="A97" t="s">
        <v>183</v>
      </c>
      <c r="B97" t="s">
        <v>184</v>
      </c>
      <c r="C97" t="s">
        <v>884</v>
      </c>
    </row>
    <row r="98" spans="1:3" ht="13" x14ac:dyDescent="0.15">
      <c r="A98" t="s">
        <v>183</v>
      </c>
      <c r="B98" t="s">
        <v>185</v>
      </c>
      <c r="C98" t="s">
        <v>881</v>
      </c>
    </row>
    <row r="99" spans="1:3" ht="13" x14ac:dyDescent="0.15">
      <c r="A99" t="s">
        <v>183</v>
      </c>
      <c r="B99" t="s">
        <v>186</v>
      </c>
      <c r="C99" t="s">
        <v>914</v>
      </c>
    </row>
    <row r="100" spans="1:3" ht="13" x14ac:dyDescent="0.15">
      <c r="A100" t="s">
        <v>187</v>
      </c>
      <c r="B100" t="s">
        <v>188</v>
      </c>
      <c r="C100" t="s">
        <v>910</v>
      </c>
    </row>
    <row r="101" spans="1:3" ht="13" x14ac:dyDescent="0.15">
      <c r="A101" t="s">
        <v>189</v>
      </c>
      <c r="B101" t="s">
        <v>190</v>
      </c>
      <c r="C101" t="s">
        <v>883</v>
      </c>
    </row>
    <row r="102" spans="1:3" ht="13" x14ac:dyDescent="0.15">
      <c r="A102" t="s">
        <v>191</v>
      </c>
      <c r="B102" t="s">
        <v>192</v>
      </c>
      <c r="C102" t="s">
        <v>911</v>
      </c>
    </row>
    <row r="103" spans="1:3" ht="13" x14ac:dyDescent="0.15">
      <c r="A103" t="s">
        <v>191</v>
      </c>
      <c r="B103" t="s">
        <v>193</v>
      </c>
      <c r="C103" t="s">
        <v>887</v>
      </c>
    </row>
    <row r="104" spans="1:3" ht="13" x14ac:dyDescent="0.15">
      <c r="A104" t="s">
        <v>194</v>
      </c>
      <c r="B104" t="s">
        <v>195</v>
      </c>
      <c r="C104" t="s">
        <v>910</v>
      </c>
    </row>
    <row r="105" spans="1:3" ht="13" x14ac:dyDescent="0.15">
      <c r="A105" t="s">
        <v>194</v>
      </c>
      <c r="B105" t="s">
        <v>196</v>
      </c>
      <c r="C105" t="s">
        <v>907</v>
      </c>
    </row>
    <row r="106" spans="1:3" ht="13" x14ac:dyDescent="0.15">
      <c r="A106" t="s">
        <v>194</v>
      </c>
      <c r="B106" t="s">
        <v>197</v>
      </c>
      <c r="C106" t="s">
        <v>878</v>
      </c>
    </row>
    <row r="107" spans="1:3" ht="13" x14ac:dyDescent="0.15">
      <c r="A107" t="s">
        <v>198</v>
      </c>
      <c r="B107" t="s">
        <v>199</v>
      </c>
      <c r="C107" t="s">
        <v>921</v>
      </c>
    </row>
    <row r="108" spans="1:3" ht="13" x14ac:dyDescent="0.15">
      <c r="A108" t="s">
        <v>200</v>
      </c>
      <c r="B108" t="s">
        <v>201</v>
      </c>
      <c r="C108" t="s">
        <v>888</v>
      </c>
    </row>
    <row r="109" spans="1:3" ht="13" x14ac:dyDescent="0.15">
      <c r="A109" t="s">
        <v>202</v>
      </c>
      <c r="B109" t="s">
        <v>203</v>
      </c>
      <c r="C109" t="s">
        <v>879</v>
      </c>
    </row>
    <row r="110" spans="1:3" ht="13" x14ac:dyDescent="0.15">
      <c r="A110" t="s">
        <v>202</v>
      </c>
      <c r="B110" t="s">
        <v>204</v>
      </c>
      <c r="C110" t="s">
        <v>922</v>
      </c>
    </row>
    <row r="111" spans="1:3" ht="13" x14ac:dyDescent="0.15">
      <c r="A111" t="s">
        <v>202</v>
      </c>
      <c r="B111" t="s">
        <v>205</v>
      </c>
      <c r="C111" t="s">
        <v>911</v>
      </c>
    </row>
    <row r="112" spans="1:3" ht="13" x14ac:dyDescent="0.15">
      <c r="A112" t="s">
        <v>206</v>
      </c>
      <c r="B112" t="s">
        <v>151</v>
      </c>
      <c r="C112" t="s">
        <v>886</v>
      </c>
    </row>
    <row r="113" spans="1:3" ht="13" x14ac:dyDescent="0.15">
      <c r="A113" t="s">
        <v>207</v>
      </c>
      <c r="B113" t="s">
        <v>208</v>
      </c>
      <c r="C113" t="s">
        <v>888</v>
      </c>
    </row>
    <row r="114" spans="1:3" ht="13" x14ac:dyDescent="0.15">
      <c r="A114" t="s">
        <v>209</v>
      </c>
      <c r="B114" t="s">
        <v>210</v>
      </c>
      <c r="C114" t="s">
        <v>878</v>
      </c>
    </row>
    <row r="115" spans="1:3" ht="13" x14ac:dyDescent="0.15">
      <c r="A115" t="s">
        <v>211</v>
      </c>
      <c r="B115" t="s">
        <v>212</v>
      </c>
      <c r="C115" t="s">
        <v>923</v>
      </c>
    </row>
    <row r="116" spans="1:3" ht="13" x14ac:dyDescent="0.15">
      <c r="A116" t="s">
        <v>213</v>
      </c>
      <c r="B116" t="s">
        <v>214</v>
      </c>
      <c r="C116" t="s">
        <v>879</v>
      </c>
    </row>
    <row r="117" spans="1:3" ht="13" x14ac:dyDescent="0.15">
      <c r="A117" t="s">
        <v>215</v>
      </c>
      <c r="B117" t="s">
        <v>216</v>
      </c>
      <c r="C117" t="s">
        <v>894</v>
      </c>
    </row>
    <row r="118" spans="1:3" ht="13" x14ac:dyDescent="0.15">
      <c r="A118" t="s">
        <v>217</v>
      </c>
      <c r="B118" t="s">
        <v>218</v>
      </c>
      <c r="C118" t="s">
        <v>887</v>
      </c>
    </row>
    <row r="119" spans="1:3" ht="13" x14ac:dyDescent="0.15">
      <c r="A119" t="s">
        <v>217</v>
      </c>
      <c r="B119" t="s">
        <v>219</v>
      </c>
      <c r="C119" t="s">
        <v>888</v>
      </c>
    </row>
    <row r="120" spans="1:3" ht="13" x14ac:dyDescent="0.15">
      <c r="A120" t="s">
        <v>220</v>
      </c>
      <c r="B120" t="s">
        <v>221</v>
      </c>
      <c r="C120" t="s">
        <v>880</v>
      </c>
    </row>
    <row r="121" spans="1:3" ht="13" x14ac:dyDescent="0.15">
      <c r="A121" t="s">
        <v>222</v>
      </c>
      <c r="B121" t="s">
        <v>223</v>
      </c>
      <c r="C121" t="s">
        <v>884</v>
      </c>
    </row>
    <row r="122" spans="1:3" ht="13" x14ac:dyDescent="0.15">
      <c r="A122" t="s">
        <v>222</v>
      </c>
      <c r="B122" t="s">
        <v>224</v>
      </c>
      <c r="C122" t="s">
        <v>924</v>
      </c>
    </row>
    <row r="123" spans="1:3" ht="13" x14ac:dyDescent="0.15">
      <c r="A123" t="s">
        <v>225</v>
      </c>
    </row>
    <row r="124" spans="1:3" ht="13" x14ac:dyDescent="0.15">
      <c r="A124" t="s">
        <v>226</v>
      </c>
      <c r="B124" t="s">
        <v>228</v>
      </c>
      <c r="C124" t="s">
        <v>879</v>
      </c>
    </row>
    <row r="125" spans="1:3" ht="13" x14ac:dyDescent="0.15">
      <c r="A125" t="s">
        <v>229</v>
      </c>
      <c r="B125" t="s">
        <v>230</v>
      </c>
      <c r="C125" t="s">
        <v>880</v>
      </c>
    </row>
    <row r="126" spans="1:3" ht="13" x14ac:dyDescent="0.15">
      <c r="A126" t="s">
        <v>231</v>
      </c>
      <c r="B126" t="s">
        <v>232</v>
      </c>
      <c r="C126" t="s">
        <v>924</v>
      </c>
    </row>
    <row r="127" spans="1:3" ht="13" x14ac:dyDescent="0.15">
      <c r="A127" t="s">
        <v>233</v>
      </c>
      <c r="B127" t="s">
        <v>234</v>
      </c>
      <c r="C127" t="s">
        <v>914</v>
      </c>
    </row>
    <row r="128" spans="1:3" ht="13" x14ac:dyDescent="0.15">
      <c r="A128" t="s">
        <v>233</v>
      </c>
      <c r="B128" t="s">
        <v>235</v>
      </c>
      <c r="C128" t="s">
        <v>891</v>
      </c>
    </row>
    <row r="129" spans="1:3" ht="13" x14ac:dyDescent="0.15">
      <c r="A129" t="s">
        <v>233</v>
      </c>
      <c r="B129" t="s">
        <v>236</v>
      </c>
      <c r="C129" t="s">
        <v>894</v>
      </c>
    </row>
    <row r="130" spans="1:3" ht="13" x14ac:dyDescent="0.15">
      <c r="A130" t="s">
        <v>237</v>
      </c>
      <c r="B130" t="s">
        <v>238</v>
      </c>
      <c r="C130" t="s">
        <v>880</v>
      </c>
    </row>
    <row r="131" spans="1:3" ht="13" x14ac:dyDescent="0.15">
      <c r="A131" t="s">
        <v>239</v>
      </c>
      <c r="B131" t="s">
        <v>240</v>
      </c>
      <c r="C131" t="s">
        <v>880</v>
      </c>
    </row>
    <row r="132" spans="1:3" ht="13" x14ac:dyDescent="0.15">
      <c r="A132" t="s">
        <v>241</v>
      </c>
      <c r="B132" t="s">
        <v>242</v>
      </c>
      <c r="C132" t="s">
        <v>887</v>
      </c>
    </row>
    <row r="133" spans="1:3" ht="13" x14ac:dyDescent="0.15">
      <c r="A133" t="s">
        <v>243</v>
      </c>
      <c r="B133" t="s">
        <v>244</v>
      </c>
      <c r="C133" t="s">
        <v>878</v>
      </c>
    </row>
    <row r="134" spans="1:3" ht="13" x14ac:dyDescent="0.15">
      <c r="A134" t="s">
        <v>245</v>
      </c>
      <c r="B134" t="s">
        <v>246</v>
      </c>
      <c r="C134" t="s">
        <v>925</v>
      </c>
    </row>
    <row r="135" spans="1:3" ht="13" x14ac:dyDescent="0.15">
      <c r="A135" t="s">
        <v>247</v>
      </c>
      <c r="B135" t="s">
        <v>248</v>
      </c>
      <c r="C135" t="s">
        <v>921</v>
      </c>
    </row>
    <row r="136" spans="1:3" ht="13" x14ac:dyDescent="0.15">
      <c r="A136" t="s">
        <v>247</v>
      </c>
      <c r="B136" t="s">
        <v>249</v>
      </c>
      <c r="C136" t="s">
        <v>882</v>
      </c>
    </row>
    <row r="137" spans="1:3" ht="13" x14ac:dyDescent="0.15">
      <c r="A137" t="s">
        <v>247</v>
      </c>
      <c r="B137" t="s">
        <v>250</v>
      </c>
      <c r="C137" t="s">
        <v>891</v>
      </c>
    </row>
    <row r="138" spans="1:3" ht="13" x14ac:dyDescent="0.15">
      <c r="A138" t="s">
        <v>251</v>
      </c>
      <c r="B138" t="s">
        <v>252</v>
      </c>
      <c r="C138" t="s">
        <v>887</v>
      </c>
    </row>
    <row r="139" spans="1:3" ht="13" x14ac:dyDescent="0.15">
      <c r="A139" t="s">
        <v>253</v>
      </c>
      <c r="B139" t="s">
        <v>254</v>
      </c>
      <c r="C139" t="s">
        <v>911</v>
      </c>
    </row>
    <row r="140" spans="1:3" ht="13" x14ac:dyDescent="0.15">
      <c r="A140" t="s">
        <v>255</v>
      </c>
      <c r="B140" t="s">
        <v>256</v>
      </c>
      <c r="C140" t="s">
        <v>880</v>
      </c>
    </row>
    <row r="141" spans="1:3" ht="13" x14ac:dyDescent="0.15">
      <c r="A141" t="s">
        <v>257</v>
      </c>
      <c r="B141" t="s">
        <v>258</v>
      </c>
      <c r="C141" t="s">
        <v>884</v>
      </c>
    </row>
    <row r="142" spans="1:3" ht="13" x14ac:dyDescent="0.15">
      <c r="A142" t="s">
        <v>257</v>
      </c>
      <c r="B142" t="s">
        <v>259</v>
      </c>
      <c r="C142" t="s">
        <v>921</v>
      </c>
    </row>
    <row r="143" spans="1:3" ht="13" x14ac:dyDescent="0.15">
      <c r="A143" t="s">
        <v>260</v>
      </c>
      <c r="B143" t="s">
        <v>261</v>
      </c>
      <c r="C143" t="s">
        <v>913</v>
      </c>
    </row>
    <row r="144" spans="1:3" ht="13" x14ac:dyDescent="0.15">
      <c r="A144" t="s">
        <v>262</v>
      </c>
      <c r="B144" t="s">
        <v>263</v>
      </c>
      <c r="C144" t="s">
        <v>879</v>
      </c>
    </row>
    <row r="145" spans="1:3" ht="13" x14ac:dyDescent="0.15">
      <c r="A145" t="s">
        <v>264</v>
      </c>
      <c r="B145" t="s">
        <v>265</v>
      </c>
      <c r="C145" t="s">
        <v>887</v>
      </c>
    </row>
    <row r="146" spans="1:3" ht="13" x14ac:dyDescent="0.15">
      <c r="A146" t="s">
        <v>264</v>
      </c>
      <c r="B146" t="s">
        <v>266</v>
      </c>
      <c r="C146" t="s">
        <v>913</v>
      </c>
    </row>
    <row r="147" spans="1:3" ht="13" x14ac:dyDescent="0.15">
      <c r="A147" t="s">
        <v>267</v>
      </c>
      <c r="B147" t="s">
        <v>268</v>
      </c>
      <c r="C147" t="s">
        <v>881</v>
      </c>
    </row>
    <row r="148" spans="1:3" ht="13" x14ac:dyDescent="0.15">
      <c r="A148" t="s">
        <v>269</v>
      </c>
      <c r="B148" t="s">
        <v>270</v>
      </c>
      <c r="C148" t="s">
        <v>883</v>
      </c>
    </row>
    <row r="149" spans="1:3" ht="13" x14ac:dyDescent="0.15">
      <c r="A149" t="s">
        <v>269</v>
      </c>
      <c r="B149" t="s">
        <v>271</v>
      </c>
      <c r="C149" t="s">
        <v>926</v>
      </c>
    </row>
    <row r="150" spans="1:3" ht="13" x14ac:dyDescent="0.15">
      <c r="A150" t="s">
        <v>272</v>
      </c>
      <c r="B150" t="s">
        <v>273</v>
      </c>
      <c r="C150" t="s">
        <v>907</v>
      </c>
    </row>
    <row r="151" spans="1:3" ht="13" x14ac:dyDescent="0.15">
      <c r="A151" t="s">
        <v>274</v>
      </c>
      <c r="B151" t="s">
        <v>275</v>
      </c>
      <c r="C151" t="s">
        <v>910</v>
      </c>
    </row>
    <row r="152" spans="1:3" ht="13" x14ac:dyDescent="0.15">
      <c r="A152" t="s">
        <v>276</v>
      </c>
      <c r="B152" t="s">
        <v>277</v>
      </c>
      <c r="C152" t="s">
        <v>886</v>
      </c>
    </row>
    <row r="153" spans="1:3" ht="13" x14ac:dyDescent="0.15">
      <c r="A153" t="s">
        <v>278</v>
      </c>
    </row>
    <row r="154" spans="1:3" ht="13" x14ac:dyDescent="0.15">
      <c r="A154" t="s">
        <v>279</v>
      </c>
      <c r="B154" t="s">
        <v>281</v>
      </c>
      <c r="C154" t="s">
        <v>888</v>
      </c>
    </row>
    <row r="155" spans="1:3" ht="13" x14ac:dyDescent="0.15">
      <c r="A155" t="s">
        <v>279</v>
      </c>
      <c r="B155" t="s">
        <v>282</v>
      </c>
      <c r="C155" t="s">
        <v>907</v>
      </c>
    </row>
    <row r="156" spans="1:3" ht="13" x14ac:dyDescent="0.15">
      <c r="A156" t="s">
        <v>283</v>
      </c>
      <c r="B156" t="s">
        <v>284</v>
      </c>
      <c r="C156" t="s">
        <v>894</v>
      </c>
    </row>
    <row r="157" spans="1:3" ht="13" x14ac:dyDescent="0.15">
      <c r="A157" t="s">
        <v>285</v>
      </c>
      <c r="B157" t="s">
        <v>286</v>
      </c>
      <c r="C157" t="s">
        <v>891</v>
      </c>
    </row>
    <row r="158" spans="1:3" ht="13" x14ac:dyDescent="0.15">
      <c r="A158" t="s">
        <v>287</v>
      </c>
      <c r="B158" t="s">
        <v>288</v>
      </c>
      <c r="C158" t="s">
        <v>913</v>
      </c>
    </row>
    <row r="159" spans="1:3" ht="13" x14ac:dyDescent="0.15">
      <c r="A159" t="s">
        <v>289</v>
      </c>
      <c r="B159" t="s">
        <v>290</v>
      </c>
      <c r="C159" t="s">
        <v>927</v>
      </c>
    </row>
    <row r="160" spans="1:3" ht="13" x14ac:dyDescent="0.15">
      <c r="A160" t="s">
        <v>289</v>
      </c>
      <c r="B160" t="s">
        <v>291</v>
      </c>
      <c r="C160" t="s">
        <v>883</v>
      </c>
    </row>
    <row r="161" spans="1:3" ht="13" x14ac:dyDescent="0.15">
      <c r="A161" t="s">
        <v>289</v>
      </c>
      <c r="B161" t="s">
        <v>292</v>
      </c>
      <c r="C161" t="s">
        <v>925</v>
      </c>
    </row>
    <row r="162" spans="1:3" ht="13" x14ac:dyDescent="0.15">
      <c r="A162" t="s">
        <v>293</v>
      </c>
      <c r="B162" t="s">
        <v>294</v>
      </c>
      <c r="C162" t="s">
        <v>907</v>
      </c>
    </row>
    <row r="163" spans="1:3" ht="13" x14ac:dyDescent="0.15">
      <c r="A163" t="s">
        <v>295</v>
      </c>
      <c r="B163" t="s">
        <v>296</v>
      </c>
      <c r="C163" t="s">
        <v>928</v>
      </c>
    </row>
    <row r="164" spans="1:3" ht="13" x14ac:dyDescent="0.15">
      <c r="A164" t="s">
        <v>297</v>
      </c>
      <c r="B164" t="s">
        <v>298</v>
      </c>
      <c r="C164" t="s">
        <v>921</v>
      </c>
    </row>
    <row r="165" spans="1:3" ht="13" x14ac:dyDescent="0.15">
      <c r="A165" t="s">
        <v>299</v>
      </c>
    </row>
    <row r="166" spans="1:3" ht="13" x14ac:dyDescent="0.15">
      <c r="A166" t="s">
        <v>300</v>
      </c>
      <c r="B166" t="s">
        <v>302</v>
      </c>
      <c r="C166" t="s">
        <v>910</v>
      </c>
    </row>
    <row r="167" spans="1:3" ht="13" x14ac:dyDescent="0.15">
      <c r="A167" t="s">
        <v>300</v>
      </c>
      <c r="B167" t="s">
        <v>303</v>
      </c>
      <c r="C167" t="s">
        <v>888</v>
      </c>
    </row>
    <row r="168" spans="1:3" ht="13" x14ac:dyDescent="0.15">
      <c r="A168" t="s">
        <v>304</v>
      </c>
      <c r="B168" t="s">
        <v>305</v>
      </c>
      <c r="C168">
        <v>91.7</v>
      </c>
    </row>
    <row r="169" spans="1:3" ht="13" x14ac:dyDescent="0.15">
      <c r="A169" t="s">
        <v>306</v>
      </c>
    </row>
    <row r="170" spans="1:3" ht="13" x14ac:dyDescent="0.15">
      <c r="A170" t="s">
        <v>307</v>
      </c>
      <c r="B170" t="s">
        <v>309</v>
      </c>
      <c r="C170" t="s">
        <v>907</v>
      </c>
    </row>
    <row r="171" spans="1:3" ht="13" x14ac:dyDescent="0.15">
      <c r="A171" t="s">
        <v>307</v>
      </c>
      <c r="B171" t="s">
        <v>310</v>
      </c>
      <c r="C171" t="s">
        <v>881</v>
      </c>
    </row>
    <row r="172" spans="1:3" ht="13" x14ac:dyDescent="0.15">
      <c r="A172" t="s">
        <v>311</v>
      </c>
    </row>
    <row r="173" spans="1:3" ht="13" x14ac:dyDescent="0.15">
      <c r="A173" t="s">
        <v>312</v>
      </c>
      <c r="B173" t="s">
        <v>314</v>
      </c>
      <c r="C173" t="s">
        <v>921</v>
      </c>
    </row>
    <row r="174" spans="1:3" ht="13" x14ac:dyDescent="0.15">
      <c r="A174" t="s">
        <v>321</v>
      </c>
      <c r="B174" t="s">
        <v>322</v>
      </c>
      <c r="C174" t="s">
        <v>914</v>
      </c>
    </row>
    <row r="175" spans="1:3" ht="13" x14ac:dyDescent="0.15">
      <c r="A175" t="s">
        <v>323</v>
      </c>
      <c r="B175" t="s">
        <v>324</v>
      </c>
      <c r="C175" t="s">
        <v>913</v>
      </c>
    </row>
    <row r="176" spans="1:3" ht="13" x14ac:dyDescent="0.15">
      <c r="A176" t="s">
        <v>325</v>
      </c>
      <c r="B176" t="s">
        <v>326</v>
      </c>
      <c r="C176" t="s">
        <v>921</v>
      </c>
    </row>
    <row r="177" spans="1:3" ht="13" x14ac:dyDescent="0.15">
      <c r="A177" t="s">
        <v>16</v>
      </c>
      <c r="B177" t="s">
        <v>327</v>
      </c>
      <c r="C177" t="s">
        <v>886</v>
      </c>
    </row>
    <row r="178" spans="1:3" ht="13" x14ac:dyDescent="0.15">
      <c r="A178" t="s">
        <v>328</v>
      </c>
      <c r="B178" t="s">
        <v>329</v>
      </c>
      <c r="C178" t="s">
        <v>880</v>
      </c>
    </row>
    <row r="179" spans="1:3" ht="13" x14ac:dyDescent="0.15">
      <c r="A179" t="s">
        <v>330</v>
      </c>
      <c r="B179" t="s">
        <v>331</v>
      </c>
      <c r="C179" t="s">
        <v>910</v>
      </c>
    </row>
    <row r="180" spans="1:3" ht="13" x14ac:dyDescent="0.15">
      <c r="A180" t="s">
        <v>332</v>
      </c>
      <c r="B180" t="s">
        <v>333</v>
      </c>
      <c r="C180" t="s">
        <v>911</v>
      </c>
    </row>
    <row r="181" spans="1:3" ht="13" x14ac:dyDescent="0.15">
      <c r="A181" t="s">
        <v>334</v>
      </c>
      <c r="B181" t="s">
        <v>335</v>
      </c>
      <c r="C181" t="s">
        <v>914</v>
      </c>
    </row>
    <row r="182" spans="1:3" ht="13" x14ac:dyDescent="0.15">
      <c r="A182" t="s">
        <v>334</v>
      </c>
      <c r="B182" t="s">
        <v>336</v>
      </c>
      <c r="C182" t="s">
        <v>884</v>
      </c>
    </row>
    <row r="183" spans="1:3" ht="13" x14ac:dyDescent="0.15">
      <c r="A183" t="s">
        <v>337</v>
      </c>
      <c r="B183" t="s">
        <v>338</v>
      </c>
      <c r="C183" t="s">
        <v>885</v>
      </c>
    </row>
    <row r="184" spans="1:3" ht="13" x14ac:dyDescent="0.15">
      <c r="A184" t="s">
        <v>337</v>
      </c>
      <c r="B184" t="s">
        <v>339</v>
      </c>
      <c r="C184" t="s">
        <v>886</v>
      </c>
    </row>
    <row r="185" spans="1:3" ht="13" x14ac:dyDescent="0.15">
      <c r="A185" t="s">
        <v>340</v>
      </c>
      <c r="B185" t="s">
        <v>341</v>
      </c>
      <c r="C185" t="s">
        <v>913</v>
      </c>
    </row>
    <row r="186" spans="1:3" ht="13" x14ac:dyDescent="0.15">
      <c r="A186" t="s">
        <v>340</v>
      </c>
      <c r="B186" t="s">
        <v>342</v>
      </c>
      <c r="C186" t="s">
        <v>929</v>
      </c>
    </row>
    <row r="187" spans="1:3" ht="13" x14ac:dyDescent="0.15">
      <c r="A187" t="s">
        <v>340</v>
      </c>
      <c r="B187" t="s">
        <v>343</v>
      </c>
      <c r="C187" t="s">
        <v>885</v>
      </c>
    </row>
    <row r="188" spans="1:3" ht="13" x14ac:dyDescent="0.15">
      <c r="A188" t="s">
        <v>344</v>
      </c>
      <c r="B188" t="s">
        <v>345</v>
      </c>
      <c r="C188" t="s">
        <v>891</v>
      </c>
    </row>
    <row r="189" spans="1:3" ht="13" x14ac:dyDescent="0.15">
      <c r="A189" t="s">
        <v>346</v>
      </c>
      <c r="B189" t="s">
        <v>347</v>
      </c>
      <c r="C189" t="s">
        <v>913</v>
      </c>
    </row>
    <row r="190" spans="1:3" ht="13" x14ac:dyDescent="0.15">
      <c r="A190" t="s">
        <v>348</v>
      </c>
      <c r="B190" t="s">
        <v>349</v>
      </c>
      <c r="C190" t="s">
        <v>880</v>
      </c>
    </row>
    <row r="191" spans="1:3" ht="13" x14ac:dyDescent="0.15">
      <c r="A191" t="s">
        <v>348</v>
      </c>
      <c r="B191" t="s">
        <v>350</v>
      </c>
      <c r="C191" t="s">
        <v>914</v>
      </c>
    </row>
    <row r="192" spans="1:3" ht="13" x14ac:dyDescent="0.15">
      <c r="A192" t="s">
        <v>351</v>
      </c>
      <c r="B192" t="s">
        <v>352</v>
      </c>
      <c r="C192" t="s">
        <v>907</v>
      </c>
    </row>
    <row r="193" spans="1:3" ht="13" x14ac:dyDescent="0.15">
      <c r="A193" t="s">
        <v>351</v>
      </c>
      <c r="B193" t="s">
        <v>353</v>
      </c>
      <c r="C193" t="s">
        <v>903</v>
      </c>
    </row>
    <row r="194" spans="1:3" ht="13" x14ac:dyDescent="0.15">
      <c r="A194" t="s">
        <v>354</v>
      </c>
    </row>
    <row r="195" spans="1:3" ht="13" x14ac:dyDescent="0.15">
      <c r="A195" t="s">
        <v>355</v>
      </c>
      <c r="B195" t="s">
        <v>357</v>
      </c>
      <c r="C195" t="s">
        <v>910</v>
      </c>
    </row>
    <row r="196" spans="1:3" ht="13" x14ac:dyDescent="0.15">
      <c r="A196" t="s">
        <v>358</v>
      </c>
      <c r="B196" t="s">
        <v>359</v>
      </c>
      <c r="C196" t="s">
        <v>910</v>
      </c>
    </row>
    <row r="197" spans="1:3" ht="13" x14ac:dyDescent="0.15">
      <c r="A197" t="s">
        <v>360</v>
      </c>
      <c r="B197" t="s">
        <v>361</v>
      </c>
      <c r="C197" t="s">
        <v>921</v>
      </c>
    </row>
    <row r="198" spans="1:3" ht="13" x14ac:dyDescent="0.15">
      <c r="A198" t="s">
        <v>360</v>
      </c>
      <c r="B198" t="s">
        <v>362</v>
      </c>
      <c r="C198" t="s">
        <v>883</v>
      </c>
    </row>
    <row r="199" spans="1:3" ht="13" x14ac:dyDescent="0.15">
      <c r="A199" t="s">
        <v>363</v>
      </c>
      <c r="B199" t="s">
        <v>364</v>
      </c>
      <c r="C199" t="s">
        <v>885</v>
      </c>
    </row>
    <row r="200" spans="1:3" ht="13" x14ac:dyDescent="0.15">
      <c r="A200" t="s">
        <v>365</v>
      </c>
      <c r="B200" t="s">
        <v>366</v>
      </c>
      <c r="C200" t="s">
        <v>913</v>
      </c>
    </row>
    <row r="201" spans="1:3" ht="13" x14ac:dyDescent="0.15">
      <c r="A201" t="s">
        <v>367</v>
      </c>
      <c r="B201" t="s">
        <v>368</v>
      </c>
      <c r="C201" t="s">
        <v>885</v>
      </c>
    </row>
    <row r="202" spans="1:3" ht="13" x14ac:dyDescent="0.15">
      <c r="A202" t="s">
        <v>369</v>
      </c>
      <c r="B202" t="s">
        <v>370</v>
      </c>
      <c r="C202" t="s">
        <v>930</v>
      </c>
    </row>
    <row r="203" spans="1:3" ht="13" x14ac:dyDescent="0.15">
      <c r="A203" t="s">
        <v>371</v>
      </c>
      <c r="B203" t="s">
        <v>372</v>
      </c>
      <c r="C203" t="s">
        <v>910</v>
      </c>
    </row>
    <row r="204" spans="1:3" ht="13" x14ac:dyDescent="0.15">
      <c r="A204" t="s">
        <v>373</v>
      </c>
      <c r="B204" t="s">
        <v>374</v>
      </c>
      <c r="C204" t="s">
        <v>911</v>
      </c>
    </row>
    <row r="205" spans="1:3" ht="13" x14ac:dyDescent="0.15">
      <c r="A205" t="s">
        <v>375</v>
      </c>
      <c r="B205" t="s">
        <v>376</v>
      </c>
      <c r="C205" t="s">
        <v>887</v>
      </c>
    </row>
    <row r="206" spans="1:3" ht="13" x14ac:dyDescent="0.15">
      <c r="A206" t="s">
        <v>377</v>
      </c>
      <c r="B206" t="s">
        <v>378</v>
      </c>
      <c r="C206" t="s">
        <v>884</v>
      </c>
    </row>
    <row r="207" spans="1:3" ht="13" x14ac:dyDescent="0.15">
      <c r="A207" t="s">
        <v>379</v>
      </c>
      <c r="B207" t="s">
        <v>380</v>
      </c>
      <c r="C207" t="s">
        <v>881</v>
      </c>
    </row>
    <row r="208" spans="1:3" ht="13" x14ac:dyDescent="0.15">
      <c r="A208" t="s">
        <v>381</v>
      </c>
      <c r="B208" t="s">
        <v>382</v>
      </c>
      <c r="C208" t="s">
        <v>903</v>
      </c>
    </row>
    <row r="209" spans="1:3" ht="13" x14ac:dyDescent="0.15">
      <c r="A209" t="s">
        <v>383</v>
      </c>
      <c r="B209" t="s">
        <v>384</v>
      </c>
      <c r="C209" t="s">
        <v>916</v>
      </c>
    </row>
    <row r="210" spans="1:3" ht="13" x14ac:dyDescent="0.15">
      <c r="A210" t="s">
        <v>385</v>
      </c>
      <c r="B210" t="s">
        <v>386</v>
      </c>
      <c r="C210" t="s">
        <v>888</v>
      </c>
    </row>
    <row r="211" spans="1:3" ht="13" x14ac:dyDescent="0.15">
      <c r="A211" t="s">
        <v>387</v>
      </c>
      <c r="B211" t="s">
        <v>388</v>
      </c>
      <c r="C211" t="s">
        <v>885</v>
      </c>
    </row>
    <row r="212" spans="1:3" ht="13" x14ac:dyDescent="0.15">
      <c r="A212" t="s">
        <v>389</v>
      </c>
      <c r="B212" t="s">
        <v>390</v>
      </c>
      <c r="C212" t="s">
        <v>888</v>
      </c>
    </row>
    <row r="213" spans="1:3" ht="13" x14ac:dyDescent="0.15">
      <c r="A213" t="s">
        <v>391</v>
      </c>
      <c r="B213" t="s">
        <v>392</v>
      </c>
      <c r="C213" t="s">
        <v>910</v>
      </c>
    </row>
    <row r="214" spans="1:3" ht="13" x14ac:dyDescent="0.15">
      <c r="A214" t="s">
        <v>393</v>
      </c>
      <c r="B214" t="s">
        <v>394</v>
      </c>
      <c r="C214" t="s">
        <v>891</v>
      </c>
    </row>
    <row r="215" spans="1:3" ht="13" x14ac:dyDescent="0.15">
      <c r="A215" t="s">
        <v>395</v>
      </c>
      <c r="B215" t="s">
        <v>396</v>
      </c>
      <c r="C215" t="s">
        <v>921</v>
      </c>
    </row>
    <row r="216" spans="1:3" ht="13" x14ac:dyDescent="0.15">
      <c r="A216" t="s">
        <v>931</v>
      </c>
    </row>
    <row r="217" spans="1:3" ht="13" x14ac:dyDescent="0.15">
      <c r="A217" t="s">
        <v>932</v>
      </c>
      <c r="B217" t="s">
        <v>933</v>
      </c>
      <c r="C217" t="s">
        <v>882</v>
      </c>
    </row>
    <row r="218" spans="1:3" ht="13" x14ac:dyDescent="0.15">
      <c r="A218" t="s">
        <v>397</v>
      </c>
    </row>
    <row r="219" spans="1:3" ht="13" x14ac:dyDescent="0.15">
      <c r="A219" t="s">
        <v>398</v>
      </c>
      <c r="B219" t="s">
        <v>400</v>
      </c>
      <c r="C219" t="s">
        <v>913</v>
      </c>
    </row>
    <row r="220" spans="1:3" ht="13" x14ac:dyDescent="0.15">
      <c r="A220" t="s">
        <v>401</v>
      </c>
      <c r="B220" t="s">
        <v>402</v>
      </c>
      <c r="C220" t="s">
        <v>891</v>
      </c>
    </row>
    <row r="221" spans="1:3" ht="13" x14ac:dyDescent="0.15">
      <c r="A221" t="s">
        <v>401</v>
      </c>
      <c r="B221" t="s">
        <v>403</v>
      </c>
      <c r="C221" t="s">
        <v>882</v>
      </c>
    </row>
    <row r="222" spans="1:3" ht="13" x14ac:dyDescent="0.15">
      <c r="A222" t="s">
        <v>404</v>
      </c>
      <c r="B222" t="s">
        <v>405</v>
      </c>
      <c r="C222" t="s">
        <v>903</v>
      </c>
    </row>
    <row r="223" spans="1:3" ht="13" x14ac:dyDescent="0.15">
      <c r="A223" t="s">
        <v>404</v>
      </c>
      <c r="B223" t="s">
        <v>406</v>
      </c>
      <c r="C223" t="s">
        <v>885</v>
      </c>
    </row>
    <row r="224" spans="1:3" ht="13" x14ac:dyDescent="0.15">
      <c r="A224" t="s">
        <v>407</v>
      </c>
    </row>
    <row r="225" spans="1:3" ht="13" x14ac:dyDescent="0.15">
      <c r="A225" t="s">
        <v>408</v>
      </c>
      <c r="B225" t="s">
        <v>410</v>
      </c>
      <c r="C225" t="s">
        <v>878</v>
      </c>
    </row>
    <row r="226" spans="1:3" ht="13" x14ac:dyDescent="0.15">
      <c r="A226" t="s">
        <v>408</v>
      </c>
      <c r="B226" t="s">
        <v>411</v>
      </c>
      <c r="C226" t="s">
        <v>880</v>
      </c>
    </row>
    <row r="227" spans="1:3" ht="13" x14ac:dyDescent="0.15">
      <c r="A227" t="s">
        <v>412</v>
      </c>
      <c r="B227" t="s">
        <v>413</v>
      </c>
      <c r="C227" t="s">
        <v>934</v>
      </c>
    </row>
    <row r="228" spans="1:3" ht="13" x14ac:dyDescent="0.15">
      <c r="A228" t="s">
        <v>414</v>
      </c>
      <c r="B228" t="s">
        <v>415</v>
      </c>
      <c r="C228" t="s">
        <v>907</v>
      </c>
    </row>
    <row r="229" spans="1:3" ht="13" x14ac:dyDescent="0.15">
      <c r="A229" t="s">
        <v>416</v>
      </c>
      <c r="B229" t="s">
        <v>417</v>
      </c>
      <c r="C229" t="s">
        <v>921</v>
      </c>
    </row>
    <row r="230" spans="1:3" ht="13" x14ac:dyDescent="0.15">
      <c r="A230" t="s">
        <v>418</v>
      </c>
      <c r="B230" t="s">
        <v>419</v>
      </c>
      <c r="C230" t="s">
        <v>886</v>
      </c>
    </row>
    <row r="231" spans="1:3" ht="13" x14ac:dyDescent="0.15">
      <c r="A231" t="s">
        <v>418</v>
      </c>
      <c r="B231" t="s">
        <v>420</v>
      </c>
      <c r="C231" t="s">
        <v>910</v>
      </c>
    </row>
    <row r="232" spans="1:3" ht="13" x14ac:dyDescent="0.15">
      <c r="A232" t="s">
        <v>418</v>
      </c>
      <c r="B232" t="s">
        <v>421</v>
      </c>
      <c r="C232" t="s">
        <v>885</v>
      </c>
    </row>
    <row r="233" spans="1:3" ht="13" x14ac:dyDescent="0.15">
      <c r="A233" t="s">
        <v>422</v>
      </c>
      <c r="B233" t="s">
        <v>423</v>
      </c>
      <c r="C233" t="s">
        <v>910</v>
      </c>
    </row>
    <row r="234" spans="1:3" ht="13" x14ac:dyDescent="0.15">
      <c r="A234" t="s">
        <v>424</v>
      </c>
      <c r="B234" t="s">
        <v>425</v>
      </c>
      <c r="C234" t="s">
        <v>888</v>
      </c>
    </row>
    <row r="235" spans="1:3" ht="13" x14ac:dyDescent="0.15">
      <c r="A235" t="s">
        <v>426</v>
      </c>
      <c r="B235" t="s">
        <v>427</v>
      </c>
      <c r="C235" t="s">
        <v>935</v>
      </c>
    </row>
    <row r="236" spans="1:3" ht="13" x14ac:dyDescent="0.15">
      <c r="A236" t="s">
        <v>428</v>
      </c>
      <c r="B236" t="s">
        <v>429</v>
      </c>
      <c r="C236" t="s">
        <v>888</v>
      </c>
    </row>
    <row r="237" spans="1:3" ht="13" x14ac:dyDescent="0.15">
      <c r="A237" t="s">
        <v>428</v>
      </c>
      <c r="B237" t="s">
        <v>430</v>
      </c>
      <c r="C237" t="s">
        <v>883</v>
      </c>
    </row>
    <row r="238" spans="1:3" ht="13" x14ac:dyDescent="0.15">
      <c r="A238" t="s">
        <v>431</v>
      </c>
      <c r="B238" t="s">
        <v>432</v>
      </c>
      <c r="C238" t="s">
        <v>910</v>
      </c>
    </row>
    <row r="239" spans="1:3" ht="13" x14ac:dyDescent="0.15">
      <c r="A239" t="s">
        <v>431</v>
      </c>
      <c r="B239" t="s">
        <v>433</v>
      </c>
      <c r="C239" t="s">
        <v>936</v>
      </c>
    </row>
    <row r="240" spans="1:3" ht="13" x14ac:dyDescent="0.15">
      <c r="A240" t="s">
        <v>434</v>
      </c>
    </row>
    <row r="241" spans="1:3" ht="13" x14ac:dyDescent="0.15">
      <c r="A241" t="s">
        <v>233</v>
      </c>
      <c r="B241" t="s">
        <v>436</v>
      </c>
      <c r="C241" t="s">
        <v>883</v>
      </c>
    </row>
    <row r="242" spans="1:3" ht="13" x14ac:dyDescent="0.15">
      <c r="A242" t="s">
        <v>437</v>
      </c>
      <c r="B242" t="s">
        <v>438</v>
      </c>
      <c r="C242" t="s">
        <v>880</v>
      </c>
    </row>
    <row r="243" spans="1:3" ht="13" x14ac:dyDescent="0.15">
      <c r="A243" t="s">
        <v>439</v>
      </c>
      <c r="B243" t="s">
        <v>440</v>
      </c>
      <c r="C243" t="s">
        <v>911</v>
      </c>
    </row>
    <row r="244" spans="1:3" ht="13" x14ac:dyDescent="0.15">
      <c r="A244" t="s">
        <v>441</v>
      </c>
      <c r="B244" t="s">
        <v>442</v>
      </c>
      <c r="C244" t="s">
        <v>879</v>
      </c>
    </row>
    <row r="245" spans="1:3" ht="13" x14ac:dyDescent="0.15">
      <c r="A245" t="s">
        <v>443</v>
      </c>
      <c r="B245" t="s">
        <v>444</v>
      </c>
      <c r="C245" t="s">
        <v>914</v>
      </c>
    </row>
    <row r="246" spans="1:3" ht="13" x14ac:dyDescent="0.15">
      <c r="A246" t="s">
        <v>445</v>
      </c>
      <c r="B246" t="s">
        <v>446</v>
      </c>
      <c r="C246" t="s">
        <v>913</v>
      </c>
    </row>
    <row r="247" spans="1:3" ht="13" x14ac:dyDescent="0.15">
      <c r="A247" t="s">
        <v>447</v>
      </c>
      <c r="B247" t="s">
        <v>448</v>
      </c>
      <c r="C247" t="s">
        <v>885</v>
      </c>
    </row>
    <row r="248" spans="1:3" ht="13" x14ac:dyDescent="0.15">
      <c r="A248" t="s">
        <v>449</v>
      </c>
      <c r="B248" t="s">
        <v>450</v>
      </c>
      <c r="C248" t="s">
        <v>881</v>
      </c>
    </row>
    <row r="249" spans="1:3" ht="13" x14ac:dyDescent="0.15">
      <c r="A249" t="s">
        <v>451</v>
      </c>
      <c r="B249" t="s">
        <v>452</v>
      </c>
      <c r="C249" t="s">
        <v>888</v>
      </c>
    </row>
    <row r="250" spans="1:3" ht="13" x14ac:dyDescent="0.15">
      <c r="A250" t="s">
        <v>453</v>
      </c>
      <c r="B250" t="s">
        <v>454</v>
      </c>
      <c r="C250" t="s">
        <v>880</v>
      </c>
    </row>
    <row r="251" spans="1:3" ht="13" x14ac:dyDescent="0.15">
      <c r="A251" t="s">
        <v>455</v>
      </c>
      <c r="B251" t="s">
        <v>456</v>
      </c>
      <c r="C251" t="s">
        <v>884</v>
      </c>
    </row>
    <row r="252" spans="1:3" ht="13" x14ac:dyDescent="0.15">
      <c r="A252" t="s">
        <v>457</v>
      </c>
      <c r="B252" t="s">
        <v>458</v>
      </c>
      <c r="C252" t="s">
        <v>885</v>
      </c>
    </row>
    <row r="253" spans="1:3" ht="13" x14ac:dyDescent="0.15">
      <c r="A253" t="s">
        <v>459</v>
      </c>
      <c r="B253" t="s">
        <v>460</v>
      </c>
      <c r="C253" t="s">
        <v>914</v>
      </c>
    </row>
    <row r="254" spans="1:3" ht="13" x14ac:dyDescent="0.15">
      <c r="A254" t="s">
        <v>461</v>
      </c>
      <c r="B254" t="s">
        <v>462</v>
      </c>
      <c r="C254" t="s">
        <v>913</v>
      </c>
    </row>
    <row r="255" spans="1:3" ht="13" x14ac:dyDescent="0.15">
      <c r="A255" t="s">
        <v>463</v>
      </c>
      <c r="B255" t="s">
        <v>464</v>
      </c>
      <c r="C255" t="s">
        <v>878</v>
      </c>
    </row>
    <row r="256" spans="1:3" ht="13" x14ac:dyDescent="0.15">
      <c r="A256" t="s">
        <v>465</v>
      </c>
      <c r="B256" t="s">
        <v>466</v>
      </c>
      <c r="C256" t="s">
        <v>886</v>
      </c>
    </row>
    <row r="257" spans="1:3" ht="13" x14ac:dyDescent="0.15">
      <c r="A257" t="s">
        <v>467</v>
      </c>
      <c r="B257" t="s">
        <v>468</v>
      </c>
      <c r="C257" t="s">
        <v>882</v>
      </c>
    </row>
    <row r="258" spans="1:3" ht="13" x14ac:dyDescent="0.15">
      <c r="A258" t="s">
        <v>175</v>
      </c>
      <c r="B258" t="s">
        <v>469</v>
      </c>
      <c r="C258" t="s">
        <v>878</v>
      </c>
    </row>
    <row r="259" spans="1:3" ht="13" x14ac:dyDescent="0.15">
      <c r="A259" t="s">
        <v>470</v>
      </c>
      <c r="B259" t="s">
        <v>471</v>
      </c>
      <c r="C259" t="s">
        <v>878</v>
      </c>
    </row>
    <row r="260" spans="1:3" ht="13" x14ac:dyDescent="0.15">
      <c r="A260" t="s">
        <v>472</v>
      </c>
      <c r="B260" t="s">
        <v>440</v>
      </c>
      <c r="C260" t="s">
        <v>911</v>
      </c>
    </row>
    <row r="261" spans="1:3" ht="13" x14ac:dyDescent="0.15">
      <c r="A261" t="s">
        <v>473</v>
      </c>
      <c r="B261" t="s">
        <v>474</v>
      </c>
      <c r="C261" t="s">
        <v>883</v>
      </c>
    </row>
    <row r="262" spans="1:3" ht="13" x14ac:dyDescent="0.15">
      <c r="A262" t="s">
        <v>475</v>
      </c>
      <c r="B262" t="s">
        <v>476</v>
      </c>
      <c r="C262" t="s">
        <v>880</v>
      </c>
    </row>
    <row r="263" spans="1:3" ht="13" x14ac:dyDescent="0.15">
      <c r="A263" t="s">
        <v>477</v>
      </c>
      <c r="B263" t="s">
        <v>478</v>
      </c>
      <c r="C263" t="s">
        <v>937</v>
      </c>
    </row>
    <row r="264" spans="1:3" ht="13" x14ac:dyDescent="0.15">
      <c r="A264" t="s">
        <v>477</v>
      </c>
      <c r="B264" t="s">
        <v>479</v>
      </c>
      <c r="C264" t="s">
        <v>938</v>
      </c>
    </row>
    <row r="265" spans="1:3" ht="13" x14ac:dyDescent="0.15">
      <c r="A265" t="s">
        <v>480</v>
      </c>
      <c r="B265" t="s">
        <v>481</v>
      </c>
      <c r="C265" t="s">
        <v>911</v>
      </c>
    </row>
    <row r="266" spans="1:3" ht="13" x14ac:dyDescent="0.15">
      <c r="A266" t="s">
        <v>482</v>
      </c>
    </row>
    <row r="267" spans="1:3" ht="13" x14ac:dyDescent="0.15">
      <c r="A267" t="s">
        <v>483</v>
      </c>
      <c r="B267" t="s">
        <v>485</v>
      </c>
      <c r="C267" t="s">
        <v>911</v>
      </c>
    </row>
    <row r="268" spans="1:3" ht="13" x14ac:dyDescent="0.15">
      <c r="A268" t="s">
        <v>486</v>
      </c>
      <c r="B268" t="s">
        <v>487</v>
      </c>
      <c r="C268" t="s">
        <v>939</v>
      </c>
    </row>
    <row r="269" spans="1:3" ht="13" x14ac:dyDescent="0.15">
      <c r="A269" t="s">
        <v>488</v>
      </c>
      <c r="B269" t="s">
        <v>489</v>
      </c>
      <c r="C269" t="s">
        <v>911</v>
      </c>
    </row>
    <row r="270" spans="1:3" ht="13" x14ac:dyDescent="0.15">
      <c r="A270" t="s">
        <v>490</v>
      </c>
      <c r="B270" t="s">
        <v>491</v>
      </c>
      <c r="C270" t="s">
        <v>884</v>
      </c>
    </row>
    <row r="271" spans="1:3" ht="13" x14ac:dyDescent="0.15">
      <c r="A271" t="s">
        <v>492</v>
      </c>
      <c r="B271" t="s">
        <v>493</v>
      </c>
      <c r="C271" t="s">
        <v>891</v>
      </c>
    </row>
    <row r="272" spans="1:3" ht="13" x14ac:dyDescent="0.15">
      <c r="A272" t="s">
        <v>494</v>
      </c>
      <c r="B272" t="s">
        <v>495</v>
      </c>
      <c r="C272" t="s">
        <v>887</v>
      </c>
    </row>
    <row r="273" spans="1:3" ht="13" x14ac:dyDescent="0.15">
      <c r="A273" t="s">
        <v>496</v>
      </c>
      <c r="B273" t="s">
        <v>497</v>
      </c>
      <c r="C273" t="s">
        <v>913</v>
      </c>
    </row>
    <row r="274" spans="1:3" ht="13" x14ac:dyDescent="0.15">
      <c r="A274" t="s">
        <v>498</v>
      </c>
      <c r="B274" t="s">
        <v>499</v>
      </c>
      <c r="C274" t="s">
        <v>911</v>
      </c>
    </row>
    <row r="275" spans="1:3" ht="13" x14ac:dyDescent="0.15">
      <c r="A275" t="s">
        <v>500</v>
      </c>
      <c r="B275" t="s">
        <v>501</v>
      </c>
      <c r="C275" t="s">
        <v>879</v>
      </c>
    </row>
    <row r="276" spans="1:3" ht="13" x14ac:dyDescent="0.15">
      <c r="A276" t="s">
        <v>502</v>
      </c>
      <c r="B276" t="s">
        <v>503</v>
      </c>
      <c r="C276" t="s">
        <v>888</v>
      </c>
    </row>
    <row r="277" spans="1:3" ht="13" x14ac:dyDescent="0.15">
      <c r="A277" t="s">
        <v>504</v>
      </c>
      <c r="B277" t="s">
        <v>505</v>
      </c>
      <c r="C277" t="s">
        <v>921</v>
      </c>
    </row>
    <row r="278" spans="1:3" ht="13" x14ac:dyDescent="0.15">
      <c r="A278" t="s">
        <v>506</v>
      </c>
      <c r="B278" t="s">
        <v>507</v>
      </c>
      <c r="C278" t="s">
        <v>913</v>
      </c>
    </row>
    <row r="279" spans="1:3" ht="13" x14ac:dyDescent="0.15">
      <c r="A279" t="s">
        <v>508</v>
      </c>
      <c r="B279" t="s">
        <v>509</v>
      </c>
      <c r="C279" t="s">
        <v>881</v>
      </c>
    </row>
    <row r="280" spans="1:3" ht="13" x14ac:dyDescent="0.15">
      <c r="A280" t="s">
        <v>510</v>
      </c>
      <c r="B280" t="s">
        <v>511</v>
      </c>
      <c r="C280" t="s">
        <v>934</v>
      </c>
    </row>
    <row r="281" spans="1:3" ht="13" x14ac:dyDescent="0.15">
      <c r="A281" t="s">
        <v>512</v>
      </c>
      <c r="B281" t="s">
        <v>513</v>
      </c>
      <c r="C281" t="s">
        <v>910</v>
      </c>
    </row>
    <row r="282" spans="1:3" ht="13" x14ac:dyDescent="0.15">
      <c r="A282" t="s">
        <v>514</v>
      </c>
      <c r="B282" t="s">
        <v>515</v>
      </c>
      <c r="C282" t="s">
        <v>888</v>
      </c>
    </row>
    <row r="283" spans="1:3" ht="13" x14ac:dyDescent="0.15">
      <c r="A283" t="s">
        <v>516</v>
      </c>
      <c r="B283" t="s">
        <v>517</v>
      </c>
      <c r="C283" t="s">
        <v>940</v>
      </c>
    </row>
    <row r="284" spans="1:3" ht="13" x14ac:dyDescent="0.15">
      <c r="A284" t="s">
        <v>516</v>
      </c>
      <c r="B284" t="s">
        <v>518</v>
      </c>
      <c r="C284" t="s">
        <v>941</v>
      </c>
    </row>
    <row r="285" spans="1:3" ht="13" x14ac:dyDescent="0.15">
      <c r="A285" t="s">
        <v>519</v>
      </c>
    </row>
    <row r="286" spans="1:3" ht="13" x14ac:dyDescent="0.15">
      <c r="A286" t="s">
        <v>520</v>
      </c>
      <c r="B286" t="s">
        <v>522</v>
      </c>
      <c r="C286" t="s">
        <v>890</v>
      </c>
    </row>
    <row r="287" spans="1:3" ht="13" x14ac:dyDescent="0.15">
      <c r="A287" t="s">
        <v>520</v>
      </c>
      <c r="B287" t="s">
        <v>523</v>
      </c>
      <c r="C287" t="s">
        <v>921</v>
      </c>
    </row>
    <row r="288" spans="1:3" ht="13" x14ac:dyDescent="0.15">
      <c r="A288" t="s">
        <v>524</v>
      </c>
      <c r="B288" t="s">
        <v>525</v>
      </c>
      <c r="C288" t="s">
        <v>888</v>
      </c>
    </row>
    <row r="289" spans="1:3" ht="13" x14ac:dyDescent="0.15">
      <c r="A289" t="s">
        <v>526</v>
      </c>
      <c r="B289" t="s">
        <v>527</v>
      </c>
      <c r="C289" t="s">
        <v>885</v>
      </c>
    </row>
    <row r="290" spans="1:3" ht="13" x14ac:dyDescent="0.15">
      <c r="A290" t="s">
        <v>528</v>
      </c>
      <c r="B290" t="s">
        <v>529</v>
      </c>
      <c r="C290" t="s">
        <v>911</v>
      </c>
    </row>
    <row r="291" spans="1:3" ht="13" x14ac:dyDescent="0.15">
      <c r="A291" t="s">
        <v>528</v>
      </c>
      <c r="B291" t="s">
        <v>530</v>
      </c>
      <c r="C291" t="s">
        <v>881</v>
      </c>
    </row>
    <row r="292" spans="1:3" ht="13" x14ac:dyDescent="0.15">
      <c r="A292" t="s">
        <v>531</v>
      </c>
      <c r="B292" t="s">
        <v>532</v>
      </c>
      <c r="C292" t="s">
        <v>887</v>
      </c>
    </row>
    <row r="293" spans="1:3" ht="13" x14ac:dyDescent="0.15">
      <c r="A293" t="s">
        <v>533</v>
      </c>
      <c r="B293" t="s">
        <v>534</v>
      </c>
      <c r="C293" t="s">
        <v>903</v>
      </c>
    </row>
    <row r="294" spans="1:3" ht="13" x14ac:dyDescent="0.15">
      <c r="A294" t="s">
        <v>535</v>
      </c>
      <c r="B294" t="s">
        <v>536</v>
      </c>
      <c r="C294" t="s">
        <v>911</v>
      </c>
    </row>
    <row r="295" spans="1:3" ht="13" x14ac:dyDescent="0.15">
      <c r="A295" t="s">
        <v>535</v>
      </c>
      <c r="B295" t="s">
        <v>537</v>
      </c>
      <c r="C295" t="s">
        <v>879</v>
      </c>
    </row>
    <row r="296" spans="1:3" ht="13" x14ac:dyDescent="0.15">
      <c r="A296" t="s">
        <v>538</v>
      </c>
      <c r="B296" t="s">
        <v>539</v>
      </c>
      <c r="C296" t="s">
        <v>903</v>
      </c>
    </row>
    <row r="297" spans="1:3" ht="13" x14ac:dyDescent="0.15">
      <c r="A297" t="s">
        <v>540</v>
      </c>
      <c r="B297" t="s">
        <v>541</v>
      </c>
      <c r="C297" t="s">
        <v>888</v>
      </c>
    </row>
    <row r="298" spans="1:3" ht="13" x14ac:dyDescent="0.15">
      <c r="A298" t="s">
        <v>542</v>
      </c>
      <c r="B298" t="s">
        <v>543</v>
      </c>
      <c r="C298" t="s">
        <v>910</v>
      </c>
    </row>
    <row r="299" spans="1:3" ht="13" x14ac:dyDescent="0.15">
      <c r="A299" t="s">
        <v>542</v>
      </c>
      <c r="B299" t="s">
        <v>544</v>
      </c>
      <c r="C299" t="s">
        <v>893</v>
      </c>
    </row>
    <row r="300" spans="1:3" ht="13" x14ac:dyDescent="0.15">
      <c r="A300" t="s">
        <v>545</v>
      </c>
      <c r="B300" t="s">
        <v>546</v>
      </c>
      <c r="C300" t="s">
        <v>942</v>
      </c>
    </row>
    <row r="301" spans="1:3" ht="13" x14ac:dyDescent="0.15">
      <c r="A301" t="s">
        <v>547</v>
      </c>
      <c r="B301" t="s">
        <v>548</v>
      </c>
      <c r="C301" t="s">
        <v>943</v>
      </c>
    </row>
    <row r="302" spans="1:3" ht="13" x14ac:dyDescent="0.15">
      <c r="A302" t="s">
        <v>547</v>
      </c>
      <c r="B302" t="s">
        <v>549</v>
      </c>
      <c r="C302" t="s">
        <v>880</v>
      </c>
    </row>
    <row r="303" spans="1:3" ht="13" x14ac:dyDescent="0.15">
      <c r="A303" t="s">
        <v>550</v>
      </c>
      <c r="B303" t="s">
        <v>551</v>
      </c>
      <c r="C303" t="s">
        <v>914</v>
      </c>
    </row>
    <row r="304" spans="1:3" ht="13" x14ac:dyDescent="0.15">
      <c r="A304" t="s">
        <v>552</v>
      </c>
      <c r="B304" t="s">
        <v>553</v>
      </c>
      <c r="C304" t="s">
        <v>885</v>
      </c>
    </row>
    <row r="305" spans="1:3" ht="13" x14ac:dyDescent="0.15">
      <c r="A305" t="s">
        <v>554</v>
      </c>
      <c r="B305" t="s">
        <v>555</v>
      </c>
      <c r="C305" t="s">
        <v>913</v>
      </c>
    </row>
    <row r="306" spans="1:3" ht="13" x14ac:dyDescent="0.15">
      <c r="A306" t="s">
        <v>554</v>
      </c>
      <c r="B306" t="s">
        <v>556</v>
      </c>
      <c r="C306" t="s">
        <v>888</v>
      </c>
    </row>
    <row r="307" spans="1:3" ht="13" x14ac:dyDescent="0.15">
      <c r="A307" t="s">
        <v>557</v>
      </c>
      <c r="B307" t="s">
        <v>558</v>
      </c>
      <c r="C307" t="s">
        <v>900</v>
      </c>
    </row>
    <row r="308" spans="1:3" ht="13" x14ac:dyDescent="0.15">
      <c r="A308" t="s">
        <v>559</v>
      </c>
      <c r="B308" t="s">
        <v>560</v>
      </c>
      <c r="C308" t="s">
        <v>944</v>
      </c>
    </row>
    <row r="309" spans="1:3" ht="13" x14ac:dyDescent="0.15">
      <c r="A309" t="s">
        <v>561</v>
      </c>
      <c r="B309" t="s">
        <v>562</v>
      </c>
      <c r="C309" t="s">
        <v>878</v>
      </c>
    </row>
    <row r="310" spans="1:3" ht="13" x14ac:dyDescent="0.15">
      <c r="A310" t="s">
        <v>563</v>
      </c>
      <c r="B310" t="s">
        <v>564</v>
      </c>
      <c r="C310" t="s">
        <v>891</v>
      </c>
    </row>
    <row r="311" spans="1:3" ht="13" x14ac:dyDescent="0.15">
      <c r="A311" t="s">
        <v>565</v>
      </c>
    </row>
    <row r="312" spans="1:3" ht="13" x14ac:dyDescent="0.15">
      <c r="A312" t="s">
        <v>566</v>
      </c>
      <c r="B312" t="s">
        <v>568</v>
      </c>
      <c r="C312" t="s">
        <v>878</v>
      </c>
    </row>
    <row r="313" spans="1:3" ht="13" x14ac:dyDescent="0.15">
      <c r="A313" t="s">
        <v>569</v>
      </c>
      <c r="B313" t="s">
        <v>570</v>
      </c>
      <c r="C313" t="s">
        <v>903</v>
      </c>
    </row>
    <row r="314" spans="1:3" ht="13" x14ac:dyDescent="0.15">
      <c r="A314" t="s">
        <v>571</v>
      </c>
      <c r="B314" t="s">
        <v>572</v>
      </c>
      <c r="C314" t="s">
        <v>888</v>
      </c>
    </row>
    <row r="315" spans="1:3" ht="13" x14ac:dyDescent="0.15">
      <c r="A315" t="s">
        <v>573</v>
      </c>
      <c r="B315" t="s">
        <v>574</v>
      </c>
      <c r="C315" t="s">
        <v>881</v>
      </c>
    </row>
    <row r="316" spans="1:3" ht="13" x14ac:dyDescent="0.15">
      <c r="A316" t="s">
        <v>575</v>
      </c>
      <c r="B316" t="s">
        <v>576</v>
      </c>
      <c r="C316" t="s">
        <v>910</v>
      </c>
    </row>
    <row r="317" spans="1:3" ht="13" x14ac:dyDescent="0.15">
      <c r="A317" t="s">
        <v>577</v>
      </c>
      <c r="B317" t="s">
        <v>578</v>
      </c>
      <c r="C317" t="s">
        <v>894</v>
      </c>
    </row>
    <row r="318" spans="1:3" ht="13" x14ac:dyDescent="0.15">
      <c r="A318" t="s">
        <v>579</v>
      </c>
      <c r="B318" t="s">
        <v>580</v>
      </c>
      <c r="C318" t="s">
        <v>921</v>
      </c>
    </row>
    <row r="319" spans="1:3" ht="13" x14ac:dyDescent="0.15">
      <c r="A319" t="s">
        <v>581</v>
      </c>
      <c r="B319" t="s">
        <v>582</v>
      </c>
      <c r="C319" t="s">
        <v>880</v>
      </c>
    </row>
    <row r="320" spans="1:3" ht="13" x14ac:dyDescent="0.15">
      <c r="A320" t="s">
        <v>583</v>
      </c>
      <c r="B320" t="s">
        <v>584</v>
      </c>
      <c r="C320" t="s">
        <v>884</v>
      </c>
    </row>
    <row r="321" spans="1:3" ht="13" x14ac:dyDescent="0.15">
      <c r="A321" t="s">
        <v>585</v>
      </c>
      <c r="B321" t="s">
        <v>586</v>
      </c>
      <c r="C321" t="s">
        <v>886</v>
      </c>
    </row>
    <row r="322" spans="1:3" ht="13" x14ac:dyDescent="0.15">
      <c r="A322" t="s">
        <v>587</v>
      </c>
      <c r="B322" t="s">
        <v>588</v>
      </c>
      <c r="C322" t="s">
        <v>911</v>
      </c>
    </row>
    <row r="323" spans="1:3" ht="13" x14ac:dyDescent="0.15">
      <c r="A323" t="s">
        <v>589</v>
      </c>
      <c r="B323" t="s">
        <v>590</v>
      </c>
      <c r="C323" t="s">
        <v>913</v>
      </c>
    </row>
    <row r="325" spans="1:3" ht="14" x14ac:dyDescent="0.15">
      <c r="A325" s="7" t="str">
        <f ca="1">IFERROR(__xludf.DUMMYFUNCTION("IMPORTHTML(""https://en.wikipedia.org/wiki/List_of_NPR_stations"", ""table"", 3)"),"Kentucky[edit]")</f>
        <v>Kentucky[edit]</v>
      </c>
    </row>
    <row r="326" spans="1:3" ht="13" x14ac:dyDescent="0.15">
      <c r="A326" t="s">
        <v>591</v>
      </c>
      <c r="B326" t="s">
        <v>945</v>
      </c>
      <c r="C326" t="s">
        <v>914</v>
      </c>
    </row>
    <row r="327" spans="1:3" ht="13" x14ac:dyDescent="0.15">
      <c r="A327" t="s">
        <v>593</v>
      </c>
      <c r="B327" t="s">
        <v>946</v>
      </c>
      <c r="C327" t="s">
        <v>907</v>
      </c>
    </row>
    <row r="328" spans="1:3" ht="13" x14ac:dyDescent="0.15">
      <c r="A328" t="s">
        <v>594</v>
      </c>
      <c r="B328" t="s">
        <v>947</v>
      </c>
      <c r="C328" t="s">
        <v>881</v>
      </c>
    </row>
    <row r="329" spans="1:3" ht="13" x14ac:dyDescent="0.15">
      <c r="A329" t="s">
        <v>595</v>
      </c>
      <c r="B329" t="s">
        <v>948</v>
      </c>
      <c r="C329" t="s">
        <v>881</v>
      </c>
    </row>
    <row r="330" spans="1:3" ht="13" x14ac:dyDescent="0.15">
      <c r="A330" t="s">
        <v>596</v>
      </c>
      <c r="B330" t="s">
        <v>949</v>
      </c>
      <c r="C330" t="s">
        <v>911</v>
      </c>
    </row>
    <row r="331" spans="1:3" ht="13" x14ac:dyDescent="0.15">
      <c r="A331" t="s">
        <v>597</v>
      </c>
      <c r="B331" t="s">
        <v>950</v>
      </c>
      <c r="C331" t="s">
        <v>884</v>
      </c>
    </row>
    <row r="332" spans="1:3" ht="13" x14ac:dyDescent="0.15">
      <c r="A332" t="s">
        <v>598</v>
      </c>
      <c r="B332" t="s">
        <v>951</v>
      </c>
      <c r="C332" t="s">
        <v>883</v>
      </c>
    </row>
    <row r="333" spans="1:3" ht="13" x14ac:dyDescent="0.15">
      <c r="A333" t="s">
        <v>598</v>
      </c>
      <c r="B333" t="s">
        <v>952</v>
      </c>
      <c r="C333" t="s">
        <v>882</v>
      </c>
    </row>
    <row r="334" spans="1:3" ht="13" x14ac:dyDescent="0.15">
      <c r="A334" t="s">
        <v>598</v>
      </c>
      <c r="B334" t="s">
        <v>953</v>
      </c>
      <c r="C334" t="s">
        <v>894</v>
      </c>
    </row>
    <row r="335" spans="1:3" ht="13" x14ac:dyDescent="0.15">
      <c r="A335" t="s">
        <v>599</v>
      </c>
      <c r="B335" t="s">
        <v>954</v>
      </c>
      <c r="C335" t="s">
        <v>878</v>
      </c>
    </row>
    <row r="336" spans="1:3" ht="13" x14ac:dyDescent="0.15">
      <c r="A336" t="s">
        <v>600</v>
      </c>
      <c r="B336" t="s">
        <v>955</v>
      </c>
      <c r="C336" t="s">
        <v>884</v>
      </c>
    </row>
    <row r="337" spans="1:3" ht="13" x14ac:dyDescent="0.15">
      <c r="A337" t="s">
        <v>601</v>
      </c>
      <c r="B337" t="s">
        <v>956</v>
      </c>
      <c r="C337" t="s">
        <v>914</v>
      </c>
    </row>
    <row r="338" spans="1:3" ht="13" x14ac:dyDescent="0.15">
      <c r="A338" t="s">
        <v>602</v>
      </c>
      <c r="B338" t="s">
        <v>957</v>
      </c>
      <c r="C338" t="s">
        <v>903</v>
      </c>
    </row>
    <row r="339" spans="1:3" ht="13" x14ac:dyDescent="0.15">
      <c r="A339" t="s">
        <v>603</v>
      </c>
    </row>
    <row r="340" spans="1:3" ht="13" x14ac:dyDescent="0.15">
      <c r="A340" t="s">
        <v>604</v>
      </c>
      <c r="B340" t="s">
        <v>958</v>
      </c>
      <c r="C340" t="s">
        <v>885</v>
      </c>
    </row>
    <row r="341" spans="1:3" ht="13" x14ac:dyDescent="0.15">
      <c r="A341" t="s">
        <v>605</v>
      </c>
      <c r="B341" t="s">
        <v>959</v>
      </c>
      <c r="C341" t="s">
        <v>878</v>
      </c>
    </row>
    <row r="342" spans="1:3" ht="13" x14ac:dyDescent="0.15">
      <c r="A342" t="s">
        <v>605</v>
      </c>
      <c r="B342" t="s">
        <v>960</v>
      </c>
      <c r="C342" t="s">
        <v>882</v>
      </c>
    </row>
    <row r="343" spans="1:3" ht="13" x14ac:dyDescent="0.15">
      <c r="A343" t="s">
        <v>606</v>
      </c>
      <c r="B343" t="s">
        <v>961</v>
      </c>
      <c r="C343" t="s">
        <v>881</v>
      </c>
    </row>
    <row r="344" spans="1:3" ht="13" x14ac:dyDescent="0.15">
      <c r="A344" t="s">
        <v>607</v>
      </c>
      <c r="B344" t="s">
        <v>962</v>
      </c>
      <c r="C344" t="s">
        <v>879</v>
      </c>
    </row>
    <row r="345" spans="1:3" ht="13" x14ac:dyDescent="0.15">
      <c r="A345" t="s">
        <v>608</v>
      </c>
      <c r="B345" t="s">
        <v>963</v>
      </c>
      <c r="C345" t="s">
        <v>878</v>
      </c>
    </row>
    <row r="346" spans="1:3" ht="13" x14ac:dyDescent="0.15">
      <c r="A346" t="s">
        <v>609</v>
      </c>
      <c r="B346" t="s">
        <v>964</v>
      </c>
      <c r="C346" t="s">
        <v>886</v>
      </c>
    </row>
    <row r="347" spans="1:3" ht="13" x14ac:dyDescent="0.15">
      <c r="A347" t="s">
        <v>610</v>
      </c>
      <c r="B347" t="s">
        <v>965</v>
      </c>
      <c r="C347" t="s">
        <v>886</v>
      </c>
    </row>
    <row r="348" spans="1:3" ht="13" x14ac:dyDescent="0.15">
      <c r="A348" t="s">
        <v>611</v>
      </c>
      <c r="B348" t="s">
        <v>966</v>
      </c>
      <c r="C348" t="s">
        <v>894</v>
      </c>
    </row>
    <row r="349" spans="1:3" ht="13" x14ac:dyDescent="0.15">
      <c r="A349" t="s">
        <v>612</v>
      </c>
    </row>
    <row r="350" spans="1:3" ht="13" x14ac:dyDescent="0.15">
      <c r="A350" t="s">
        <v>613</v>
      </c>
      <c r="B350" t="s">
        <v>967</v>
      </c>
      <c r="C350" t="s">
        <v>881</v>
      </c>
    </row>
    <row r="351" spans="1:3" ht="13" x14ac:dyDescent="0.15">
      <c r="A351" t="s">
        <v>614</v>
      </c>
      <c r="B351" t="s">
        <v>968</v>
      </c>
      <c r="C351" t="s">
        <v>903</v>
      </c>
    </row>
    <row r="352" spans="1:3" ht="13" x14ac:dyDescent="0.15">
      <c r="A352" t="s">
        <v>615</v>
      </c>
      <c r="B352" t="s">
        <v>969</v>
      </c>
      <c r="C352" t="s">
        <v>894</v>
      </c>
    </row>
    <row r="353" spans="1:3" ht="13" x14ac:dyDescent="0.15">
      <c r="A353" t="s">
        <v>616</v>
      </c>
      <c r="B353" t="s">
        <v>970</v>
      </c>
      <c r="C353" t="s">
        <v>971</v>
      </c>
    </row>
    <row r="354" spans="1:3" ht="13" x14ac:dyDescent="0.15">
      <c r="A354" t="s">
        <v>512</v>
      </c>
      <c r="B354" t="s">
        <v>972</v>
      </c>
      <c r="C354" t="s">
        <v>921</v>
      </c>
    </row>
    <row r="355" spans="1:3" ht="13" x14ac:dyDescent="0.15">
      <c r="A355" t="s">
        <v>617</v>
      </c>
      <c r="B355" t="s">
        <v>973</v>
      </c>
      <c r="C355" t="s">
        <v>974</v>
      </c>
    </row>
    <row r="356" spans="1:3" ht="13" x14ac:dyDescent="0.15">
      <c r="A356" t="s">
        <v>618</v>
      </c>
      <c r="B356" t="s">
        <v>975</v>
      </c>
      <c r="C356" t="s">
        <v>884</v>
      </c>
    </row>
    <row r="357" spans="1:3" ht="13" x14ac:dyDescent="0.15">
      <c r="A357" t="s">
        <v>619</v>
      </c>
    </row>
    <row r="358" spans="1:3" ht="13" x14ac:dyDescent="0.15">
      <c r="A358" t="s">
        <v>620</v>
      </c>
      <c r="B358" t="s">
        <v>976</v>
      </c>
      <c r="C358" t="s">
        <v>891</v>
      </c>
    </row>
    <row r="359" spans="1:3" ht="13" x14ac:dyDescent="0.15">
      <c r="A359" t="s">
        <v>621</v>
      </c>
    </row>
    <row r="360" spans="1:3" ht="13" x14ac:dyDescent="0.15">
      <c r="A360" t="s">
        <v>622</v>
      </c>
      <c r="B360" t="s">
        <v>977</v>
      </c>
      <c r="C360" t="s">
        <v>914</v>
      </c>
    </row>
    <row r="361" spans="1:3" ht="13" x14ac:dyDescent="0.15">
      <c r="A361" t="s">
        <v>622</v>
      </c>
      <c r="B361" t="s">
        <v>978</v>
      </c>
      <c r="C361" t="s">
        <v>891</v>
      </c>
    </row>
    <row r="362" spans="1:3" ht="13" x14ac:dyDescent="0.15">
      <c r="A362" t="s">
        <v>623</v>
      </c>
      <c r="B362" t="s">
        <v>979</v>
      </c>
      <c r="C362" t="s">
        <v>891</v>
      </c>
    </row>
    <row r="363" spans="1:3" ht="13" x14ac:dyDescent="0.15">
      <c r="A363" t="s">
        <v>624</v>
      </c>
      <c r="B363" t="s">
        <v>980</v>
      </c>
      <c r="C363" t="s">
        <v>883</v>
      </c>
    </row>
    <row r="364" spans="1:3" ht="13" x14ac:dyDescent="0.15">
      <c r="A364" t="s">
        <v>502</v>
      </c>
      <c r="B364" t="s">
        <v>981</v>
      </c>
      <c r="C364" t="s">
        <v>913</v>
      </c>
    </row>
    <row r="365" spans="1:3" ht="13" x14ac:dyDescent="0.15">
      <c r="A365" t="s">
        <v>625</v>
      </c>
      <c r="B365" t="s">
        <v>982</v>
      </c>
      <c r="C365" t="s">
        <v>887</v>
      </c>
    </row>
    <row r="366" spans="1:3" ht="13" x14ac:dyDescent="0.15">
      <c r="A366" t="s">
        <v>625</v>
      </c>
      <c r="B366" t="s">
        <v>983</v>
      </c>
      <c r="C366" t="s">
        <v>885</v>
      </c>
    </row>
    <row r="367" spans="1:3" ht="13" x14ac:dyDescent="0.15">
      <c r="A367" t="s">
        <v>625</v>
      </c>
      <c r="B367" t="s">
        <v>984</v>
      </c>
      <c r="C367" t="s">
        <v>985</v>
      </c>
    </row>
    <row r="368" spans="1:3" ht="13" x14ac:dyDescent="0.15">
      <c r="A368" t="s">
        <v>626</v>
      </c>
      <c r="B368" t="s">
        <v>986</v>
      </c>
      <c r="C368" t="s">
        <v>884</v>
      </c>
    </row>
    <row r="369" spans="1:3" ht="13" x14ac:dyDescent="0.15">
      <c r="A369" t="s">
        <v>627</v>
      </c>
      <c r="B369" t="s">
        <v>987</v>
      </c>
      <c r="C369" t="s">
        <v>911</v>
      </c>
    </row>
    <row r="370" spans="1:3" ht="13" x14ac:dyDescent="0.15">
      <c r="A370" t="s">
        <v>628</v>
      </c>
      <c r="B370" t="s">
        <v>988</v>
      </c>
      <c r="C370" t="s">
        <v>903</v>
      </c>
    </row>
    <row r="371" spans="1:3" ht="13" x14ac:dyDescent="0.15">
      <c r="A371" t="s">
        <v>629</v>
      </c>
      <c r="B371" t="s">
        <v>989</v>
      </c>
      <c r="C371" t="s">
        <v>894</v>
      </c>
    </row>
    <row r="372" spans="1:3" ht="13" x14ac:dyDescent="0.15">
      <c r="A372" t="s">
        <v>630</v>
      </c>
    </row>
    <row r="373" spans="1:3" ht="13" x14ac:dyDescent="0.15">
      <c r="A373" t="s">
        <v>631</v>
      </c>
      <c r="B373" t="s">
        <v>990</v>
      </c>
      <c r="C373" t="s">
        <v>907</v>
      </c>
    </row>
    <row r="374" spans="1:3" ht="13" x14ac:dyDescent="0.15">
      <c r="A374" t="s">
        <v>632</v>
      </c>
      <c r="B374" t="s">
        <v>991</v>
      </c>
      <c r="C374" t="s">
        <v>881</v>
      </c>
    </row>
    <row r="375" spans="1:3" ht="13" x14ac:dyDescent="0.15">
      <c r="A375" t="s">
        <v>632</v>
      </c>
      <c r="B375" t="s">
        <v>870</v>
      </c>
      <c r="C375" t="s">
        <v>903</v>
      </c>
    </row>
    <row r="376" spans="1:3" ht="13" x14ac:dyDescent="0.15">
      <c r="A376" t="s">
        <v>632</v>
      </c>
      <c r="B376" t="s">
        <v>992</v>
      </c>
      <c r="C376" t="s">
        <v>883</v>
      </c>
    </row>
    <row r="377" spans="1:3" ht="13" x14ac:dyDescent="0.15">
      <c r="A377" t="s">
        <v>633</v>
      </c>
      <c r="B377" t="s">
        <v>993</v>
      </c>
      <c r="C377" t="s">
        <v>994</v>
      </c>
    </row>
    <row r="378" spans="1:3" ht="13" x14ac:dyDescent="0.15">
      <c r="A378" t="s">
        <v>634</v>
      </c>
      <c r="B378" t="s">
        <v>995</v>
      </c>
      <c r="C378" t="s">
        <v>910</v>
      </c>
    </row>
    <row r="379" spans="1:3" ht="13" x14ac:dyDescent="0.15">
      <c r="A379" t="s">
        <v>635</v>
      </c>
      <c r="B379" t="s">
        <v>996</v>
      </c>
      <c r="C379" t="s">
        <v>883</v>
      </c>
    </row>
    <row r="380" spans="1:3" ht="13" x14ac:dyDescent="0.15">
      <c r="A380" t="s">
        <v>636</v>
      </c>
      <c r="B380" t="s">
        <v>997</v>
      </c>
      <c r="C380" t="s">
        <v>998</v>
      </c>
    </row>
    <row r="381" spans="1:3" ht="13" x14ac:dyDescent="0.15">
      <c r="A381" t="s">
        <v>637</v>
      </c>
      <c r="B381" t="s">
        <v>999</v>
      </c>
      <c r="C381" t="s">
        <v>878</v>
      </c>
    </row>
    <row r="382" spans="1:3" ht="13" x14ac:dyDescent="0.15">
      <c r="A382" t="s">
        <v>506</v>
      </c>
      <c r="B382" t="s">
        <v>1000</v>
      </c>
      <c r="C382" t="s">
        <v>1001</v>
      </c>
    </row>
    <row r="383" spans="1:3" ht="13" x14ac:dyDescent="0.15">
      <c r="A383" t="s">
        <v>638</v>
      </c>
      <c r="B383" t="s">
        <v>1002</v>
      </c>
      <c r="C383" t="s">
        <v>888</v>
      </c>
    </row>
    <row r="384" spans="1:3" ht="13" x14ac:dyDescent="0.15">
      <c r="A384" t="s">
        <v>638</v>
      </c>
      <c r="B384" t="s">
        <v>1003</v>
      </c>
      <c r="C384" t="s">
        <v>911</v>
      </c>
    </row>
    <row r="385" spans="1:3" ht="13" x14ac:dyDescent="0.15">
      <c r="A385" t="s">
        <v>639</v>
      </c>
      <c r="B385" t="s">
        <v>1004</v>
      </c>
      <c r="C385" t="s">
        <v>910</v>
      </c>
    </row>
    <row r="386" spans="1:3" ht="13" x14ac:dyDescent="0.15">
      <c r="A386" t="s">
        <v>640</v>
      </c>
      <c r="B386" t="s">
        <v>1005</v>
      </c>
      <c r="C386" t="s">
        <v>1006</v>
      </c>
    </row>
    <row r="387" spans="1:3" ht="13" x14ac:dyDescent="0.15">
      <c r="A387" t="s">
        <v>641</v>
      </c>
      <c r="B387" t="s">
        <v>1007</v>
      </c>
      <c r="C387" t="s">
        <v>880</v>
      </c>
    </row>
    <row r="388" spans="1:3" ht="13" x14ac:dyDescent="0.15">
      <c r="A388" t="s">
        <v>642</v>
      </c>
      <c r="B388" t="s">
        <v>1008</v>
      </c>
      <c r="C388" t="s">
        <v>910</v>
      </c>
    </row>
    <row r="389" spans="1:3" ht="13" x14ac:dyDescent="0.15">
      <c r="A389" t="s">
        <v>473</v>
      </c>
      <c r="B389" t="s">
        <v>1009</v>
      </c>
      <c r="C389" t="s">
        <v>883</v>
      </c>
    </row>
    <row r="390" spans="1:3" ht="13" x14ac:dyDescent="0.15">
      <c r="A390" t="s">
        <v>643</v>
      </c>
      <c r="B390" t="s">
        <v>1010</v>
      </c>
      <c r="C390" t="s">
        <v>910</v>
      </c>
    </row>
    <row r="391" spans="1:3" ht="13" x14ac:dyDescent="0.15">
      <c r="A391" t="s">
        <v>644</v>
      </c>
      <c r="B391" t="s">
        <v>1011</v>
      </c>
      <c r="C391" t="s">
        <v>1012</v>
      </c>
    </row>
    <row r="392" spans="1:3" ht="13" x14ac:dyDescent="0.15">
      <c r="A392" t="s">
        <v>645</v>
      </c>
      <c r="B392" t="s">
        <v>1013</v>
      </c>
      <c r="C392" t="s">
        <v>890</v>
      </c>
    </row>
    <row r="393" spans="1:3" ht="13" x14ac:dyDescent="0.15">
      <c r="A393" t="s">
        <v>646</v>
      </c>
      <c r="B393" t="s">
        <v>1014</v>
      </c>
      <c r="C393" t="s">
        <v>921</v>
      </c>
    </row>
    <row r="394" spans="1:3" ht="13" x14ac:dyDescent="0.15">
      <c r="A394" t="s">
        <v>647</v>
      </c>
      <c r="B394" t="s">
        <v>1015</v>
      </c>
      <c r="C394" t="s">
        <v>883</v>
      </c>
    </row>
    <row r="395" spans="1:3" ht="13" x14ac:dyDescent="0.15">
      <c r="A395" t="s">
        <v>647</v>
      </c>
      <c r="B395" t="s">
        <v>1016</v>
      </c>
      <c r="C395" t="s">
        <v>894</v>
      </c>
    </row>
    <row r="396" spans="1:3" ht="13" x14ac:dyDescent="0.15">
      <c r="A396" t="s">
        <v>648</v>
      </c>
    </row>
    <row r="397" spans="1:3" ht="13" x14ac:dyDescent="0.15">
      <c r="A397" t="s">
        <v>649</v>
      </c>
      <c r="B397" t="s">
        <v>1017</v>
      </c>
      <c r="C397" t="s">
        <v>907</v>
      </c>
    </row>
    <row r="398" spans="1:3" ht="13" x14ac:dyDescent="0.15">
      <c r="A398" t="s">
        <v>650</v>
      </c>
      <c r="B398" t="s">
        <v>1018</v>
      </c>
      <c r="C398" t="s">
        <v>910</v>
      </c>
    </row>
    <row r="399" spans="1:3" ht="13" x14ac:dyDescent="0.15">
      <c r="A399" t="s">
        <v>651</v>
      </c>
      <c r="B399" t="s">
        <v>1019</v>
      </c>
      <c r="C399" t="s">
        <v>910</v>
      </c>
    </row>
    <row r="400" spans="1:3" ht="13" x14ac:dyDescent="0.15">
      <c r="A400" t="s">
        <v>652</v>
      </c>
      <c r="B400" t="s">
        <v>1020</v>
      </c>
      <c r="C400" t="s">
        <v>921</v>
      </c>
    </row>
    <row r="401" spans="1:3" ht="13" x14ac:dyDescent="0.15">
      <c r="A401" t="s">
        <v>653</v>
      </c>
      <c r="B401" t="s">
        <v>1021</v>
      </c>
      <c r="C401" t="s">
        <v>885</v>
      </c>
    </row>
    <row r="402" spans="1:3" ht="13" x14ac:dyDescent="0.15">
      <c r="A402" t="s">
        <v>654</v>
      </c>
      <c r="B402" t="s">
        <v>1022</v>
      </c>
      <c r="C402" t="s">
        <v>1023</v>
      </c>
    </row>
    <row r="403" spans="1:3" ht="13" x14ac:dyDescent="0.15">
      <c r="A403" t="s">
        <v>655</v>
      </c>
      <c r="B403" t="s">
        <v>1024</v>
      </c>
      <c r="C403" t="s">
        <v>904</v>
      </c>
    </row>
    <row r="404" spans="1:3" ht="13" x14ac:dyDescent="0.15">
      <c r="A404" t="s">
        <v>656</v>
      </c>
      <c r="B404" t="s">
        <v>1025</v>
      </c>
      <c r="C404" t="s">
        <v>1026</v>
      </c>
    </row>
    <row r="405" spans="1:3" ht="13" x14ac:dyDescent="0.15">
      <c r="A405" t="s">
        <v>656</v>
      </c>
      <c r="B405" t="s">
        <v>1027</v>
      </c>
      <c r="C405" t="s">
        <v>894</v>
      </c>
    </row>
    <row r="406" spans="1:3" ht="13" x14ac:dyDescent="0.15">
      <c r="A406" t="s">
        <v>657</v>
      </c>
      <c r="B406" t="s">
        <v>1028</v>
      </c>
      <c r="C406" t="s">
        <v>888</v>
      </c>
    </row>
    <row r="407" spans="1:3" ht="13" x14ac:dyDescent="0.15">
      <c r="A407" t="s">
        <v>658</v>
      </c>
      <c r="B407" t="s">
        <v>1029</v>
      </c>
      <c r="C407" t="s">
        <v>914</v>
      </c>
    </row>
    <row r="408" spans="1:3" ht="13" x14ac:dyDescent="0.15">
      <c r="A408" t="s">
        <v>658</v>
      </c>
      <c r="B408" t="s">
        <v>1030</v>
      </c>
      <c r="C408" t="s">
        <v>1031</v>
      </c>
    </row>
    <row r="409" spans="1:3" ht="13" x14ac:dyDescent="0.15">
      <c r="A409" t="s">
        <v>659</v>
      </c>
      <c r="B409" t="s">
        <v>1032</v>
      </c>
      <c r="C409" t="s">
        <v>1033</v>
      </c>
    </row>
    <row r="410" spans="1:3" ht="13" x14ac:dyDescent="0.15">
      <c r="A410" t="s">
        <v>659</v>
      </c>
      <c r="B410" t="s">
        <v>1034</v>
      </c>
      <c r="C410" t="s">
        <v>921</v>
      </c>
    </row>
    <row r="411" spans="1:3" ht="13" x14ac:dyDescent="0.15">
      <c r="A411" t="s">
        <v>660</v>
      </c>
      <c r="B411" t="s">
        <v>1035</v>
      </c>
      <c r="C411" t="s">
        <v>888</v>
      </c>
    </row>
    <row r="412" spans="1:3" ht="13" x14ac:dyDescent="0.15">
      <c r="A412" t="s">
        <v>661</v>
      </c>
      <c r="B412" t="s">
        <v>1036</v>
      </c>
      <c r="C412" t="s">
        <v>879</v>
      </c>
    </row>
    <row r="413" spans="1:3" ht="13" x14ac:dyDescent="0.15">
      <c r="A413" t="s">
        <v>662</v>
      </c>
      <c r="B413" t="s">
        <v>1037</v>
      </c>
      <c r="C413" t="s">
        <v>1038</v>
      </c>
    </row>
    <row r="414" spans="1:3" ht="13" x14ac:dyDescent="0.15">
      <c r="A414" t="s">
        <v>663</v>
      </c>
      <c r="B414" t="s">
        <v>1039</v>
      </c>
      <c r="C414" t="s">
        <v>929</v>
      </c>
    </row>
    <row r="415" spans="1:3" ht="13" x14ac:dyDescent="0.15">
      <c r="A415" t="s">
        <v>664</v>
      </c>
      <c r="B415" t="s">
        <v>1040</v>
      </c>
      <c r="C415" t="s">
        <v>907</v>
      </c>
    </row>
    <row r="416" spans="1:3" ht="13" x14ac:dyDescent="0.15">
      <c r="A416" t="s">
        <v>665</v>
      </c>
      <c r="B416" t="s">
        <v>1041</v>
      </c>
      <c r="C416" t="s">
        <v>903</v>
      </c>
    </row>
    <row r="417" spans="1:3" ht="13" x14ac:dyDescent="0.15">
      <c r="A417" t="s">
        <v>666</v>
      </c>
      <c r="B417" t="s">
        <v>1042</v>
      </c>
      <c r="C417" t="s">
        <v>921</v>
      </c>
    </row>
    <row r="418" spans="1:3" ht="13" x14ac:dyDescent="0.15">
      <c r="A418" t="s">
        <v>667</v>
      </c>
      <c r="B418" t="s">
        <v>1043</v>
      </c>
      <c r="C418" t="s">
        <v>911</v>
      </c>
    </row>
    <row r="419" spans="1:3" ht="13" x14ac:dyDescent="0.15">
      <c r="A419" t="s">
        <v>668</v>
      </c>
      <c r="B419" t="s">
        <v>1044</v>
      </c>
      <c r="C419" t="s">
        <v>1045</v>
      </c>
    </row>
    <row r="420" spans="1:3" ht="13" x14ac:dyDescent="0.15">
      <c r="A420" t="s">
        <v>669</v>
      </c>
      <c r="B420" t="s">
        <v>1046</v>
      </c>
      <c r="C420" t="s">
        <v>1047</v>
      </c>
    </row>
    <row r="421" spans="1:3" ht="13" x14ac:dyDescent="0.15">
      <c r="A421" t="s">
        <v>670</v>
      </c>
      <c r="B421" t="s">
        <v>1048</v>
      </c>
      <c r="C421" t="s">
        <v>1049</v>
      </c>
    </row>
    <row r="422" spans="1:3" ht="13" x14ac:dyDescent="0.15">
      <c r="A422" t="s">
        <v>671</v>
      </c>
      <c r="B422" t="s">
        <v>1050</v>
      </c>
      <c r="C422" t="s">
        <v>1051</v>
      </c>
    </row>
    <row r="423" spans="1:3" ht="13" x14ac:dyDescent="0.15">
      <c r="A423" t="s">
        <v>672</v>
      </c>
      <c r="B423" t="s">
        <v>1052</v>
      </c>
      <c r="C423" t="s">
        <v>880</v>
      </c>
    </row>
    <row r="424" spans="1:3" ht="13" x14ac:dyDescent="0.15">
      <c r="A424" t="s">
        <v>673</v>
      </c>
      <c r="B424" t="s">
        <v>1053</v>
      </c>
      <c r="C424" t="s">
        <v>878</v>
      </c>
    </row>
    <row r="425" spans="1:3" ht="13" x14ac:dyDescent="0.15">
      <c r="A425" t="s">
        <v>674</v>
      </c>
      <c r="B425" t="s">
        <v>1054</v>
      </c>
      <c r="C425" t="s">
        <v>1055</v>
      </c>
    </row>
    <row r="426" spans="1:3" ht="13" x14ac:dyDescent="0.15">
      <c r="A426" t="s">
        <v>675</v>
      </c>
      <c r="B426" t="s">
        <v>1056</v>
      </c>
      <c r="C426" t="s">
        <v>913</v>
      </c>
    </row>
    <row r="427" spans="1:3" ht="13" x14ac:dyDescent="0.15">
      <c r="A427" t="s">
        <v>676</v>
      </c>
    </row>
    <row r="428" spans="1:3" ht="13" x14ac:dyDescent="0.15">
      <c r="A428" t="s">
        <v>677</v>
      </c>
      <c r="B428" t="s">
        <v>1057</v>
      </c>
      <c r="C428" t="s">
        <v>907</v>
      </c>
    </row>
    <row r="429" spans="1:3" ht="13" x14ac:dyDescent="0.15">
      <c r="A429" t="s">
        <v>677</v>
      </c>
      <c r="B429" t="s">
        <v>1058</v>
      </c>
      <c r="C429" t="s">
        <v>884</v>
      </c>
    </row>
    <row r="430" spans="1:3" ht="13" x14ac:dyDescent="0.15">
      <c r="A430" t="s">
        <v>678</v>
      </c>
      <c r="B430" t="s">
        <v>1059</v>
      </c>
      <c r="C430" t="s">
        <v>921</v>
      </c>
    </row>
    <row r="431" spans="1:3" ht="13" x14ac:dyDescent="0.15">
      <c r="A431" t="s">
        <v>679</v>
      </c>
      <c r="B431" t="s">
        <v>1060</v>
      </c>
      <c r="C431" t="s">
        <v>907</v>
      </c>
    </row>
    <row r="432" spans="1:3" ht="13" x14ac:dyDescent="0.15">
      <c r="A432" t="s">
        <v>679</v>
      </c>
      <c r="B432" t="s">
        <v>1061</v>
      </c>
      <c r="C432" t="s">
        <v>884</v>
      </c>
    </row>
    <row r="433" spans="1:3" ht="13" x14ac:dyDescent="0.15">
      <c r="A433" t="s">
        <v>680</v>
      </c>
      <c r="B433" t="s">
        <v>1062</v>
      </c>
      <c r="C433" t="s">
        <v>887</v>
      </c>
    </row>
    <row r="434" spans="1:3" ht="13" x14ac:dyDescent="0.15">
      <c r="A434" t="s">
        <v>680</v>
      </c>
      <c r="B434" t="s">
        <v>1063</v>
      </c>
      <c r="C434" t="s">
        <v>885</v>
      </c>
    </row>
    <row r="435" spans="1:3" ht="13" x14ac:dyDescent="0.15">
      <c r="A435" t="s">
        <v>681</v>
      </c>
      <c r="B435" t="s">
        <v>1064</v>
      </c>
      <c r="C435" t="s">
        <v>1065</v>
      </c>
    </row>
    <row r="436" spans="1:3" ht="13" x14ac:dyDescent="0.15">
      <c r="A436" t="s">
        <v>682</v>
      </c>
      <c r="B436" t="s">
        <v>1066</v>
      </c>
      <c r="C436" t="s">
        <v>914</v>
      </c>
    </row>
    <row r="437" spans="1:3" ht="13" x14ac:dyDescent="0.15">
      <c r="A437" t="s">
        <v>682</v>
      </c>
      <c r="B437" t="s">
        <v>1067</v>
      </c>
      <c r="C437" t="s">
        <v>921</v>
      </c>
    </row>
    <row r="438" spans="1:3" ht="13" x14ac:dyDescent="0.15">
      <c r="A438" t="s">
        <v>683</v>
      </c>
      <c r="B438" t="s">
        <v>1068</v>
      </c>
      <c r="C438" t="s">
        <v>935</v>
      </c>
    </row>
    <row r="439" spans="1:3" ht="13" x14ac:dyDescent="0.15">
      <c r="A439" t="s">
        <v>684</v>
      </c>
      <c r="B439" t="s">
        <v>1069</v>
      </c>
      <c r="C439" t="s">
        <v>925</v>
      </c>
    </row>
    <row r="440" spans="1:3" ht="13" x14ac:dyDescent="0.15">
      <c r="A440" t="s">
        <v>684</v>
      </c>
      <c r="B440" t="s">
        <v>1070</v>
      </c>
      <c r="C440" t="s">
        <v>1071</v>
      </c>
    </row>
    <row r="441" spans="1:3" ht="13" x14ac:dyDescent="0.15">
      <c r="A441" t="s">
        <v>685</v>
      </c>
      <c r="B441" t="s">
        <v>1072</v>
      </c>
      <c r="C441" t="s">
        <v>903</v>
      </c>
    </row>
    <row r="442" spans="1:3" ht="13" x14ac:dyDescent="0.15">
      <c r="A442" t="s">
        <v>685</v>
      </c>
      <c r="B442" t="s">
        <v>1073</v>
      </c>
      <c r="C442" t="s">
        <v>880</v>
      </c>
    </row>
    <row r="443" spans="1:3" ht="13" x14ac:dyDescent="0.15">
      <c r="A443" t="s">
        <v>686</v>
      </c>
      <c r="B443" t="s">
        <v>1074</v>
      </c>
      <c r="C443" t="s">
        <v>903</v>
      </c>
    </row>
    <row r="444" spans="1:3" ht="13" x14ac:dyDescent="0.15">
      <c r="A444" t="s">
        <v>686</v>
      </c>
      <c r="B444" t="s">
        <v>1075</v>
      </c>
      <c r="C444" t="s">
        <v>879</v>
      </c>
    </row>
    <row r="445" spans="1:3" ht="13" x14ac:dyDescent="0.15">
      <c r="A445" t="s">
        <v>686</v>
      </c>
      <c r="B445" t="s">
        <v>1076</v>
      </c>
      <c r="C445" t="s">
        <v>885</v>
      </c>
    </row>
    <row r="446" spans="1:3" ht="13" x14ac:dyDescent="0.15">
      <c r="A446" t="s">
        <v>687</v>
      </c>
      <c r="B446" t="s">
        <v>1077</v>
      </c>
      <c r="C446" t="s">
        <v>921</v>
      </c>
    </row>
    <row r="447" spans="1:3" ht="13" x14ac:dyDescent="0.15">
      <c r="A447" t="s">
        <v>658</v>
      </c>
      <c r="B447" t="s">
        <v>1078</v>
      </c>
      <c r="C447" t="s">
        <v>910</v>
      </c>
    </row>
    <row r="448" spans="1:3" ht="13" x14ac:dyDescent="0.15">
      <c r="A448" t="s">
        <v>688</v>
      </c>
      <c r="B448" t="s">
        <v>1079</v>
      </c>
      <c r="C448" t="s">
        <v>907</v>
      </c>
    </row>
    <row r="449" spans="1:3" ht="13" x14ac:dyDescent="0.15">
      <c r="A449" t="s">
        <v>689</v>
      </c>
      <c r="B449" t="s">
        <v>1080</v>
      </c>
      <c r="C449" t="s">
        <v>887</v>
      </c>
    </row>
    <row r="450" spans="1:3" ht="13" x14ac:dyDescent="0.15">
      <c r="A450" t="s">
        <v>690</v>
      </c>
      <c r="B450" t="s">
        <v>1081</v>
      </c>
      <c r="C450" t="s">
        <v>888</v>
      </c>
    </row>
    <row r="451" spans="1:3" ht="13" x14ac:dyDescent="0.15">
      <c r="A451" t="s">
        <v>691</v>
      </c>
      <c r="B451" t="s">
        <v>1082</v>
      </c>
      <c r="C451" t="s">
        <v>903</v>
      </c>
    </row>
    <row r="452" spans="1:3" ht="13" x14ac:dyDescent="0.15">
      <c r="A452" t="s">
        <v>692</v>
      </c>
      <c r="B452" t="s">
        <v>1083</v>
      </c>
      <c r="C452" t="s">
        <v>907</v>
      </c>
    </row>
    <row r="453" spans="1:3" ht="13" x14ac:dyDescent="0.15">
      <c r="A453" t="s">
        <v>692</v>
      </c>
      <c r="B453" t="s">
        <v>1084</v>
      </c>
      <c r="C453" t="s">
        <v>878</v>
      </c>
    </row>
    <row r="454" spans="1:3" ht="13" x14ac:dyDescent="0.15">
      <c r="A454" t="s">
        <v>693</v>
      </c>
      <c r="B454" t="s">
        <v>1085</v>
      </c>
      <c r="C454" t="s">
        <v>878</v>
      </c>
    </row>
    <row r="455" spans="1:3" ht="13" x14ac:dyDescent="0.15">
      <c r="A455" t="s">
        <v>693</v>
      </c>
      <c r="B455" t="s">
        <v>1086</v>
      </c>
      <c r="C455" t="s">
        <v>888</v>
      </c>
    </row>
    <row r="456" spans="1:3" ht="13" x14ac:dyDescent="0.15">
      <c r="A456" t="s">
        <v>694</v>
      </c>
      <c r="B456" t="s">
        <v>1087</v>
      </c>
      <c r="C456" t="s">
        <v>882</v>
      </c>
    </row>
    <row r="457" spans="1:3" ht="13" x14ac:dyDescent="0.15">
      <c r="A457" t="s">
        <v>695</v>
      </c>
      <c r="B457" t="s">
        <v>1088</v>
      </c>
      <c r="C457" t="s">
        <v>891</v>
      </c>
    </row>
    <row r="458" spans="1:3" ht="13" x14ac:dyDescent="0.15">
      <c r="A458" t="s">
        <v>696</v>
      </c>
      <c r="B458" t="s">
        <v>1089</v>
      </c>
      <c r="C458" t="s">
        <v>885</v>
      </c>
    </row>
    <row r="459" spans="1:3" ht="13" x14ac:dyDescent="0.15">
      <c r="A459" t="s">
        <v>696</v>
      </c>
      <c r="B459" t="s">
        <v>1090</v>
      </c>
      <c r="C459" t="s">
        <v>879</v>
      </c>
    </row>
    <row r="460" spans="1:3" ht="13" x14ac:dyDescent="0.15">
      <c r="A460" t="s">
        <v>696</v>
      </c>
      <c r="B460" t="s">
        <v>1091</v>
      </c>
      <c r="C460" t="s">
        <v>910</v>
      </c>
    </row>
    <row r="461" spans="1:3" ht="13" x14ac:dyDescent="0.15">
      <c r="A461" t="s">
        <v>697</v>
      </c>
      <c r="B461" t="s">
        <v>1092</v>
      </c>
      <c r="C461" t="s">
        <v>1093</v>
      </c>
    </row>
    <row r="462" spans="1:3" ht="13" x14ac:dyDescent="0.15">
      <c r="A462" t="s">
        <v>698</v>
      </c>
      <c r="B462" t="s">
        <v>1094</v>
      </c>
      <c r="C462" t="s">
        <v>888</v>
      </c>
    </row>
    <row r="463" spans="1:3" ht="13" x14ac:dyDescent="0.15">
      <c r="A463" t="s">
        <v>698</v>
      </c>
      <c r="B463" t="s">
        <v>1095</v>
      </c>
      <c r="C463" t="s">
        <v>1001</v>
      </c>
    </row>
    <row r="464" spans="1:3" ht="13" x14ac:dyDescent="0.15">
      <c r="A464" t="s">
        <v>699</v>
      </c>
      <c r="B464" t="s">
        <v>1096</v>
      </c>
      <c r="C464" t="s">
        <v>894</v>
      </c>
    </row>
    <row r="465" spans="1:3" ht="13" x14ac:dyDescent="0.15">
      <c r="A465" t="s">
        <v>699</v>
      </c>
      <c r="B465" t="s">
        <v>1097</v>
      </c>
      <c r="C465" t="s">
        <v>880</v>
      </c>
    </row>
    <row r="466" spans="1:3" ht="13" x14ac:dyDescent="0.15">
      <c r="A466" t="s">
        <v>700</v>
      </c>
      <c r="B466" t="s">
        <v>1098</v>
      </c>
      <c r="C466" t="s">
        <v>897</v>
      </c>
    </row>
    <row r="467" spans="1:3" ht="13" x14ac:dyDescent="0.15">
      <c r="A467" t="s">
        <v>700</v>
      </c>
      <c r="B467" t="s">
        <v>1099</v>
      </c>
      <c r="C467" t="s">
        <v>880</v>
      </c>
    </row>
    <row r="468" spans="1:3" ht="13" x14ac:dyDescent="0.15">
      <c r="A468" t="s">
        <v>701</v>
      </c>
      <c r="B468" t="s">
        <v>1100</v>
      </c>
      <c r="C468" t="s">
        <v>881</v>
      </c>
    </row>
    <row r="469" spans="1:3" ht="13" x14ac:dyDescent="0.15">
      <c r="A469" t="s">
        <v>702</v>
      </c>
      <c r="B469" t="s">
        <v>1101</v>
      </c>
      <c r="C469" t="s">
        <v>910</v>
      </c>
    </row>
    <row r="470" spans="1:3" ht="13" x14ac:dyDescent="0.15">
      <c r="A470" t="s">
        <v>703</v>
      </c>
      <c r="B470" t="s">
        <v>1102</v>
      </c>
      <c r="C470" t="s">
        <v>882</v>
      </c>
    </row>
    <row r="471" spans="1:3" ht="13" x14ac:dyDescent="0.15">
      <c r="A471" t="s">
        <v>704</v>
      </c>
    </row>
    <row r="472" spans="1:3" ht="13" x14ac:dyDescent="0.15">
      <c r="A472" t="s">
        <v>705</v>
      </c>
      <c r="B472" t="s">
        <v>1103</v>
      </c>
      <c r="C472" t="s">
        <v>878</v>
      </c>
    </row>
    <row r="473" spans="1:3" ht="13" x14ac:dyDescent="0.15">
      <c r="A473" t="s">
        <v>706</v>
      </c>
      <c r="B473" t="s">
        <v>1104</v>
      </c>
      <c r="C473" t="s">
        <v>911</v>
      </c>
    </row>
    <row r="474" spans="1:3" ht="13" x14ac:dyDescent="0.15">
      <c r="A474" t="s">
        <v>707</v>
      </c>
      <c r="B474" t="s">
        <v>1105</v>
      </c>
      <c r="C474" t="s">
        <v>914</v>
      </c>
    </row>
    <row r="475" spans="1:3" ht="13" x14ac:dyDescent="0.15">
      <c r="A475" t="s">
        <v>708</v>
      </c>
      <c r="B475" t="s">
        <v>1106</v>
      </c>
      <c r="C475" t="s">
        <v>881</v>
      </c>
    </row>
    <row r="476" spans="1:3" ht="13" x14ac:dyDescent="0.15">
      <c r="A476" t="s">
        <v>709</v>
      </c>
      <c r="B476" t="s">
        <v>1107</v>
      </c>
      <c r="C476" t="s">
        <v>891</v>
      </c>
    </row>
    <row r="477" spans="1:3" ht="13" x14ac:dyDescent="0.15">
      <c r="A477" t="s">
        <v>710</v>
      </c>
      <c r="B477" t="s">
        <v>1108</v>
      </c>
      <c r="C477" t="s">
        <v>907</v>
      </c>
    </row>
    <row r="478" spans="1:3" ht="13" x14ac:dyDescent="0.15">
      <c r="A478" t="s">
        <v>710</v>
      </c>
      <c r="B478" t="s">
        <v>1109</v>
      </c>
      <c r="C478" t="s">
        <v>884</v>
      </c>
    </row>
    <row r="479" spans="1:3" ht="13" x14ac:dyDescent="0.15">
      <c r="A479" t="s">
        <v>711</v>
      </c>
      <c r="B479" t="s">
        <v>1110</v>
      </c>
      <c r="C479" t="s">
        <v>910</v>
      </c>
    </row>
    <row r="480" spans="1:3" ht="13" x14ac:dyDescent="0.15">
      <c r="A480" t="s">
        <v>712</v>
      </c>
      <c r="B480" t="s">
        <v>1111</v>
      </c>
      <c r="C480" t="s">
        <v>891</v>
      </c>
    </row>
    <row r="481" spans="1:3" ht="13" x14ac:dyDescent="0.15">
      <c r="A481" t="s">
        <v>713</v>
      </c>
      <c r="B481" t="s">
        <v>1112</v>
      </c>
      <c r="C481" t="s">
        <v>886</v>
      </c>
    </row>
    <row r="482" spans="1:3" ht="13" x14ac:dyDescent="0.15">
      <c r="A482" t="s">
        <v>714</v>
      </c>
      <c r="B482" t="s">
        <v>1113</v>
      </c>
      <c r="C482" t="s">
        <v>878</v>
      </c>
    </row>
    <row r="483" spans="1:3" ht="13" x14ac:dyDescent="0.15">
      <c r="A483" t="s">
        <v>715</v>
      </c>
      <c r="B483" t="s">
        <v>1114</v>
      </c>
      <c r="C483" t="s">
        <v>888</v>
      </c>
    </row>
    <row r="484" spans="1:3" ht="13" x14ac:dyDescent="0.15">
      <c r="A484" t="s">
        <v>716</v>
      </c>
    </row>
    <row r="485" spans="1:3" ht="13" x14ac:dyDescent="0.15">
      <c r="A485" t="s">
        <v>717</v>
      </c>
      <c r="B485" t="s">
        <v>1115</v>
      </c>
      <c r="C485" t="s">
        <v>894</v>
      </c>
    </row>
    <row r="486" spans="1:3" ht="13" x14ac:dyDescent="0.15">
      <c r="A486" t="s">
        <v>718</v>
      </c>
      <c r="B486" t="s">
        <v>1116</v>
      </c>
      <c r="C486" t="s">
        <v>881</v>
      </c>
    </row>
    <row r="487" spans="1:3" ht="13" x14ac:dyDescent="0.15">
      <c r="A487" t="s">
        <v>719</v>
      </c>
      <c r="B487" t="s">
        <v>1117</v>
      </c>
      <c r="C487" t="s">
        <v>914</v>
      </c>
    </row>
    <row r="488" spans="1:3" ht="13" x14ac:dyDescent="0.15">
      <c r="A488" t="s">
        <v>720</v>
      </c>
      <c r="B488" t="s">
        <v>1118</v>
      </c>
      <c r="C488" t="s">
        <v>884</v>
      </c>
    </row>
    <row r="489" spans="1:3" ht="13" x14ac:dyDescent="0.15">
      <c r="A489" t="s">
        <v>720</v>
      </c>
      <c r="B489" t="s">
        <v>1119</v>
      </c>
      <c r="C489" t="s">
        <v>911</v>
      </c>
    </row>
    <row r="490" spans="1:3" ht="13" x14ac:dyDescent="0.15">
      <c r="A490" t="s">
        <v>721</v>
      </c>
      <c r="B490" t="s">
        <v>1120</v>
      </c>
      <c r="C490" t="s">
        <v>882</v>
      </c>
    </row>
    <row r="491" spans="1:3" ht="13" x14ac:dyDescent="0.15">
      <c r="A491" t="s">
        <v>722</v>
      </c>
      <c r="B491" t="s">
        <v>1121</v>
      </c>
      <c r="C491" t="s">
        <v>894</v>
      </c>
    </row>
    <row r="492" spans="1:3" ht="13" x14ac:dyDescent="0.15">
      <c r="A492" t="s">
        <v>723</v>
      </c>
      <c r="B492" t="s">
        <v>1122</v>
      </c>
      <c r="C492" t="s">
        <v>907</v>
      </c>
    </row>
    <row r="493" spans="1:3" ht="13" x14ac:dyDescent="0.15">
      <c r="A493" t="s">
        <v>473</v>
      </c>
      <c r="B493" t="s">
        <v>1123</v>
      </c>
      <c r="C493" t="s">
        <v>888</v>
      </c>
    </row>
    <row r="494" spans="1:3" ht="13" x14ac:dyDescent="0.15">
      <c r="A494" t="s">
        <v>724</v>
      </c>
      <c r="B494" t="s">
        <v>1124</v>
      </c>
      <c r="C494" t="s">
        <v>885</v>
      </c>
    </row>
    <row r="495" spans="1:3" ht="13" x14ac:dyDescent="0.15">
      <c r="A495" t="s">
        <v>725</v>
      </c>
      <c r="B495" t="s">
        <v>1125</v>
      </c>
      <c r="C495" t="s">
        <v>914</v>
      </c>
    </row>
    <row r="496" spans="1:3" ht="13" x14ac:dyDescent="0.15">
      <c r="A496" t="s">
        <v>726</v>
      </c>
      <c r="B496" t="s">
        <v>1126</v>
      </c>
      <c r="C496" t="s">
        <v>881</v>
      </c>
    </row>
    <row r="497" spans="1:3" ht="13" x14ac:dyDescent="0.15">
      <c r="A497" t="s">
        <v>727</v>
      </c>
      <c r="B497" t="s">
        <v>1127</v>
      </c>
      <c r="C497" t="s">
        <v>881</v>
      </c>
    </row>
    <row r="498" spans="1:3" ht="13" x14ac:dyDescent="0.15">
      <c r="A498" t="s">
        <v>728</v>
      </c>
    </row>
    <row r="499" spans="1:3" ht="13" x14ac:dyDescent="0.15">
      <c r="A499" t="s">
        <v>729</v>
      </c>
      <c r="B499" t="s">
        <v>1128</v>
      </c>
      <c r="C499" t="s">
        <v>910</v>
      </c>
    </row>
    <row r="500" spans="1:3" ht="13" x14ac:dyDescent="0.15">
      <c r="A500" t="s">
        <v>730</v>
      </c>
      <c r="B500" t="s">
        <v>1129</v>
      </c>
      <c r="C500" t="s">
        <v>1038</v>
      </c>
    </row>
    <row r="501" spans="1:3" ht="13" x14ac:dyDescent="0.15">
      <c r="A501" t="s">
        <v>730</v>
      </c>
      <c r="B501" t="s">
        <v>1130</v>
      </c>
      <c r="C501" t="s">
        <v>883</v>
      </c>
    </row>
    <row r="502" spans="1:3" ht="13" x14ac:dyDescent="0.15">
      <c r="A502" t="s">
        <v>731</v>
      </c>
      <c r="B502" t="s">
        <v>1131</v>
      </c>
      <c r="C502" t="s">
        <v>884</v>
      </c>
    </row>
    <row r="503" spans="1:3" ht="13" x14ac:dyDescent="0.15">
      <c r="A503" t="s">
        <v>732</v>
      </c>
      <c r="B503" t="s">
        <v>1132</v>
      </c>
      <c r="C503" t="s">
        <v>891</v>
      </c>
    </row>
    <row r="504" spans="1:3" ht="13" x14ac:dyDescent="0.15">
      <c r="A504" t="s">
        <v>733</v>
      </c>
      <c r="B504" t="s">
        <v>1133</v>
      </c>
      <c r="C504" t="s">
        <v>886</v>
      </c>
    </row>
    <row r="505" spans="1:3" ht="13" x14ac:dyDescent="0.15">
      <c r="A505" t="s">
        <v>734</v>
      </c>
      <c r="B505" t="s">
        <v>1134</v>
      </c>
      <c r="C505" t="s">
        <v>883</v>
      </c>
    </row>
    <row r="506" spans="1:3" ht="13" x14ac:dyDescent="0.15">
      <c r="A506" t="s">
        <v>735</v>
      </c>
      <c r="B506" t="s">
        <v>1135</v>
      </c>
      <c r="C506" t="s">
        <v>910</v>
      </c>
    </row>
    <row r="507" spans="1:3" ht="13" x14ac:dyDescent="0.15">
      <c r="A507" t="s">
        <v>736</v>
      </c>
      <c r="B507" t="s">
        <v>1136</v>
      </c>
      <c r="C507" t="s">
        <v>971</v>
      </c>
    </row>
    <row r="508" spans="1:3" ht="13" x14ac:dyDescent="0.15">
      <c r="A508" t="s">
        <v>737</v>
      </c>
      <c r="B508" t="s">
        <v>1137</v>
      </c>
      <c r="C508" t="s">
        <v>886</v>
      </c>
    </row>
    <row r="509" spans="1:3" ht="13" x14ac:dyDescent="0.15">
      <c r="A509" t="s">
        <v>738</v>
      </c>
      <c r="B509" t="s">
        <v>1138</v>
      </c>
      <c r="C509" t="s">
        <v>885</v>
      </c>
    </row>
    <row r="510" spans="1:3" ht="13" x14ac:dyDescent="0.15">
      <c r="A510" t="s">
        <v>739</v>
      </c>
      <c r="B510" t="s">
        <v>1139</v>
      </c>
      <c r="C510" t="s">
        <v>913</v>
      </c>
    </row>
    <row r="511" spans="1:3" ht="13" x14ac:dyDescent="0.15">
      <c r="A511" t="s">
        <v>740</v>
      </c>
    </row>
    <row r="512" spans="1:3" ht="13" x14ac:dyDescent="0.15">
      <c r="A512" t="s">
        <v>741</v>
      </c>
      <c r="B512" t="s">
        <v>1140</v>
      </c>
      <c r="C512" t="s">
        <v>888</v>
      </c>
    </row>
    <row r="513" spans="1:3" ht="13" x14ac:dyDescent="0.15">
      <c r="A513" t="s">
        <v>742</v>
      </c>
      <c r="B513" t="s">
        <v>1141</v>
      </c>
      <c r="C513" t="s">
        <v>878</v>
      </c>
    </row>
    <row r="514" spans="1:3" ht="13" x14ac:dyDescent="0.15">
      <c r="A514" t="s">
        <v>743</v>
      </c>
      <c r="B514" t="s">
        <v>1142</v>
      </c>
      <c r="C514" t="s">
        <v>883</v>
      </c>
    </row>
    <row r="515" spans="1:3" ht="13" x14ac:dyDescent="0.15">
      <c r="A515" t="s">
        <v>744</v>
      </c>
      <c r="B515" t="s">
        <v>1143</v>
      </c>
      <c r="C515" t="s">
        <v>913</v>
      </c>
    </row>
    <row r="516" spans="1:3" ht="13" x14ac:dyDescent="0.15">
      <c r="A516" t="s">
        <v>597</v>
      </c>
      <c r="B516" t="s">
        <v>1144</v>
      </c>
      <c r="C516" t="s">
        <v>879</v>
      </c>
    </row>
    <row r="517" spans="1:3" ht="13" x14ac:dyDescent="0.15">
      <c r="A517" t="s">
        <v>745</v>
      </c>
      <c r="B517" t="s">
        <v>1145</v>
      </c>
      <c r="C517" t="s">
        <v>888</v>
      </c>
    </row>
    <row r="518" spans="1:3" ht="13" x14ac:dyDescent="0.15">
      <c r="A518" t="s">
        <v>745</v>
      </c>
      <c r="B518" t="s">
        <v>1146</v>
      </c>
      <c r="C518" t="s">
        <v>882</v>
      </c>
    </row>
    <row r="519" spans="1:3" ht="13" x14ac:dyDescent="0.15">
      <c r="A519" t="s">
        <v>746</v>
      </c>
      <c r="B519" t="s">
        <v>1147</v>
      </c>
      <c r="C519" t="s">
        <v>880</v>
      </c>
    </row>
    <row r="520" spans="1:3" ht="13" x14ac:dyDescent="0.15">
      <c r="A520" t="s">
        <v>747</v>
      </c>
      <c r="B520" t="s">
        <v>1148</v>
      </c>
      <c r="C520" t="s">
        <v>882</v>
      </c>
    </row>
    <row r="521" spans="1:3" ht="13" x14ac:dyDescent="0.15">
      <c r="A521" t="s">
        <v>748</v>
      </c>
      <c r="B521" t="s">
        <v>1149</v>
      </c>
      <c r="C521" t="s">
        <v>910</v>
      </c>
    </row>
    <row r="522" spans="1:3" ht="13" x14ac:dyDescent="0.15">
      <c r="A522" t="s">
        <v>749</v>
      </c>
      <c r="B522" t="s">
        <v>1150</v>
      </c>
      <c r="C522" t="s">
        <v>880</v>
      </c>
    </row>
    <row r="523" spans="1:3" ht="13" x14ac:dyDescent="0.15">
      <c r="A523" t="s">
        <v>750</v>
      </c>
    </row>
    <row r="524" spans="1:3" ht="13" x14ac:dyDescent="0.15">
      <c r="A524" t="s">
        <v>751</v>
      </c>
      <c r="B524" t="s">
        <v>1151</v>
      </c>
      <c r="C524" t="s">
        <v>880</v>
      </c>
    </row>
    <row r="525" spans="1:3" ht="13" x14ac:dyDescent="0.15">
      <c r="A525" t="s">
        <v>752</v>
      </c>
      <c r="B525" t="s">
        <v>1152</v>
      </c>
      <c r="C525" t="s">
        <v>884</v>
      </c>
    </row>
    <row r="526" spans="1:3" ht="13" x14ac:dyDescent="0.15">
      <c r="A526" t="s">
        <v>753</v>
      </c>
      <c r="B526" t="s">
        <v>1153</v>
      </c>
      <c r="C526" t="s">
        <v>903</v>
      </c>
    </row>
    <row r="527" spans="1:3" ht="13" x14ac:dyDescent="0.15">
      <c r="A527" t="s">
        <v>753</v>
      </c>
      <c r="B527" t="s">
        <v>1154</v>
      </c>
      <c r="C527" t="s">
        <v>914</v>
      </c>
    </row>
    <row r="528" spans="1:3" ht="13" x14ac:dyDescent="0.15">
      <c r="A528" t="s">
        <v>753</v>
      </c>
      <c r="B528" t="s">
        <v>1155</v>
      </c>
      <c r="C528" t="s">
        <v>880</v>
      </c>
    </row>
    <row r="529" spans="1:3" ht="13" x14ac:dyDescent="0.15">
      <c r="A529" t="s">
        <v>754</v>
      </c>
      <c r="B529" t="s">
        <v>1156</v>
      </c>
      <c r="C529" t="s">
        <v>879</v>
      </c>
    </row>
    <row r="530" spans="1:3" ht="13" x14ac:dyDescent="0.15">
      <c r="A530" t="s">
        <v>755</v>
      </c>
      <c r="B530" t="s">
        <v>1157</v>
      </c>
      <c r="C530" t="s">
        <v>910</v>
      </c>
    </row>
    <row r="531" spans="1:3" ht="13" x14ac:dyDescent="0.15">
      <c r="A531" t="s">
        <v>756</v>
      </c>
      <c r="B531" t="s">
        <v>1158</v>
      </c>
      <c r="C531" t="s">
        <v>879</v>
      </c>
    </row>
    <row r="532" spans="1:3" ht="13" x14ac:dyDescent="0.15">
      <c r="A532" t="s">
        <v>756</v>
      </c>
      <c r="B532" t="s">
        <v>1159</v>
      </c>
      <c r="C532" t="s">
        <v>913</v>
      </c>
    </row>
    <row r="533" spans="1:3" ht="13" x14ac:dyDescent="0.15">
      <c r="A533" t="s">
        <v>757</v>
      </c>
      <c r="B533" t="s">
        <v>1160</v>
      </c>
      <c r="C533" t="s">
        <v>910</v>
      </c>
    </row>
    <row r="534" spans="1:3" ht="13" x14ac:dyDescent="0.15">
      <c r="A534" t="s">
        <v>758</v>
      </c>
    </row>
    <row r="535" spans="1:3" ht="13" x14ac:dyDescent="0.15">
      <c r="A535" t="s">
        <v>759</v>
      </c>
      <c r="B535" t="s">
        <v>1161</v>
      </c>
      <c r="C535" t="s">
        <v>913</v>
      </c>
    </row>
    <row r="536" spans="1:3" ht="13" x14ac:dyDescent="0.15">
      <c r="A536" t="s">
        <v>760</v>
      </c>
      <c r="B536" t="s">
        <v>1162</v>
      </c>
      <c r="C536" t="s">
        <v>1163</v>
      </c>
    </row>
    <row r="537" spans="1:3" ht="13" x14ac:dyDescent="0.15">
      <c r="A537" t="s">
        <v>761</v>
      </c>
      <c r="B537" t="s">
        <v>1164</v>
      </c>
      <c r="C537" t="s">
        <v>884</v>
      </c>
    </row>
    <row r="538" spans="1:3" ht="13" x14ac:dyDescent="0.15">
      <c r="A538" t="s">
        <v>710</v>
      </c>
      <c r="B538" t="s">
        <v>1165</v>
      </c>
      <c r="C538" t="s">
        <v>1001</v>
      </c>
    </row>
    <row r="539" spans="1:3" ht="13" x14ac:dyDescent="0.15">
      <c r="A539" t="s">
        <v>762</v>
      </c>
      <c r="B539" t="s">
        <v>1166</v>
      </c>
      <c r="C539" t="s">
        <v>885</v>
      </c>
    </row>
    <row r="540" spans="1:3" ht="13" x14ac:dyDescent="0.15">
      <c r="A540" t="s">
        <v>763</v>
      </c>
      <c r="B540" t="s">
        <v>1167</v>
      </c>
      <c r="C540" t="s">
        <v>887</v>
      </c>
    </row>
    <row r="541" spans="1:3" ht="13" x14ac:dyDescent="0.15">
      <c r="A541" t="s">
        <v>764</v>
      </c>
    </row>
    <row r="542" spans="1:3" ht="13" x14ac:dyDescent="0.15">
      <c r="A542" t="s">
        <v>765</v>
      </c>
      <c r="B542" t="s">
        <v>1168</v>
      </c>
      <c r="C542" t="s">
        <v>903</v>
      </c>
    </row>
    <row r="543" spans="1:3" ht="13" x14ac:dyDescent="0.15">
      <c r="A543" t="s">
        <v>766</v>
      </c>
      <c r="B543" t="s">
        <v>1169</v>
      </c>
      <c r="C543" t="s">
        <v>891</v>
      </c>
    </row>
    <row r="544" spans="1:3" ht="13" x14ac:dyDescent="0.15">
      <c r="A544" t="s">
        <v>767</v>
      </c>
      <c r="B544" t="s">
        <v>1170</v>
      </c>
      <c r="C544" t="s">
        <v>882</v>
      </c>
    </row>
    <row r="545" spans="1:3" ht="13" x14ac:dyDescent="0.15">
      <c r="A545" t="s">
        <v>768</v>
      </c>
      <c r="B545" t="s">
        <v>1171</v>
      </c>
      <c r="C545" t="s">
        <v>878</v>
      </c>
    </row>
    <row r="546" spans="1:3" ht="13" x14ac:dyDescent="0.15">
      <c r="A546" t="s">
        <v>769</v>
      </c>
      <c r="B546" t="s">
        <v>1172</v>
      </c>
      <c r="C546" t="s">
        <v>883</v>
      </c>
    </row>
    <row r="547" spans="1:3" ht="13" x14ac:dyDescent="0.15">
      <c r="A547" t="s">
        <v>770</v>
      </c>
      <c r="B547" t="s">
        <v>1173</v>
      </c>
      <c r="C547" t="s">
        <v>894</v>
      </c>
    </row>
    <row r="548" spans="1:3" ht="13" x14ac:dyDescent="0.15">
      <c r="A548" t="s">
        <v>771</v>
      </c>
      <c r="B548" t="s">
        <v>1174</v>
      </c>
      <c r="C548" t="s">
        <v>886</v>
      </c>
    </row>
    <row r="549" spans="1:3" ht="13" x14ac:dyDescent="0.15">
      <c r="A549" t="s">
        <v>772</v>
      </c>
      <c r="B549" t="s">
        <v>1175</v>
      </c>
      <c r="C549" t="s">
        <v>887</v>
      </c>
    </row>
    <row r="550" spans="1:3" ht="13" x14ac:dyDescent="0.15">
      <c r="A550" t="s">
        <v>773</v>
      </c>
      <c r="B550" t="s">
        <v>1176</v>
      </c>
      <c r="C550" t="s">
        <v>884</v>
      </c>
    </row>
    <row r="551" spans="1:3" ht="13" x14ac:dyDescent="0.15">
      <c r="A551" t="s">
        <v>774</v>
      </c>
      <c r="B551" t="s">
        <v>1177</v>
      </c>
      <c r="C551" t="s">
        <v>907</v>
      </c>
    </row>
    <row r="552" spans="1:3" ht="13" x14ac:dyDescent="0.15">
      <c r="A552" t="s">
        <v>775</v>
      </c>
      <c r="B552" t="s">
        <v>1178</v>
      </c>
      <c r="C552" t="s">
        <v>891</v>
      </c>
    </row>
    <row r="553" spans="1:3" ht="13" x14ac:dyDescent="0.15">
      <c r="A553" t="s">
        <v>776</v>
      </c>
    </row>
    <row r="554" spans="1:3" ht="13" x14ac:dyDescent="0.15">
      <c r="A554" t="s">
        <v>777</v>
      </c>
      <c r="B554" t="s">
        <v>1179</v>
      </c>
      <c r="C554" t="s">
        <v>913</v>
      </c>
    </row>
    <row r="555" spans="1:3" ht="13" x14ac:dyDescent="0.15">
      <c r="A555" t="s">
        <v>777</v>
      </c>
      <c r="B555" t="s">
        <v>1180</v>
      </c>
      <c r="C555" t="s">
        <v>886</v>
      </c>
    </row>
    <row r="556" spans="1:3" ht="13" x14ac:dyDescent="0.15">
      <c r="A556" t="s">
        <v>778</v>
      </c>
      <c r="B556" t="s">
        <v>1181</v>
      </c>
      <c r="C556" t="s">
        <v>894</v>
      </c>
    </row>
    <row r="557" spans="1:3" ht="13" x14ac:dyDescent="0.15">
      <c r="A557" t="s">
        <v>779</v>
      </c>
      <c r="B557" t="s">
        <v>1182</v>
      </c>
      <c r="C557" t="s">
        <v>910</v>
      </c>
    </row>
    <row r="558" spans="1:3" ht="13" x14ac:dyDescent="0.15">
      <c r="A558" t="s">
        <v>780</v>
      </c>
      <c r="B558" t="s">
        <v>1183</v>
      </c>
      <c r="C558" t="s">
        <v>885</v>
      </c>
    </row>
    <row r="559" spans="1:3" ht="13" x14ac:dyDescent="0.15">
      <c r="A559" t="s">
        <v>781</v>
      </c>
      <c r="B559" t="s">
        <v>1184</v>
      </c>
      <c r="C559" t="s">
        <v>1185</v>
      </c>
    </row>
    <row r="560" spans="1:3" ht="13" x14ac:dyDescent="0.15">
      <c r="A560" t="s">
        <v>782</v>
      </c>
      <c r="B560" t="s">
        <v>1186</v>
      </c>
      <c r="C560" t="s">
        <v>1187</v>
      </c>
    </row>
    <row r="561" spans="1:3" ht="13" x14ac:dyDescent="0.15">
      <c r="A561" t="s">
        <v>783</v>
      </c>
      <c r="B561" t="s">
        <v>1188</v>
      </c>
      <c r="C561" t="s">
        <v>911</v>
      </c>
    </row>
    <row r="562" spans="1:3" ht="13" x14ac:dyDescent="0.15">
      <c r="A562" t="s">
        <v>784</v>
      </c>
      <c r="B562" t="s">
        <v>1189</v>
      </c>
      <c r="C562" t="s">
        <v>903</v>
      </c>
    </row>
    <row r="563" spans="1:3" ht="13" x14ac:dyDescent="0.15">
      <c r="A563" t="s">
        <v>207</v>
      </c>
      <c r="B563" t="s">
        <v>1190</v>
      </c>
      <c r="C563" t="s">
        <v>883</v>
      </c>
    </row>
    <row r="564" spans="1:3" ht="13" x14ac:dyDescent="0.15">
      <c r="A564" t="s">
        <v>785</v>
      </c>
    </row>
    <row r="565" spans="1:3" ht="13" x14ac:dyDescent="0.15">
      <c r="A565" t="s">
        <v>355</v>
      </c>
      <c r="B565" t="s">
        <v>1191</v>
      </c>
      <c r="C565" t="s">
        <v>1192</v>
      </c>
    </row>
    <row r="566" spans="1:3" ht="13" x14ac:dyDescent="0.15">
      <c r="A566" t="s">
        <v>355</v>
      </c>
      <c r="B566" t="s">
        <v>1193</v>
      </c>
      <c r="C566" t="s">
        <v>878</v>
      </c>
    </row>
    <row r="567" spans="1:3" ht="13" x14ac:dyDescent="0.15">
      <c r="A567" t="s">
        <v>786</v>
      </c>
      <c r="B567" t="s">
        <v>1194</v>
      </c>
      <c r="C567" t="s">
        <v>882</v>
      </c>
    </row>
    <row r="568" spans="1:3" ht="13" x14ac:dyDescent="0.15">
      <c r="A568" t="s">
        <v>786</v>
      </c>
      <c r="B568" t="s">
        <v>1195</v>
      </c>
      <c r="C568" t="s">
        <v>880</v>
      </c>
    </row>
    <row r="569" spans="1:3" ht="13" x14ac:dyDescent="0.15">
      <c r="A569" t="s">
        <v>787</v>
      </c>
      <c r="B569" t="s">
        <v>1196</v>
      </c>
      <c r="C569" t="s">
        <v>884</v>
      </c>
    </row>
    <row r="570" spans="1:3" ht="13" x14ac:dyDescent="0.15">
      <c r="A570" t="s">
        <v>788</v>
      </c>
      <c r="B570" t="s">
        <v>1197</v>
      </c>
      <c r="C570" t="s">
        <v>910</v>
      </c>
    </row>
    <row r="571" spans="1:3" ht="13" x14ac:dyDescent="0.15">
      <c r="A571" t="s">
        <v>789</v>
      </c>
      <c r="B571" t="s">
        <v>1198</v>
      </c>
      <c r="C571" t="s">
        <v>880</v>
      </c>
    </row>
    <row r="572" spans="1:3" ht="13" x14ac:dyDescent="0.15">
      <c r="A572" t="s">
        <v>790</v>
      </c>
      <c r="B572" t="s">
        <v>1199</v>
      </c>
      <c r="C572" t="s">
        <v>891</v>
      </c>
    </row>
    <row r="573" spans="1:3" ht="13" x14ac:dyDescent="0.15">
      <c r="A573" t="s">
        <v>791</v>
      </c>
      <c r="B573" t="s">
        <v>1200</v>
      </c>
      <c r="C573" t="s">
        <v>879</v>
      </c>
    </row>
    <row r="574" spans="1:3" ht="13" x14ac:dyDescent="0.15">
      <c r="A574" t="s">
        <v>791</v>
      </c>
      <c r="B574" t="s">
        <v>1201</v>
      </c>
      <c r="C574" t="s">
        <v>1202</v>
      </c>
    </row>
    <row r="575" spans="1:3" ht="13" x14ac:dyDescent="0.15">
      <c r="A575" t="s">
        <v>792</v>
      </c>
      <c r="B575" t="s">
        <v>1203</v>
      </c>
      <c r="C575" t="s">
        <v>1204</v>
      </c>
    </row>
    <row r="576" spans="1:3" ht="13" x14ac:dyDescent="0.15">
      <c r="A576" t="s">
        <v>793</v>
      </c>
      <c r="B576" t="s">
        <v>1205</v>
      </c>
      <c r="C576" t="s">
        <v>911</v>
      </c>
    </row>
    <row r="577" spans="1:3" ht="13" x14ac:dyDescent="0.15">
      <c r="A577" t="s">
        <v>794</v>
      </c>
      <c r="B577" t="s">
        <v>1206</v>
      </c>
      <c r="C577" t="s">
        <v>891</v>
      </c>
    </row>
    <row r="578" spans="1:3" ht="13" x14ac:dyDescent="0.15">
      <c r="A578" t="s">
        <v>795</v>
      </c>
      <c r="B578" t="s">
        <v>1207</v>
      </c>
      <c r="C578" t="s">
        <v>888</v>
      </c>
    </row>
    <row r="579" spans="1:3" ht="13" x14ac:dyDescent="0.15">
      <c r="A579" t="s">
        <v>796</v>
      </c>
      <c r="B579" t="s">
        <v>1208</v>
      </c>
      <c r="C579" t="s">
        <v>884</v>
      </c>
    </row>
    <row r="580" spans="1:3" ht="13" x14ac:dyDescent="0.15">
      <c r="A580" t="s">
        <v>797</v>
      </c>
      <c r="B580" t="s">
        <v>1209</v>
      </c>
      <c r="C580" t="s">
        <v>911</v>
      </c>
    </row>
    <row r="581" spans="1:3" ht="13" x14ac:dyDescent="0.15">
      <c r="A581" t="s">
        <v>798</v>
      </c>
      <c r="B581" t="s">
        <v>1197</v>
      </c>
      <c r="C581" t="s">
        <v>894</v>
      </c>
    </row>
    <row r="582" spans="1:3" ht="13" x14ac:dyDescent="0.15">
      <c r="A582" t="s">
        <v>734</v>
      </c>
      <c r="B582" t="s">
        <v>1210</v>
      </c>
      <c r="C582" t="s">
        <v>921</v>
      </c>
    </row>
    <row r="583" spans="1:3" ht="13" x14ac:dyDescent="0.15">
      <c r="A583" t="s">
        <v>799</v>
      </c>
      <c r="B583" t="s">
        <v>1211</v>
      </c>
      <c r="C583" t="s">
        <v>879</v>
      </c>
    </row>
    <row r="584" spans="1:3" ht="13" x14ac:dyDescent="0.15">
      <c r="A584" t="s">
        <v>660</v>
      </c>
      <c r="B584" t="s">
        <v>1212</v>
      </c>
      <c r="C584" t="s">
        <v>878</v>
      </c>
    </row>
    <row r="585" spans="1:3" ht="13" x14ac:dyDescent="0.15">
      <c r="A585" t="s">
        <v>800</v>
      </c>
      <c r="B585" t="s">
        <v>1213</v>
      </c>
      <c r="C585" t="s">
        <v>881</v>
      </c>
    </row>
    <row r="586" spans="1:3" ht="13" x14ac:dyDescent="0.15">
      <c r="A586" t="s">
        <v>801</v>
      </c>
      <c r="B586" t="s">
        <v>1214</v>
      </c>
      <c r="C586" t="s">
        <v>891</v>
      </c>
    </row>
    <row r="587" spans="1:3" ht="13" x14ac:dyDescent="0.15">
      <c r="A587" t="s">
        <v>801</v>
      </c>
      <c r="B587" t="s">
        <v>1215</v>
      </c>
      <c r="C587" t="s">
        <v>903</v>
      </c>
    </row>
    <row r="588" spans="1:3" ht="13" x14ac:dyDescent="0.15">
      <c r="A588" t="s">
        <v>802</v>
      </c>
      <c r="B588" t="s">
        <v>1216</v>
      </c>
      <c r="C588" t="s">
        <v>894</v>
      </c>
    </row>
    <row r="589" spans="1:3" ht="13" x14ac:dyDescent="0.15">
      <c r="A589" t="s">
        <v>803</v>
      </c>
      <c r="B589" t="s">
        <v>1217</v>
      </c>
      <c r="C589" t="s">
        <v>881</v>
      </c>
    </row>
    <row r="590" spans="1:3" ht="13" x14ac:dyDescent="0.15">
      <c r="A590" t="s">
        <v>804</v>
      </c>
      <c r="B590" t="s">
        <v>1218</v>
      </c>
      <c r="C590" t="s">
        <v>910</v>
      </c>
    </row>
    <row r="591" spans="1:3" ht="13" x14ac:dyDescent="0.15">
      <c r="A591" t="s">
        <v>805</v>
      </c>
      <c r="B591" t="s">
        <v>1219</v>
      </c>
      <c r="C591" t="s">
        <v>881</v>
      </c>
    </row>
    <row r="592" spans="1:3" ht="13" x14ac:dyDescent="0.15">
      <c r="A592" t="s">
        <v>285</v>
      </c>
      <c r="B592" t="s">
        <v>1220</v>
      </c>
      <c r="C592" t="s">
        <v>910</v>
      </c>
    </row>
    <row r="593" spans="1:3" ht="13" x14ac:dyDescent="0.15">
      <c r="A593" t="s">
        <v>806</v>
      </c>
      <c r="B593" t="s">
        <v>1221</v>
      </c>
      <c r="C593" t="s">
        <v>885</v>
      </c>
    </row>
    <row r="594" spans="1:3" ht="13" x14ac:dyDescent="0.15">
      <c r="A594" t="s">
        <v>806</v>
      </c>
      <c r="B594" t="s">
        <v>1222</v>
      </c>
      <c r="C594" t="s">
        <v>1223</v>
      </c>
    </row>
    <row r="595" spans="1:3" ht="13" x14ac:dyDescent="0.15">
      <c r="A595" t="s">
        <v>806</v>
      </c>
      <c r="B595" t="s">
        <v>1224</v>
      </c>
      <c r="C595" t="s">
        <v>1225</v>
      </c>
    </row>
    <row r="596" spans="1:3" ht="13" x14ac:dyDescent="0.15">
      <c r="A596" t="s">
        <v>807</v>
      </c>
      <c r="B596" t="s">
        <v>1226</v>
      </c>
      <c r="C596" t="s">
        <v>886</v>
      </c>
    </row>
    <row r="597" spans="1:3" ht="13" x14ac:dyDescent="0.15">
      <c r="A597" t="s">
        <v>808</v>
      </c>
      <c r="B597" t="s">
        <v>1227</v>
      </c>
      <c r="C597" t="s">
        <v>884</v>
      </c>
    </row>
    <row r="598" spans="1:3" ht="13" x14ac:dyDescent="0.15">
      <c r="A598" t="s">
        <v>809</v>
      </c>
      <c r="B598" t="s">
        <v>1228</v>
      </c>
      <c r="C598" t="s">
        <v>910</v>
      </c>
    </row>
    <row r="599" spans="1:3" ht="13" x14ac:dyDescent="0.15">
      <c r="A599" t="s">
        <v>810</v>
      </c>
      <c r="B599" t="s">
        <v>1229</v>
      </c>
      <c r="C599" t="s">
        <v>886</v>
      </c>
    </row>
    <row r="600" spans="1:3" ht="13" x14ac:dyDescent="0.15">
      <c r="A600" t="s">
        <v>810</v>
      </c>
      <c r="B600" t="s">
        <v>1230</v>
      </c>
      <c r="C600" t="s">
        <v>878</v>
      </c>
    </row>
    <row r="601" spans="1:3" ht="13" x14ac:dyDescent="0.15">
      <c r="A601" t="s">
        <v>811</v>
      </c>
      <c r="B601" t="s">
        <v>1231</v>
      </c>
      <c r="C601" t="s">
        <v>891</v>
      </c>
    </row>
    <row r="602" spans="1:3" ht="13" x14ac:dyDescent="0.15">
      <c r="A602" t="s">
        <v>812</v>
      </c>
      <c r="B602" t="s">
        <v>1232</v>
      </c>
      <c r="C602" t="s">
        <v>883</v>
      </c>
    </row>
    <row r="603" spans="1:3" ht="13" x14ac:dyDescent="0.15">
      <c r="A603" t="s">
        <v>813</v>
      </c>
      <c r="B603" t="s">
        <v>1233</v>
      </c>
      <c r="C603" t="s">
        <v>879</v>
      </c>
    </row>
    <row r="604" spans="1:3" ht="13" x14ac:dyDescent="0.15">
      <c r="A604" t="s">
        <v>696</v>
      </c>
      <c r="B604" t="s">
        <v>1234</v>
      </c>
      <c r="C604" t="s">
        <v>1235</v>
      </c>
    </row>
    <row r="605" spans="1:3" ht="13" x14ac:dyDescent="0.15">
      <c r="A605" t="s">
        <v>696</v>
      </c>
      <c r="B605" t="s">
        <v>1236</v>
      </c>
      <c r="C605" t="s">
        <v>880</v>
      </c>
    </row>
    <row r="606" spans="1:3" ht="13" x14ac:dyDescent="0.15">
      <c r="A606" t="s">
        <v>696</v>
      </c>
      <c r="B606" t="s">
        <v>1237</v>
      </c>
      <c r="C606" t="s">
        <v>907</v>
      </c>
    </row>
    <row r="607" spans="1:3" ht="13" x14ac:dyDescent="0.15">
      <c r="A607" t="s">
        <v>814</v>
      </c>
      <c r="B607" t="s">
        <v>1238</v>
      </c>
      <c r="C607" t="s">
        <v>894</v>
      </c>
    </row>
    <row r="608" spans="1:3" ht="13" x14ac:dyDescent="0.15">
      <c r="A608" t="s">
        <v>815</v>
      </c>
      <c r="B608" t="s">
        <v>1239</v>
      </c>
      <c r="C608" t="s">
        <v>913</v>
      </c>
    </row>
    <row r="609" spans="1:3" ht="13" x14ac:dyDescent="0.15">
      <c r="A609" t="s">
        <v>816</v>
      </c>
      <c r="B609" t="s">
        <v>1240</v>
      </c>
      <c r="C609" t="s">
        <v>886</v>
      </c>
    </row>
    <row r="610" spans="1:3" ht="13" x14ac:dyDescent="0.15">
      <c r="A610" t="s">
        <v>817</v>
      </c>
      <c r="B610" t="s">
        <v>1241</v>
      </c>
      <c r="C610" t="s">
        <v>887</v>
      </c>
    </row>
    <row r="611" spans="1:3" ht="13" x14ac:dyDescent="0.15">
      <c r="A611" t="s">
        <v>817</v>
      </c>
      <c r="B611" t="s">
        <v>1242</v>
      </c>
      <c r="C611" t="s">
        <v>884</v>
      </c>
    </row>
    <row r="612" spans="1:3" ht="13" x14ac:dyDescent="0.15">
      <c r="A612" t="s">
        <v>818</v>
      </c>
      <c r="B612" t="s">
        <v>1243</v>
      </c>
      <c r="C612" t="s">
        <v>887</v>
      </c>
    </row>
    <row r="613" spans="1:3" ht="13" x14ac:dyDescent="0.15">
      <c r="A613" t="s">
        <v>818</v>
      </c>
      <c r="B613" t="s">
        <v>1244</v>
      </c>
      <c r="C613" t="s">
        <v>884</v>
      </c>
    </row>
    <row r="614" spans="1:3" ht="13" x14ac:dyDescent="0.15">
      <c r="A614" t="s">
        <v>819</v>
      </c>
      <c r="B614" t="s">
        <v>1245</v>
      </c>
      <c r="C614" t="s">
        <v>1033</v>
      </c>
    </row>
    <row r="615" spans="1:3" ht="13" x14ac:dyDescent="0.15">
      <c r="A615" t="s">
        <v>820</v>
      </c>
      <c r="B615" t="s">
        <v>1246</v>
      </c>
      <c r="C615" t="s">
        <v>887</v>
      </c>
    </row>
    <row r="616" spans="1:3" ht="13" x14ac:dyDescent="0.15">
      <c r="A616" t="s">
        <v>821</v>
      </c>
      <c r="B616" t="s">
        <v>1247</v>
      </c>
      <c r="C616" t="s">
        <v>883</v>
      </c>
    </row>
    <row r="617" spans="1:3" ht="13" x14ac:dyDescent="0.15">
      <c r="A617" t="s">
        <v>821</v>
      </c>
      <c r="B617" t="s">
        <v>1248</v>
      </c>
      <c r="C617" t="s">
        <v>911</v>
      </c>
    </row>
    <row r="618" spans="1:3" ht="13" x14ac:dyDescent="0.15">
      <c r="A618" t="s">
        <v>822</v>
      </c>
      <c r="B618" t="s">
        <v>1249</v>
      </c>
      <c r="C618" t="s">
        <v>881</v>
      </c>
    </row>
    <row r="619" spans="1:3" ht="13" x14ac:dyDescent="0.15">
      <c r="A619" t="s">
        <v>822</v>
      </c>
      <c r="B619" t="s">
        <v>1250</v>
      </c>
      <c r="C619" t="s">
        <v>910</v>
      </c>
    </row>
    <row r="620" spans="1:3" ht="13" x14ac:dyDescent="0.15">
      <c r="A620" t="s">
        <v>822</v>
      </c>
      <c r="B620" t="s">
        <v>1251</v>
      </c>
      <c r="C620" t="s">
        <v>914</v>
      </c>
    </row>
    <row r="621" spans="1:3" ht="13" x14ac:dyDescent="0.15">
      <c r="A621" t="s">
        <v>823</v>
      </c>
    </row>
    <row r="622" spans="1:3" ht="13" x14ac:dyDescent="0.15">
      <c r="A622" t="s">
        <v>824</v>
      </c>
      <c r="B622" t="s">
        <v>1252</v>
      </c>
      <c r="C622" t="s">
        <v>891</v>
      </c>
    </row>
    <row r="623" spans="1:3" ht="13" x14ac:dyDescent="0.15">
      <c r="A623" t="s">
        <v>825</v>
      </c>
      <c r="B623" t="s">
        <v>1253</v>
      </c>
      <c r="C623" t="s">
        <v>880</v>
      </c>
    </row>
    <row r="624" spans="1:3" ht="13" x14ac:dyDescent="0.15">
      <c r="A624" t="s">
        <v>826</v>
      </c>
      <c r="B624" t="s">
        <v>1254</v>
      </c>
      <c r="C624" t="s">
        <v>894</v>
      </c>
    </row>
    <row r="625" spans="1:3" ht="13" x14ac:dyDescent="0.15">
      <c r="A625" t="s">
        <v>827</v>
      </c>
      <c r="B625" t="s">
        <v>1255</v>
      </c>
      <c r="C625" t="s">
        <v>880</v>
      </c>
    </row>
    <row r="626" spans="1:3" ht="13" x14ac:dyDescent="0.15">
      <c r="A626" t="s">
        <v>828</v>
      </c>
      <c r="B626" t="s">
        <v>1256</v>
      </c>
      <c r="C626" t="s">
        <v>885</v>
      </c>
    </row>
    <row r="627" spans="1:3" ht="13" x14ac:dyDescent="0.15">
      <c r="A627" t="s">
        <v>829</v>
      </c>
      <c r="B627" t="s">
        <v>1257</v>
      </c>
      <c r="C627" t="s">
        <v>886</v>
      </c>
    </row>
    <row r="628" spans="1:3" ht="13" x14ac:dyDescent="0.15">
      <c r="A628" t="s">
        <v>830</v>
      </c>
      <c r="B628" t="s">
        <v>1258</v>
      </c>
      <c r="C628" t="s">
        <v>885</v>
      </c>
    </row>
    <row r="629" spans="1:3" ht="13" x14ac:dyDescent="0.15">
      <c r="A629" t="s">
        <v>831</v>
      </c>
      <c r="B629" t="s">
        <v>1259</v>
      </c>
      <c r="C629" t="s">
        <v>886</v>
      </c>
    </row>
    <row r="630" spans="1:3" ht="13" x14ac:dyDescent="0.15">
      <c r="A630" t="s">
        <v>116</v>
      </c>
      <c r="B630" t="s">
        <v>1260</v>
      </c>
      <c r="C630" t="s">
        <v>883</v>
      </c>
    </row>
    <row r="631" spans="1:3" ht="13" x14ac:dyDescent="0.15">
      <c r="A631" t="s">
        <v>498</v>
      </c>
      <c r="B631" t="s">
        <v>1261</v>
      </c>
      <c r="C631" t="s">
        <v>884</v>
      </c>
    </row>
    <row r="632" spans="1:3" ht="13" x14ac:dyDescent="0.15">
      <c r="A632" t="s">
        <v>832</v>
      </c>
      <c r="B632" t="s">
        <v>1262</v>
      </c>
      <c r="C632" t="s">
        <v>878</v>
      </c>
    </row>
    <row r="633" spans="1:3" ht="13" x14ac:dyDescent="0.15">
      <c r="A633" t="s">
        <v>833</v>
      </c>
      <c r="B633" t="s">
        <v>1263</v>
      </c>
      <c r="C633" t="s">
        <v>878</v>
      </c>
    </row>
    <row r="634" spans="1:3" ht="13" x14ac:dyDescent="0.15">
      <c r="A634" t="s">
        <v>834</v>
      </c>
      <c r="B634" t="s">
        <v>1264</v>
      </c>
      <c r="C634" t="s">
        <v>914</v>
      </c>
    </row>
    <row r="635" spans="1:3" ht="13" x14ac:dyDescent="0.15">
      <c r="A635" t="s">
        <v>834</v>
      </c>
      <c r="B635" t="s">
        <v>1265</v>
      </c>
      <c r="C635" t="s">
        <v>880</v>
      </c>
    </row>
    <row r="636" spans="1:3" ht="13" x14ac:dyDescent="0.15">
      <c r="A636" t="s">
        <v>835</v>
      </c>
      <c r="B636" t="s">
        <v>1266</v>
      </c>
      <c r="C636" t="s">
        <v>882</v>
      </c>
    </row>
    <row r="637" spans="1:3" ht="13" x14ac:dyDescent="0.15">
      <c r="A637" t="s">
        <v>835</v>
      </c>
      <c r="B637" t="s">
        <v>1267</v>
      </c>
      <c r="C637" t="s">
        <v>907</v>
      </c>
    </row>
    <row r="638" spans="1:3" ht="13" x14ac:dyDescent="0.15">
      <c r="A638" t="s">
        <v>836</v>
      </c>
      <c r="B638" t="s">
        <v>1268</v>
      </c>
      <c r="C638" t="s">
        <v>914</v>
      </c>
    </row>
    <row r="639" spans="1:3" ht="13" x14ac:dyDescent="0.15">
      <c r="A639" t="s">
        <v>836</v>
      </c>
      <c r="B639" t="s">
        <v>1269</v>
      </c>
      <c r="C639" t="s">
        <v>903</v>
      </c>
    </row>
    <row r="640" spans="1:3" ht="13" x14ac:dyDescent="0.15">
      <c r="A640" t="s">
        <v>837</v>
      </c>
      <c r="B640" t="s">
        <v>1270</v>
      </c>
      <c r="C640" t="s">
        <v>881</v>
      </c>
    </row>
    <row r="641" spans="1:3" ht="13" x14ac:dyDescent="0.15">
      <c r="A641" t="s">
        <v>838</v>
      </c>
      <c r="B641" t="s">
        <v>1271</v>
      </c>
      <c r="C641" t="s">
        <v>879</v>
      </c>
    </row>
    <row r="642" spans="1:3" ht="13" x14ac:dyDescent="0.15">
      <c r="A642" t="s">
        <v>304</v>
      </c>
      <c r="B642" t="s">
        <v>1272</v>
      </c>
      <c r="C642" t="s">
        <v>884</v>
      </c>
    </row>
    <row r="643" spans="1:3" ht="13" x14ac:dyDescent="0.15">
      <c r="A643" t="s">
        <v>839</v>
      </c>
      <c r="B643" t="s">
        <v>1273</v>
      </c>
      <c r="C643" t="s">
        <v>907</v>
      </c>
    </row>
    <row r="644" spans="1:3" ht="13" x14ac:dyDescent="0.15">
      <c r="A644" t="s">
        <v>839</v>
      </c>
      <c r="B644" t="s">
        <v>1274</v>
      </c>
      <c r="C644" t="s">
        <v>894</v>
      </c>
    </row>
    <row r="646" spans="1:3" ht="14" x14ac:dyDescent="0.15">
      <c r="A646" s="7" t="str">
        <f ca="1">IFERROR(__xludf.DUMMYFUNCTION("IMPORTHTML(""https://en.wikipedia.org/wiki/List_of_NPR_stations"", ""table"", 4)"),"North Dakota[edit]")</f>
        <v>North Dakota[edit]</v>
      </c>
    </row>
    <row r="647" spans="1:3" ht="13" x14ac:dyDescent="0.15">
      <c r="A647" t="s">
        <v>1275</v>
      </c>
      <c r="B647" t="s">
        <v>1276</v>
      </c>
      <c r="C647" t="s">
        <v>907</v>
      </c>
    </row>
    <row r="648" spans="1:3" ht="13" x14ac:dyDescent="0.15">
      <c r="A648" t="s">
        <v>1277</v>
      </c>
      <c r="B648" t="s">
        <v>1278</v>
      </c>
      <c r="C648" t="s">
        <v>894</v>
      </c>
    </row>
    <row r="649" spans="1:3" ht="13" x14ac:dyDescent="0.15">
      <c r="A649" t="s">
        <v>1279</v>
      </c>
      <c r="B649" t="s">
        <v>1280</v>
      </c>
      <c r="C649" t="s">
        <v>886</v>
      </c>
    </row>
    <row r="650" spans="1:3" ht="13" x14ac:dyDescent="0.15">
      <c r="A650" t="s">
        <v>1281</v>
      </c>
      <c r="B650" t="s">
        <v>1282</v>
      </c>
      <c r="C650" t="s">
        <v>883</v>
      </c>
    </row>
    <row r="651" spans="1:3" ht="13" x14ac:dyDescent="0.15">
      <c r="A651" t="s">
        <v>1283</v>
      </c>
      <c r="B651" t="s">
        <v>1284</v>
      </c>
      <c r="C651" t="s">
        <v>882</v>
      </c>
    </row>
    <row r="652" spans="1:3" ht="13" x14ac:dyDescent="0.15">
      <c r="A652" t="s">
        <v>1283</v>
      </c>
      <c r="B652" t="s">
        <v>1285</v>
      </c>
      <c r="C652" t="s">
        <v>885</v>
      </c>
    </row>
    <row r="653" spans="1:3" ht="13" x14ac:dyDescent="0.15">
      <c r="A653" t="s">
        <v>801</v>
      </c>
      <c r="B653" t="s">
        <v>1286</v>
      </c>
      <c r="C653" t="s">
        <v>880</v>
      </c>
    </row>
    <row r="654" spans="1:3" ht="13" x14ac:dyDescent="0.15">
      <c r="A654" t="s">
        <v>1287</v>
      </c>
      <c r="B654" t="s">
        <v>1288</v>
      </c>
      <c r="C654" t="s">
        <v>914</v>
      </c>
    </row>
    <row r="655" spans="1:3" ht="13" x14ac:dyDescent="0.15">
      <c r="A655" t="s">
        <v>1289</v>
      </c>
      <c r="B655" t="s">
        <v>1290</v>
      </c>
      <c r="C655" t="s">
        <v>911</v>
      </c>
    </row>
    <row r="656" spans="1:3" ht="13" x14ac:dyDescent="0.15">
      <c r="A656" t="s">
        <v>1291</v>
      </c>
    </row>
    <row r="657" spans="1:3" ht="13" x14ac:dyDescent="0.15">
      <c r="A657" t="s">
        <v>358</v>
      </c>
      <c r="B657" t="s">
        <v>1292</v>
      </c>
      <c r="C657" t="s">
        <v>922</v>
      </c>
    </row>
    <row r="658" spans="1:3" ht="13" x14ac:dyDescent="0.15">
      <c r="A658" t="s">
        <v>358</v>
      </c>
      <c r="B658" t="s">
        <v>1293</v>
      </c>
      <c r="C658" t="s">
        <v>884</v>
      </c>
    </row>
    <row r="659" spans="1:3" ht="13" x14ac:dyDescent="0.15">
      <c r="A659" t="s">
        <v>1294</v>
      </c>
      <c r="B659" t="s">
        <v>1295</v>
      </c>
      <c r="C659" t="s">
        <v>881</v>
      </c>
    </row>
    <row r="660" spans="1:3" ht="13" x14ac:dyDescent="0.15">
      <c r="A660" t="s">
        <v>1296</v>
      </c>
      <c r="B660" t="s">
        <v>1297</v>
      </c>
      <c r="C660" t="s">
        <v>913</v>
      </c>
    </row>
    <row r="661" spans="1:3" ht="13" x14ac:dyDescent="0.15">
      <c r="A661" t="s">
        <v>719</v>
      </c>
      <c r="B661" t="s">
        <v>1298</v>
      </c>
      <c r="C661" t="s">
        <v>883</v>
      </c>
    </row>
    <row r="662" spans="1:3" ht="13" x14ac:dyDescent="0.15">
      <c r="A662" t="s">
        <v>1299</v>
      </c>
      <c r="B662" t="s">
        <v>1300</v>
      </c>
      <c r="C662" t="s">
        <v>881</v>
      </c>
    </row>
    <row r="663" spans="1:3" ht="13" x14ac:dyDescent="0.15">
      <c r="A663" t="s">
        <v>1299</v>
      </c>
      <c r="B663" t="s">
        <v>1301</v>
      </c>
      <c r="C663" t="s">
        <v>910</v>
      </c>
    </row>
    <row r="664" spans="1:3" ht="13" x14ac:dyDescent="0.15">
      <c r="A664" t="s">
        <v>1302</v>
      </c>
      <c r="B664" t="s">
        <v>1303</v>
      </c>
      <c r="C664" t="s">
        <v>878</v>
      </c>
    </row>
    <row r="665" spans="1:3" ht="13" x14ac:dyDescent="0.15">
      <c r="A665" t="s">
        <v>371</v>
      </c>
      <c r="B665" t="s">
        <v>1304</v>
      </c>
      <c r="C665" t="s">
        <v>894</v>
      </c>
    </row>
    <row r="666" spans="1:3" ht="13" x14ac:dyDescent="0.15">
      <c r="A666" t="s">
        <v>371</v>
      </c>
      <c r="B666" t="s">
        <v>1305</v>
      </c>
      <c r="C666" t="s">
        <v>1306</v>
      </c>
    </row>
    <row r="667" spans="1:3" ht="13" x14ac:dyDescent="0.15">
      <c r="A667" t="s">
        <v>371</v>
      </c>
      <c r="B667" t="s">
        <v>1307</v>
      </c>
      <c r="C667" t="s">
        <v>903</v>
      </c>
    </row>
    <row r="668" spans="1:3" ht="13" x14ac:dyDescent="0.15">
      <c r="A668" t="s">
        <v>1308</v>
      </c>
      <c r="B668" t="s">
        <v>1309</v>
      </c>
      <c r="C668" t="s">
        <v>888</v>
      </c>
    </row>
    <row r="669" spans="1:3" ht="13" x14ac:dyDescent="0.15">
      <c r="A669" t="s">
        <v>1310</v>
      </c>
      <c r="B669" t="s">
        <v>1311</v>
      </c>
      <c r="C669" t="s">
        <v>891</v>
      </c>
    </row>
    <row r="670" spans="1:3" ht="13" x14ac:dyDescent="0.15">
      <c r="A670" t="s">
        <v>1312</v>
      </c>
      <c r="B670" t="s">
        <v>1313</v>
      </c>
      <c r="C670" t="s">
        <v>883</v>
      </c>
    </row>
    <row r="671" spans="1:3" ht="13" x14ac:dyDescent="0.15">
      <c r="A671" t="s">
        <v>1314</v>
      </c>
      <c r="B671" t="s">
        <v>1315</v>
      </c>
      <c r="C671" t="s">
        <v>913</v>
      </c>
    </row>
    <row r="672" spans="1:3" ht="13" x14ac:dyDescent="0.15">
      <c r="A672" t="s">
        <v>1316</v>
      </c>
      <c r="B672" t="s">
        <v>1317</v>
      </c>
      <c r="C672" t="s">
        <v>903</v>
      </c>
    </row>
    <row r="673" spans="1:3" ht="13" x14ac:dyDescent="0.15">
      <c r="A673" t="s">
        <v>1318</v>
      </c>
      <c r="B673" t="s">
        <v>1319</v>
      </c>
      <c r="C673" t="s">
        <v>885</v>
      </c>
    </row>
    <row r="674" spans="1:3" ht="13" x14ac:dyDescent="0.15">
      <c r="A674" t="s">
        <v>1320</v>
      </c>
      <c r="B674" t="s">
        <v>1321</v>
      </c>
      <c r="C674" t="s">
        <v>910</v>
      </c>
    </row>
    <row r="675" spans="1:3" ht="13" x14ac:dyDescent="0.15">
      <c r="A675" t="s">
        <v>508</v>
      </c>
      <c r="B675" t="s">
        <v>1322</v>
      </c>
      <c r="C675" t="s">
        <v>888</v>
      </c>
    </row>
    <row r="676" spans="1:3" ht="13" x14ac:dyDescent="0.15">
      <c r="A676" t="s">
        <v>1323</v>
      </c>
      <c r="B676" t="s">
        <v>1324</v>
      </c>
      <c r="C676" t="s">
        <v>885</v>
      </c>
    </row>
    <row r="677" spans="1:3" ht="13" x14ac:dyDescent="0.15">
      <c r="A677" t="s">
        <v>1325</v>
      </c>
      <c r="B677" t="s">
        <v>1326</v>
      </c>
      <c r="C677" t="s">
        <v>880</v>
      </c>
    </row>
    <row r="678" spans="1:3" ht="13" x14ac:dyDescent="0.15">
      <c r="A678" t="s">
        <v>714</v>
      </c>
      <c r="B678" t="s">
        <v>1327</v>
      </c>
      <c r="C678" t="s">
        <v>907</v>
      </c>
    </row>
    <row r="679" spans="1:3" ht="13" x14ac:dyDescent="0.15">
      <c r="A679" t="s">
        <v>1328</v>
      </c>
      <c r="B679" t="s">
        <v>1329</v>
      </c>
      <c r="C679" t="s">
        <v>880</v>
      </c>
    </row>
    <row r="680" spans="1:3" ht="13" x14ac:dyDescent="0.15">
      <c r="A680" t="s">
        <v>1330</v>
      </c>
      <c r="B680" t="s">
        <v>1331</v>
      </c>
      <c r="C680" t="s">
        <v>913</v>
      </c>
    </row>
    <row r="681" spans="1:3" ht="13" x14ac:dyDescent="0.15">
      <c r="A681" t="s">
        <v>1332</v>
      </c>
      <c r="B681" t="s">
        <v>1333</v>
      </c>
      <c r="C681" t="s">
        <v>884</v>
      </c>
    </row>
    <row r="682" spans="1:3" ht="13" x14ac:dyDescent="0.15">
      <c r="A682" t="s">
        <v>1334</v>
      </c>
      <c r="B682" t="s">
        <v>1335</v>
      </c>
      <c r="C682" t="s">
        <v>914</v>
      </c>
    </row>
    <row r="683" spans="1:3" ht="13" x14ac:dyDescent="0.15">
      <c r="A683" t="s">
        <v>1336</v>
      </c>
      <c r="B683" t="s">
        <v>1337</v>
      </c>
      <c r="C683" t="s">
        <v>882</v>
      </c>
    </row>
    <row r="684" spans="1:3" ht="13" x14ac:dyDescent="0.15">
      <c r="A684" t="s">
        <v>1338</v>
      </c>
      <c r="B684" t="s">
        <v>1339</v>
      </c>
      <c r="C684" t="s">
        <v>884</v>
      </c>
    </row>
    <row r="685" spans="1:3" ht="13" x14ac:dyDescent="0.15">
      <c r="A685" t="s">
        <v>1340</v>
      </c>
      <c r="B685" t="s">
        <v>1341</v>
      </c>
      <c r="C685" t="s">
        <v>907</v>
      </c>
    </row>
    <row r="686" spans="1:3" ht="13" x14ac:dyDescent="0.15">
      <c r="A686" t="s">
        <v>1342</v>
      </c>
      <c r="B686" t="s">
        <v>1343</v>
      </c>
      <c r="C686" t="s">
        <v>921</v>
      </c>
    </row>
    <row r="687" spans="1:3" ht="13" x14ac:dyDescent="0.15">
      <c r="A687" t="s">
        <v>1344</v>
      </c>
    </row>
    <row r="688" spans="1:3" ht="13" x14ac:dyDescent="0.15">
      <c r="A688" t="s">
        <v>1345</v>
      </c>
      <c r="B688" t="s">
        <v>1346</v>
      </c>
      <c r="C688" t="s">
        <v>883</v>
      </c>
    </row>
    <row r="689" spans="1:3" ht="13" x14ac:dyDescent="0.15">
      <c r="A689" t="s">
        <v>1347</v>
      </c>
      <c r="B689" t="s">
        <v>1348</v>
      </c>
      <c r="C689" t="s">
        <v>921</v>
      </c>
    </row>
    <row r="690" spans="1:3" ht="13" x14ac:dyDescent="0.15">
      <c r="A690" t="s">
        <v>1349</v>
      </c>
      <c r="B690" t="s">
        <v>1350</v>
      </c>
      <c r="C690" t="s">
        <v>878</v>
      </c>
    </row>
    <row r="691" spans="1:3" ht="13" x14ac:dyDescent="0.15">
      <c r="A691" t="s">
        <v>1351</v>
      </c>
      <c r="B691" t="s">
        <v>1352</v>
      </c>
      <c r="C691" t="s">
        <v>913</v>
      </c>
    </row>
    <row r="692" spans="1:3" ht="13" x14ac:dyDescent="0.15">
      <c r="A692" t="s">
        <v>1353</v>
      </c>
      <c r="B692" t="s">
        <v>1354</v>
      </c>
      <c r="C692" t="s">
        <v>1355</v>
      </c>
    </row>
    <row r="693" spans="1:3" ht="13" x14ac:dyDescent="0.15">
      <c r="A693" t="s">
        <v>1356</v>
      </c>
      <c r="B693" t="s">
        <v>1357</v>
      </c>
      <c r="C693" t="s">
        <v>882</v>
      </c>
    </row>
    <row r="694" spans="1:3" ht="13" x14ac:dyDescent="0.15">
      <c r="A694" t="s">
        <v>1358</v>
      </c>
      <c r="B694" t="s">
        <v>1359</v>
      </c>
      <c r="C694" t="s">
        <v>1360</v>
      </c>
    </row>
    <row r="695" spans="1:3" ht="13" x14ac:dyDescent="0.15">
      <c r="A695" t="s">
        <v>1361</v>
      </c>
      <c r="B695" t="s">
        <v>1362</v>
      </c>
      <c r="C695" t="s">
        <v>1363</v>
      </c>
    </row>
    <row r="696" spans="1:3" ht="13" x14ac:dyDescent="0.15">
      <c r="A696" t="s">
        <v>1364</v>
      </c>
      <c r="B696" t="s">
        <v>1365</v>
      </c>
      <c r="C696" t="s">
        <v>910</v>
      </c>
    </row>
    <row r="697" spans="1:3" ht="13" x14ac:dyDescent="0.15">
      <c r="A697" t="s">
        <v>1366</v>
      </c>
      <c r="B697" t="s">
        <v>1367</v>
      </c>
      <c r="C697" t="s">
        <v>911</v>
      </c>
    </row>
    <row r="698" spans="1:3" ht="13" x14ac:dyDescent="0.15">
      <c r="A698" t="s">
        <v>1366</v>
      </c>
      <c r="B698" t="s">
        <v>1368</v>
      </c>
      <c r="C698" t="s">
        <v>879</v>
      </c>
    </row>
    <row r="699" spans="1:3" ht="13" x14ac:dyDescent="0.15">
      <c r="A699" t="s">
        <v>1369</v>
      </c>
      <c r="B699" t="s">
        <v>1370</v>
      </c>
      <c r="C699" t="s">
        <v>891</v>
      </c>
    </row>
    <row r="700" spans="1:3" ht="13" x14ac:dyDescent="0.15">
      <c r="A700" t="s">
        <v>1371</v>
      </c>
    </row>
    <row r="701" spans="1:3" ht="13" x14ac:dyDescent="0.15">
      <c r="A701" t="s">
        <v>1372</v>
      </c>
      <c r="B701" t="s">
        <v>1373</v>
      </c>
      <c r="C701" t="s">
        <v>1374</v>
      </c>
    </row>
    <row r="702" spans="1:3" ht="13" x14ac:dyDescent="0.15">
      <c r="A702" t="s">
        <v>1372</v>
      </c>
      <c r="B702" t="s">
        <v>1375</v>
      </c>
      <c r="C702" t="s">
        <v>926</v>
      </c>
    </row>
    <row r="703" spans="1:3" ht="13" x14ac:dyDescent="0.15">
      <c r="A703" t="s">
        <v>1372</v>
      </c>
      <c r="B703" t="s">
        <v>1376</v>
      </c>
      <c r="C703" t="s">
        <v>913</v>
      </c>
    </row>
    <row r="704" spans="1:3" ht="13" x14ac:dyDescent="0.15">
      <c r="A704" t="s">
        <v>1372</v>
      </c>
      <c r="B704" t="s">
        <v>1377</v>
      </c>
      <c r="C704" t="s">
        <v>887</v>
      </c>
    </row>
    <row r="705" spans="1:3" ht="13" x14ac:dyDescent="0.15">
      <c r="A705" t="s">
        <v>1372</v>
      </c>
      <c r="B705" t="s">
        <v>1378</v>
      </c>
      <c r="C705" t="s">
        <v>921</v>
      </c>
    </row>
    <row r="706" spans="1:3" ht="13" x14ac:dyDescent="0.15">
      <c r="A706" t="s">
        <v>1379</v>
      </c>
      <c r="B706" t="s">
        <v>1380</v>
      </c>
      <c r="C706" t="s">
        <v>883</v>
      </c>
    </row>
    <row r="707" spans="1:3" ht="13" x14ac:dyDescent="0.15">
      <c r="A707" t="s">
        <v>1381</v>
      </c>
      <c r="B707" t="s">
        <v>1382</v>
      </c>
      <c r="C707" t="s">
        <v>884</v>
      </c>
    </row>
    <row r="708" spans="1:3" ht="13" x14ac:dyDescent="0.15">
      <c r="A708" t="s">
        <v>1383</v>
      </c>
      <c r="B708" t="s">
        <v>1384</v>
      </c>
      <c r="C708" t="s">
        <v>907</v>
      </c>
    </row>
    <row r="709" spans="1:3" ht="13" x14ac:dyDescent="0.15">
      <c r="A709" t="s">
        <v>1385</v>
      </c>
      <c r="B709" t="s">
        <v>1386</v>
      </c>
      <c r="C709" t="s">
        <v>1387</v>
      </c>
    </row>
    <row r="710" spans="1:3" ht="13" x14ac:dyDescent="0.15">
      <c r="A710" t="s">
        <v>1388</v>
      </c>
      <c r="B710" t="s">
        <v>1389</v>
      </c>
      <c r="C710" t="s">
        <v>903</v>
      </c>
    </row>
    <row r="711" spans="1:3" ht="13" x14ac:dyDescent="0.15">
      <c r="A711" t="s">
        <v>1388</v>
      </c>
      <c r="B711" t="s">
        <v>1390</v>
      </c>
      <c r="C711" t="s">
        <v>1391</v>
      </c>
    </row>
    <row r="712" spans="1:3" ht="13" x14ac:dyDescent="0.15">
      <c r="A712" t="s">
        <v>1388</v>
      </c>
      <c r="B712" t="s">
        <v>1392</v>
      </c>
      <c r="C712" t="s">
        <v>1393</v>
      </c>
    </row>
    <row r="713" spans="1:3" ht="13" x14ac:dyDescent="0.15">
      <c r="A713" t="s">
        <v>1394</v>
      </c>
      <c r="B713" t="s">
        <v>1395</v>
      </c>
      <c r="C713" t="s">
        <v>891</v>
      </c>
    </row>
    <row r="714" spans="1:3" ht="13" x14ac:dyDescent="0.15">
      <c r="A714" t="s">
        <v>1396</v>
      </c>
      <c r="B714" t="s">
        <v>1397</v>
      </c>
      <c r="C714" t="s">
        <v>913</v>
      </c>
    </row>
    <row r="715" spans="1:3" ht="13" x14ac:dyDescent="0.15">
      <c r="A715" t="s">
        <v>1398</v>
      </c>
      <c r="B715" t="s">
        <v>1399</v>
      </c>
      <c r="C715" t="s">
        <v>907</v>
      </c>
    </row>
    <row r="716" spans="1:3" ht="13" x14ac:dyDescent="0.15">
      <c r="A716" t="s">
        <v>1398</v>
      </c>
      <c r="B716" t="s">
        <v>1400</v>
      </c>
      <c r="C716" t="s">
        <v>881</v>
      </c>
    </row>
    <row r="717" spans="1:3" ht="13" x14ac:dyDescent="0.15">
      <c r="A717" t="s">
        <v>1401</v>
      </c>
      <c r="B717" t="s">
        <v>1402</v>
      </c>
      <c r="C717" t="s">
        <v>1403</v>
      </c>
    </row>
    <row r="718" spans="1:3" ht="13" x14ac:dyDescent="0.15">
      <c r="A718" t="s">
        <v>1404</v>
      </c>
      <c r="B718" t="s">
        <v>1405</v>
      </c>
      <c r="C718" t="s">
        <v>894</v>
      </c>
    </row>
    <row r="719" spans="1:3" ht="13" x14ac:dyDescent="0.15">
      <c r="A719" t="s">
        <v>1406</v>
      </c>
      <c r="B719" t="s">
        <v>1407</v>
      </c>
      <c r="C719" t="s">
        <v>881</v>
      </c>
    </row>
    <row r="720" spans="1:3" ht="13" x14ac:dyDescent="0.15">
      <c r="A720" t="s">
        <v>512</v>
      </c>
      <c r="B720" t="s">
        <v>1408</v>
      </c>
      <c r="C720" t="s">
        <v>880</v>
      </c>
    </row>
    <row r="721" spans="1:3" ht="13" x14ac:dyDescent="0.15">
      <c r="A721" t="s">
        <v>1409</v>
      </c>
      <c r="B721" t="s">
        <v>1410</v>
      </c>
      <c r="C721" t="s">
        <v>913</v>
      </c>
    </row>
    <row r="722" spans="1:3" ht="13" x14ac:dyDescent="0.15">
      <c r="A722" t="s">
        <v>1411</v>
      </c>
      <c r="B722" t="s">
        <v>1412</v>
      </c>
      <c r="C722" t="s">
        <v>880</v>
      </c>
    </row>
    <row r="723" spans="1:3" ht="13" x14ac:dyDescent="0.15">
      <c r="A723" t="s">
        <v>1411</v>
      </c>
      <c r="B723" t="s">
        <v>1413</v>
      </c>
      <c r="C723" t="s">
        <v>1414</v>
      </c>
    </row>
    <row r="724" spans="1:3" ht="13" x14ac:dyDescent="0.15">
      <c r="A724" t="s">
        <v>1411</v>
      </c>
      <c r="B724" t="s">
        <v>1415</v>
      </c>
      <c r="C724" t="s">
        <v>891</v>
      </c>
    </row>
    <row r="725" spans="1:3" ht="13" x14ac:dyDescent="0.15">
      <c r="A725" t="s">
        <v>1416</v>
      </c>
      <c r="B725" t="s">
        <v>1417</v>
      </c>
      <c r="C725" t="s">
        <v>911</v>
      </c>
    </row>
    <row r="726" spans="1:3" ht="13" x14ac:dyDescent="0.15">
      <c r="A726" t="s">
        <v>1418</v>
      </c>
      <c r="B726" t="s">
        <v>1419</v>
      </c>
      <c r="C726" t="s">
        <v>881</v>
      </c>
    </row>
    <row r="727" spans="1:3" ht="13" x14ac:dyDescent="0.15">
      <c r="A727" t="s">
        <v>1420</v>
      </c>
    </row>
    <row r="728" spans="1:3" ht="13" x14ac:dyDescent="0.15">
      <c r="A728" t="s">
        <v>1421</v>
      </c>
      <c r="B728" t="s">
        <v>1422</v>
      </c>
      <c r="C728" t="s">
        <v>891</v>
      </c>
    </row>
    <row r="729" spans="1:3" ht="13" x14ac:dyDescent="0.15">
      <c r="A729" t="s">
        <v>1423</v>
      </c>
      <c r="B729" t="s">
        <v>1424</v>
      </c>
      <c r="C729" t="s">
        <v>884</v>
      </c>
    </row>
    <row r="730" spans="1:3" ht="13" x14ac:dyDescent="0.15">
      <c r="A730" t="s">
        <v>1425</v>
      </c>
      <c r="B730" t="s">
        <v>1426</v>
      </c>
      <c r="C730" t="s">
        <v>911</v>
      </c>
    </row>
    <row r="731" spans="1:3" ht="13" x14ac:dyDescent="0.15">
      <c r="A731" t="s">
        <v>1427</v>
      </c>
      <c r="B731" t="s">
        <v>1428</v>
      </c>
      <c r="C731" t="s">
        <v>903</v>
      </c>
    </row>
    <row r="732" spans="1:3" ht="13" x14ac:dyDescent="0.15">
      <c r="A732" t="s">
        <v>1429</v>
      </c>
      <c r="B732" t="s">
        <v>1430</v>
      </c>
      <c r="C732" t="s">
        <v>921</v>
      </c>
    </row>
    <row r="733" spans="1:3" ht="13" x14ac:dyDescent="0.15">
      <c r="A733" t="s">
        <v>285</v>
      </c>
      <c r="B733" t="s">
        <v>1431</v>
      </c>
      <c r="C733" t="s">
        <v>879</v>
      </c>
    </row>
    <row r="734" spans="1:3" ht="13" x14ac:dyDescent="0.15">
      <c r="A734" t="s">
        <v>1432</v>
      </c>
      <c r="B734" t="s">
        <v>1433</v>
      </c>
      <c r="C734" t="s">
        <v>888</v>
      </c>
    </row>
    <row r="735" spans="1:3" ht="13" x14ac:dyDescent="0.15">
      <c r="A735" t="s">
        <v>1434</v>
      </c>
      <c r="B735" t="s">
        <v>1435</v>
      </c>
      <c r="C735" t="s">
        <v>881</v>
      </c>
    </row>
    <row r="736" spans="1:3" ht="13" x14ac:dyDescent="0.15">
      <c r="A736" t="s">
        <v>1434</v>
      </c>
      <c r="B736" t="s">
        <v>1436</v>
      </c>
      <c r="C736" t="s">
        <v>921</v>
      </c>
    </row>
    <row r="737" spans="1:3" ht="13" x14ac:dyDescent="0.15">
      <c r="A737" t="s">
        <v>1434</v>
      </c>
      <c r="B737" t="s">
        <v>1437</v>
      </c>
      <c r="C737" t="s">
        <v>907</v>
      </c>
    </row>
    <row r="738" spans="1:3" ht="13" x14ac:dyDescent="0.15">
      <c r="A738" t="s">
        <v>1438</v>
      </c>
      <c r="B738" t="s">
        <v>1439</v>
      </c>
      <c r="C738" t="s">
        <v>894</v>
      </c>
    </row>
    <row r="739" spans="1:3" ht="13" x14ac:dyDescent="0.15">
      <c r="A739" t="s">
        <v>1438</v>
      </c>
      <c r="B739" t="s">
        <v>1440</v>
      </c>
      <c r="C739" t="s">
        <v>882</v>
      </c>
    </row>
    <row r="740" spans="1:3" ht="13" x14ac:dyDescent="0.15">
      <c r="A740" t="s">
        <v>1438</v>
      </c>
      <c r="B740" t="s">
        <v>1441</v>
      </c>
      <c r="C740" t="s">
        <v>884</v>
      </c>
    </row>
    <row r="741" spans="1:3" ht="13" x14ac:dyDescent="0.15">
      <c r="A741" t="s">
        <v>1442</v>
      </c>
      <c r="B741" t="s">
        <v>1443</v>
      </c>
      <c r="C741" t="s">
        <v>886</v>
      </c>
    </row>
    <row r="742" spans="1:3" ht="13" x14ac:dyDescent="0.15">
      <c r="A742" t="s">
        <v>1444</v>
      </c>
      <c r="B742" t="s">
        <v>1445</v>
      </c>
      <c r="C742" t="s">
        <v>880</v>
      </c>
    </row>
    <row r="743" spans="1:3" ht="13" x14ac:dyDescent="0.15">
      <c r="A743" t="s">
        <v>1446</v>
      </c>
      <c r="B743" t="s">
        <v>1447</v>
      </c>
      <c r="C743" t="s">
        <v>910</v>
      </c>
    </row>
    <row r="744" spans="1:3" ht="13" x14ac:dyDescent="0.15">
      <c r="A744" t="s">
        <v>1448</v>
      </c>
      <c r="B744" t="s">
        <v>1449</v>
      </c>
      <c r="C744" t="s">
        <v>903</v>
      </c>
    </row>
    <row r="745" spans="1:3" ht="13" x14ac:dyDescent="0.15">
      <c r="A745" t="s">
        <v>1450</v>
      </c>
    </row>
    <row r="746" spans="1:3" ht="13" x14ac:dyDescent="0.15">
      <c r="A746" t="s">
        <v>1451</v>
      </c>
      <c r="B746" t="s">
        <v>1452</v>
      </c>
      <c r="C746" t="s">
        <v>903</v>
      </c>
    </row>
    <row r="747" spans="1:3" ht="13" x14ac:dyDescent="0.15">
      <c r="A747" t="s">
        <v>1453</v>
      </c>
    </row>
    <row r="748" spans="1:3" ht="13" x14ac:dyDescent="0.15">
      <c r="A748" t="s">
        <v>1454</v>
      </c>
      <c r="B748" t="s">
        <v>1455</v>
      </c>
      <c r="C748" t="s">
        <v>1456</v>
      </c>
    </row>
    <row r="749" spans="1:3" ht="13" x14ac:dyDescent="0.15">
      <c r="A749" t="s">
        <v>1457</v>
      </c>
      <c r="B749" t="s">
        <v>1458</v>
      </c>
      <c r="C749" t="s">
        <v>891</v>
      </c>
    </row>
    <row r="750" spans="1:3" ht="13" x14ac:dyDescent="0.15">
      <c r="A750" t="s">
        <v>1459</v>
      </c>
      <c r="B750" t="s">
        <v>1460</v>
      </c>
      <c r="C750" t="s">
        <v>882</v>
      </c>
    </row>
    <row r="751" spans="1:3" ht="13" x14ac:dyDescent="0.15">
      <c r="A751" t="s">
        <v>1461</v>
      </c>
      <c r="B751" t="s">
        <v>1462</v>
      </c>
      <c r="C751" t="s">
        <v>880</v>
      </c>
    </row>
    <row r="752" spans="1:3" ht="13" x14ac:dyDescent="0.15">
      <c r="A752" t="s">
        <v>1463</v>
      </c>
      <c r="B752" t="s">
        <v>1464</v>
      </c>
      <c r="C752" t="s">
        <v>897</v>
      </c>
    </row>
    <row r="753" spans="1:3" ht="13" x14ac:dyDescent="0.15">
      <c r="A753" t="s">
        <v>1465</v>
      </c>
    </row>
    <row r="754" spans="1:3" ht="13" x14ac:dyDescent="0.15">
      <c r="A754" t="s">
        <v>1466</v>
      </c>
      <c r="B754" t="s">
        <v>1467</v>
      </c>
      <c r="C754" t="s">
        <v>913</v>
      </c>
    </row>
    <row r="755" spans="1:3" ht="13" x14ac:dyDescent="0.15">
      <c r="A755" t="s">
        <v>1468</v>
      </c>
      <c r="B755" t="s">
        <v>1469</v>
      </c>
      <c r="C755" t="s">
        <v>886</v>
      </c>
    </row>
    <row r="756" spans="1:3" ht="13" x14ac:dyDescent="0.15">
      <c r="A756" t="s">
        <v>1470</v>
      </c>
      <c r="B756" t="s">
        <v>1471</v>
      </c>
      <c r="C756" t="s">
        <v>882</v>
      </c>
    </row>
    <row r="757" spans="1:3" ht="13" x14ac:dyDescent="0.15">
      <c r="A757" t="s">
        <v>720</v>
      </c>
      <c r="B757" t="s">
        <v>1472</v>
      </c>
      <c r="C757" t="s">
        <v>884</v>
      </c>
    </row>
    <row r="758" spans="1:3" ht="13" x14ac:dyDescent="0.15">
      <c r="A758" t="s">
        <v>1473</v>
      </c>
      <c r="B758" t="s">
        <v>1474</v>
      </c>
      <c r="C758" t="s">
        <v>921</v>
      </c>
    </row>
    <row r="759" spans="1:3" ht="13" x14ac:dyDescent="0.15">
      <c r="A759" t="s">
        <v>1475</v>
      </c>
      <c r="B759" t="s">
        <v>1476</v>
      </c>
      <c r="C759" t="s">
        <v>921</v>
      </c>
    </row>
    <row r="760" spans="1:3" ht="13" x14ac:dyDescent="0.15">
      <c r="A760" t="s">
        <v>1477</v>
      </c>
      <c r="B760" t="s">
        <v>1478</v>
      </c>
      <c r="C760" t="s">
        <v>878</v>
      </c>
    </row>
    <row r="761" spans="1:3" ht="13" x14ac:dyDescent="0.15">
      <c r="A761" t="s">
        <v>1479</v>
      </c>
      <c r="B761" t="s">
        <v>1480</v>
      </c>
      <c r="C761" t="s">
        <v>914</v>
      </c>
    </row>
    <row r="762" spans="1:3" ht="13" x14ac:dyDescent="0.15">
      <c r="A762" t="s">
        <v>1481</v>
      </c>
      <c r="B762" t="s">
        <v>1482</v>
      </c>
      <c r="C762" t="s">
        <v>891</v>
      </c>
    </row>
    <row r="763" spans="1:3" ht="13" x14ac:dyDescent="0.15">
      <c r="A763" t="s">
        <v>1483</v>
      </c>
    </row>
    <row r="764" spans="1:3" ht="13" x14ac:dyDescent="0.15">
      <c r="A764" t="s">
        <v>1484</v>
      </c>
      <c r="B764" t="s">
        <v>1485</v>
      </c>
      <c r="C764" t="s">
        <v>887</v>
      </c>
    </row>
    <row r="765" spans="1:3" ht="13" x14ac:dyDescent="0.15">
      <c r="A765" t="s">
        <v>1486</v>
      </c>
      <c r="B765" t="s">
        <v>1487</v>
      </c>
      <c r="C765" t="s">
        <v>1488</v>
      </c>
    </row>
    <row r="766" spans="1:3" ht="13" x14ac:dyDescent="0.15">
      <c r="A766" t="s">
        <v>1489</v>
      </c>
      <c r="B766" t="s">
        <v>1490</v>
      </c>
      <c r="C766" t="s">
        <v>883</v>
      </c>
    </row>
    <row r="767" spans="1:3" ht="13" x14ac:dyDescent="0.15">
      <c r="A767" t="s">
        <v>1491</v>
      </c>
      <c r="B767" t="s">
        <v>1492</v>
      </c>
      <c r="C767" t="s">
        <v>920</v>
      </c>
    </row>
    <row r="768" spans="1:3" ht="13" x14ac:dyDescent="0.15">
      <c r="A768" t="s">
        <v>1493</v>
      </c>
      <c r="B768" t="s">
        <v>1494</v>
      </c>
      <c r="C768" t="s">
        <v>881</v>
      </c>
    </row>
    <row r="769" spans="1:3" ht="13" x14ac:dyDescent="0.15">
      <c r="A769" t="s">
        <v>1495</v>
      </c>
      <c r="B769" t="s">
        <v>1496</v>
      </c>
      <c r="C769" t="s">
        <v>882</v>
      </c>
    </row>
    <row r="770" spans="1:3" ht="13" x14ac:dyDescent="0.15">
      <c r="A770" t="s">
        <v>1497</v>
      </c>
      <c r="B770" t="s">
        <v>1498</v>
      </c>
      <c r="C770" t="s">
        <v>888</v>
      </c>
    </row>
    <row r="771" spans="1:3" ht="13" x14ac:dyDescent="0.15">
      <c r="A771" t="s">
        <v>1499</v>
      </c>
      <c r="B771" t="s">
        <v>1500</v>
      </c>
      <c r="C771" t="s">
        <v>881</v>
      </c>
    </row>
    <row r="772" spans="1:3" ht="13" x14ac:dyDescent="0.15">
      <c r="A772" t="s">
        <v>1499</v>
      </c>
      <c r="B772" t="s">
        <v>1501</v>
      </c>
      <c r="C772" t="s">
        <v>891</v>
      </c>
    </row>
    <row r="773" spans="1:3" ht="13" x14ac:dyDescent="0.15">
      <c r="A773" t="s">
        <v>1502</v>
      </c>
      <c r="B773" t="s">
        <v>1503</v>
      </c>
      <c r="C773" t="s">
        <v>903</v>
      </c>
    </row>
    <row r="774" spans="1:3" ht="13" x14ac:dyDescent="0.15">
      <c r="A774" t="s">
        <v>1504</v>
      </c>
    </row>
    <row r="775" spans="1:3" ht="13" x14ac:dyDescent="0.15">
      <c r="A775" t="s">
        <v>1505</v>
      </c>
      <c r="B775" t="s">
        <v>1506</v>
      </c>
      <c r="C775" t="s">
        <v>891</v>
      </c>
    </row>
    <row r="776" spans="1:3" ht="13" x14ac:dyDescent="0.15">
      <c r="A776" t="s">
        <v>1507</v>
      </c>
      <c r="B776" t="s">
        <v>1508</v>
      </c>
      <c r="C776" t="s">
        <v>894</v>
      </c>
    </row>
    <row r="777" spans="1:3" ht="13" x14ac:dyDescent="0.15">
      <c r="A777" t="s">
        <v>1509</v>
      </c>
      <c r="B777" t="s">
        <v>1510</v>
      </c>
      <c r="C777" t="s">
        <v>910</v>
      </c>
    </row>
    <row r="778" spans="1:3" ht="13" x14ac:dyDescent="0.15">
      <c r="A778" t="s">
        <v>1511</v>
      </c>
      <c r="B778" t="s">
        <v>1512</v>
      </c>
      <c r="C778" t="s">
        <v>885</v>
      </c>
    </row>
    <row r="779" spans="1:3" ht="13" x14ac:dyDescent="0.15">
      <c r="A779" t="s">
        <v>710</v>
      </c>
      <c r="B779" t="s">
        <v>1513</v>
      </c>
      <c r="C779" t="s">
        <v>921</v>
      </c>
    </row>
    <row r="780" spans="1:3" ht="13" x14ac:dyDescent="0.15">
      <c r="A780" t="s">
        <v>1514</v>
      </c>
      <c r="B780" t="s">
        <v>1515</v>
      </c>
      <c r="C780" t="s">
        <v>911</v>
      </c>
    </row>
    <row r="781" spans="1:3" ht="13" x14ac:dyDescent="0.15">
      <c r="A781" t="s">
        <v>1516</v>
      </c>
      <c r="B781" t="s">
        <v>1517</v>
      </c>
      <c r="C781" t="s">
        <v>883</v>
      </c>
    </row>
    <row r="782" spans="1:3" ht="13" x14ac:dyDescent="0.15">
      <c r="A782" t="s">
        <v>1518</v>
      </c>
      <c r="B782" t="s">
        <v>1519</v>
      </c>
      <c r="C782" t="s">
        <v>1520</v>
      </c>
    </row>
    <row r="783" spans="1:3" ht="13" x14ac:dyDescent="0.15">
      <c r="A783" t="s">
        <v>1521</v>
      </c>
      <c r="B783" t="s">
        <v>1522</v>
      </c>
      <c r="C783" t="s">
        <v>888</v>
      </c>
    </row>
    <row r="784" spans="1:3" ht="13" x14ac:dyDescent="0.15">
      <c r="A784" t="s">
        <v>1523</v>
      </c>
      <c r="B784" t="s">
        <v>1524</v>
      </c>
      <c r="C784" t="s">
        <v>911</v>
      </c>
    </row>
    <row r="785" spans="1:3" ht="13" x14ac:dyDescent="0.15">
      <c r="A785" t="s">
        <v>1525</v>
      </c>
      <c r="B785" t="s">
        <v>1526</v>
      </c>
      <c r="C785" t="s">
        <v>878</v>
      </c>
    </row>
    <row r="786" spans="1:3" ht="13" x14ac:dyDescent="0.15">
      <c r="A786" t="s">
        <v>1525</v>
      </c>
      <c r="B786" t="s">
        <v>1527</v>
      </c>
      <c r="C786" t="s">
        <v>888</v>
      </c>
    </row>
    <row r="787" spans="1:3" ht="13" x14ac:dyDescent="0.15">
      <c r="A787" t="s">
        <v>1528</v>
      </c>
      <c r="B787" t="s">
        <v>1529</v>
      </c>
      <c r="C787" t="s">
        <v>880</v>
      </c>
    </row>
    <row r="788" spans="1:3" ht="13" x14ac:dyDescent="0.15">
      <c r="A788" t="s">
        <v>1530</v>
      </c>
    </row>
    <row r="789" spans="1:3" ht="13" x14ac:dyDescent="0.15">
      <c r="A789" t="s">
        <v>1531</v>
      </c>
      <c r="B789" t="s">
        <v>1532</v>
      </c>
      <c r="C789" t="s">
        <v>911</v>
      </c>
    </row>
    <row r="790" spans="1:3" ht="13" x14ac:dyDescent="0.15">
      <c r="A790" t="s">
        <v>1533</v>
      </c>
      <c r="B790" t="s">
        <v>1534</v>
      </c>
      <c r="C790" t="s">
        <v>1363</v>
      </c>
    </row>
    <row r="791" spans="1:3" ht="13" x14ac:dyDescent="0.15">
      <c r="A791" t="s">
        <v>678</v>
      </c>
      <c r="B791" t="s">
        <v>1535</v>
      </c>
      <c r="C791" t="s">
        <v>894</v>
      </c>
    </row>
    <row r="792" spans="1:3" ht="13" x14ac:dyDescent="0.15">
      <c r="A792" t="s">
        <v>1536</v>
      </c>
      <c r="B792" t="s">
        <v>1537</v>
      </c>
      <c r="C792" t="s">
        <v>884</v>
      </c>
    </row>
    <row r="793" spans="1:3" ht="13" x14ac:dyDescent="0.15">
      <c r="A793" t="s">
        <v>1538</v>
      </c>
      <c r="B793" t="s">
        <v>1539</v>
      </c>
      <c r="C793" t="s">
        <v>880</v>
      </c>
    </row>
    <row r="794" spans="1:3" ht="13" x14ac:dyDescent="0.15">
      <c r="A794" t="s">
        <v>1540</v>
      </c>
      <c r="B794" t="s">
        <v>1541</v>
      </c>
      <c r="C794" t="s">
        <v>881</v>
      </c>
    </row>
    <row r="795" spans="1:3" ht="13" x14ac:dyDescent="0.15">
      <c r="A795" t="s">
        <v>1540</v>
      </c>
      <c r="B795" t="s">
        <v>1542</v>
      </c>
      <c r="C795" t="s">
        <v>913</v>
      </c>
    </row>
    <row r="796" spans="1:3" ht="13" x14ac:dyDescent="0.15">
      <c r="A796" t="s">
        <v>1543</v>
      </c>
      <c r="B796" t="s">
        <v>1544</v>
      </c>
      <c r="C796" t="s">
        <v>914</v>
      </c>
    </row>
    <row r="797" spans="1:3" ht="13" x14ac:dyDescent="0.15">
      <c r="A797" t="s">
        <v>1545</v>
      </c>
      <c r="B797" t="s">
        <v>1546</v>
      </c>
      <c r="C797" t="s">
        <v>878</v>
      </c>
    </row>
    <row r="798" spans="1:3" ht="13" x14ac:dyDescent="0.15">
      <c r="A798" t="s">
        <v>1547</v>
      </c>
      <c r="B798" t="s">
        <v>1548</v>
      </c>
      <c r="C798" t="s">
        <v>921</v>
      </c>
    </row>
    <row r="799" spans="1:3" ht="13" x14ac:dyDescent="0.15">
      <c r="A799" t="s">
        <v>1547</v>
      </c>
      <c r="B799" t="s">
        <v>1549</v>
      </c>
      <c r="C799" t="s">
        <v>910</v>
      </c>
    </row>
    <row r="800" spans="1:3" ht="13" x14ac:dyDescent="0.15">
      <c r="A800" t="s">
        <v>1550</v>
      </c>
      <c r="B800" t="s">
        <v>1551</v>
      </c>
      <c r="C800" t="s">
        <v>891</v>
      </c>
    </row>
    <row r="801" spans="1:3" ht="13" x14ac:dyDescent="0.15">
      <c r="A801" t="s">
        <v>1550</v>
      </c>
      <c r="B801" t="s">
        <v>1548</v>
      </c>
      <c r="C801" t="s">
        <v>921</v>
      </c>
    </row>
    <row r="802" spans="1:3" ht="13" x14ac:dyDescent="0.15">
      <c r="A802" t="s">
        <v>1552</v>
      </c>
      <c r="B802" t="s">
        <v>1553</v>
      </c>
      <c r="C802" t="s">
        <v>907</v>
      </c>
    </row>
    <row r="803" spans="1:3" ht="13" x14ac:dyDescent="0.15">
      <c r="A803" t="s">
        <v>1554</v>
      </c>
      <c r="B803" t="s">
        <v>1555</v>
      </c>
      <c r="C803" t="s">
        <v>914</v>
      </c>
    </row>
    <row r="804" spans="1:3" ht="13" x14ac:dyDescent="0.15">
      <c r="A804" t="s">
        <v>1556</v>
      </c>
      <c r="B804" t="s">
        <v>1557</v>
      </c>
      <c r="C804" t="s">
        <v>879</v>
      </c>
    </row>
    <row r="805" spans="1:3" ht="13" x14ac:dyDescent="0.15">
      <c r="A805" t="s">
        <v>1556</v>
      </c>
      <c r="B805" t="s">
        <v>1558</v>
      </c>
      <c r="C805" t="s">
        <v>881</v>
      </c>
    </row>
    <row r="806" spans="1:3" ht="13" x14ac:dyDescent="0.15">
      <c r="A806" t="s">
        <v>1559</v>
      </c>
      <c r="B806" t="s">
        <v>1560</v>
      </c>
      <c r="C806" t="s">
        <v>921</v>
      </c>
    </row>
    <row r="807" spans="1:3" ht="13" x14ac:dyDescent="0.15">
      <c r="A807" t="s">
        <v>1561</v>
      </c>
      <c r="B807" t="s">
        <v>1562</v>
      </c>
      <c r="C807" t="s">
        <v>910</v>
      </c>
    </row>
    <row r="808" spans="1:3" ht="13" x14ac:dyDescent="0.15">
      <c r="A808" t="s">
        <v>1563</v>
      </c>
      <c r="B808" t="s">
        <v>1564</v>
      </c>
      <c r="C808" t="s">
        <v>913</v>
      </c>
    </row>
    <row r="809" spans="1:3" ht="13" x14ac:dyDescent="0.15">
      <c r="A809" t="s">
        <v>1565</v>
      </c>
      <c r="B809" t="s">
        <v>1566</v>
      </c>
      <c r="C809" t="s">
        <v>914</v>
      </c>
    </row>
    <row r="810" spans="1:3" ht="13" x14ac:dyDescent="0.15">
      <c r="A810" t="s">
        <v>1567</v>
      </c>
      <c r="B810" t="s">
        <v>1568</v>
      </c>
      <c r="C810" t="s">
        <v>1569</v>
      </c>
    </row>
    <row r="811" spans="1:3" ht="13" x14ac:dyDescent="0.15">
      <c r="A811" t="s">
        <v>1570</v>
      </c>
      <c r="B811" t="s">
        <v>1571</v>
      </c>
      <c r="C811" t="s">
        <v>891</v>
      </c>
    </row>
    <row r="812" spans="1:3" ht="13" x14ac:dyDescent="0.15">
      <c r="A812" t="s">
        <v>1572</v>
      </c>
      <c r="B812" t="s">
        <v>1573</v>
      </c>
      <c r="C812" t="s">
        <v>884</v>
      </c>
    </row>
    <row r="813" spans="1:3" ht="13" x14ac:dyDescent="0.15">
      <c r="A813" t="s">
        <v>1574</v>
      </c>
      <c r="B813" t="s">
        <v>1575</v>
      </c>
      <c r="C813" t="s">
        <v>884</v>
      </c>
    </row>
    <row r="814" spans="1:3" ht="13" x14ac:dyDescent="0.15">
      <c r="A814" t="s">
        <v>1576</v>
      </c>
      <c r="B814" t="s">
        <v>1577</v>
      </c>
      <c r="C814" t="s">
        <v>921</v>
      </c>
    </row>
    <row r="815" spans="1:3" ht="13" x14ac:dyDescent="0.15">
      <c r="A815" t="s">
        <v>1578</v>
      </c>
      <c r="B815" t="s">
        <v>1579</v>
      </c>
      <c r="C815" t="s">
        <v>913</v>
      </c>
    </row>
    <row r="816" spans="1:3" ht="13" x14ac:dyDescent="0.15">
      <c r="A816" t="s">
        <v>1578</v>
      </c>
      <c r="B816" t="s">
        <v>1580</v>
      </c>
      <c r="C816" t="s">
        <v>887</v>
      </c>
    </row>
    <row r="817" spans="1:3" ht="13" x14ac:dyDescent="0.15">
      <c r="A817" t="s">
        <v>1581</v>
      </c>
      <c r="B817" t="s">
        <v>1548</v>
      </c>
      <c r="C817" t="s">
        <v>1582</v>
      </c>
    </row>
    <row r="818" spans="1:3" ht="13" x14ac:dyDescent="0.15">
      <c r="A818" t="s">
        <v>1583</v>
      </c>
      <c r="B818" t="s">
        <v>1584</v>
      </c>
      <c r="C818" t="s">
        <v>886</v>
      </c>
    </row>
    <row r="819" spans="1:3" ht="13" x14ac:dyDescent="0.15">
      <c r="A819" t="s">
        <v>1585</v>
      </c>
      <c r="B819" t="s">
        <v>1586</v>
      </c>
      <c r="C819" t="s">
        <v>911</v>
      </c>
    </row>
    <row r="820" spans="1:3" ht="13" x14ac:dyDescent="0.15">
      <c r="A820" t="s">
        <v>1587</v>
      </c>
      <c r="B820" t="s">
        <v>1588</v>
      </c>
      <c r="C820" t="s">
        <v>894</v>
      </c>
    </row>
    <row r="821" spans="1:3" ht="13" x14ac:dyDescent="0.15">
      <c r="A821" t="s">
        <v>1589</v>
      </c>
      <c r="B821" t="s">
        <v>1590</v>
      </c>
      <c r="C821" t="s">
        <v>880</v>
      </c>
    </row>
    <row r="822" spans="1:3" ht="13" x14ac:dyDescent="0.15">
      <c r="A822" t="s">
        <v>1591</v>
      </c>
      <c r="B822" t="s">
        <v>1548</v>
      </c>
      <c r="C822" t="s">
        <v>901</v>
      </c>
    </row>
    <row r="823" spans="1:3" ht="13" x14ac:dyDescent="0.15">
      <c r="A823" t="s">
        <v>1592</v>
      </c>
      <c r="B823" t="s">
        <v>1593</v>
      </c>
      <c r="C823" t="s">
        <v>885</v>
      </c>
    </row>
    <row r="824" spans="1:3" ht="13" x14ac:dyDescent="0.15">
      <c r="A824" t="s">
        <v>1594</v>
      </c>
      <c r="B824" t="s">
        <v>1595</v>
      </c>
      <c r="C824" t="s">
        <v>925</v>
      </c>
    </row>
    <row r="825" spans="1:3" ht="13" x14ac:dyDescent="0.15">
      <c r="A825" t="s">
        <v>1596</v>
      </c>
      <c r="B825" t="s">
        <v>1597</v>
      </c>
      <c r="C825" t="s">
        <v>879</v>
      </c>
    </row>
    <row r="826" spans="1:3" ht="13" x14ac:dyDescent="0.15">
      <c r="A826" t="s">
        <v>1596</v>
      </c>
      <c r="B826" t="s">
        <v>1548</v>
      </c>
      <c r="C826" t="s">
        <v>887</v>
      </c>
    </row>
    <row r="827" spans="1:3" ht="13" x14ac:dyDescent="0.15">
      <c r="A827" t="s">
        <v>1598</v>
      </c>
    </row>
    <row r="828" spans="1:3" ht="13" x14ac:dyDescent="0.15">
      <c r="A828" t="s">
        <v>1599</v>
      </c>
      <c r="B828" t="s">
        <v>1600</v>
      </c>
      <c r="C828" t="s">
        <v>880</v>
      </c>
    </row>
    <row r="829" spans="1:3" ht="13" x14ac:dyDescent="0.15">
      <c r="A829" t="s">
        <v>1599</v>
      </c>
      <c r="B829" t="s">
        <v>1601</v>
      </c>
      <c r="C829" t="s">
        <v>911</v>
      </c>
    </row>
    <row r="830" spans="1:3" ht="13" x14ac:dyDescent="0.15">
      <c r="A830" t="s">
        <v>1602</v>
      </c>
      <c r="B830" t="s">
        <v>1603</v>
      </c>
      <c r="C830" t="s">
        <v>879</v>
      </c>
    </row>
    <row r="831" spans="1:3" ht="13" x14ac:dyDescent="0.15">
      <c r="A831" t="s">
        <v>1604</v>
      </c>
      <c r="B831" t="s">
        <v>1605</v>
      </c>
      <c r="C831" t="s">
        <v>910</v>
      </c>
    </row>
    <row r="832" spans="1:3" ht="13" x14ac:dyDescent="0.15">
      <c r="A832" t="s">
        <v>1606</v>
      </c>
      <c r="B832" t="s">
        <v>1607</v>
      </c>
      <c r="C832" t="s">
        <v>903</v>
      </c>
    </row>
    <row r="833" spans="1:3" ht="13" x14ac:dyDescent="0.15">
      <c r="A833" t="s">
        <v>1608</v>
      </c>
      <c r="B833" t="s">
        <v>1609</v>
      </c>
      <c r="C833" t="s">
        <v>882</v>
      </c>
    </row>
    <row r="834" spans="1:3" ht="13" x14ac:dyDescent="0.15">
      <c r="A834" t="s">
        <v>1610</v>
      </c>
      <c r="B834" t="s">
        <v>1611</v>
      </c>
      <c r="C834" t="s">
        <v>921</v>
      </c>
    </row>
    <row r="835" spans="1:3" ht="13" x14ac:dyDescent="0.15">
      <c r="A835" t="s">
        <v>1612</v>
      </c>
      <c r="B835" t="s">
        <v>1613</v>
      </c>
      <c r="C835" t="s">
        <v>878</v>
      </c>
    </row>
    <row r="836" spans="1:3" ht="13" x14ac:dyDescent="0.15">
      <c r="A836" t="s">
        <v>1614</v>
      </c>
      <c r="B836" t="s">
        <v>1615</v>
      </c>
      <c r="C836" t="s">
        <v>907</v>
      </c>
    </row>
    <row r="837" spans="1:3" ht="13" x14ac:dyDescent="0.15">
      <c r="A837" t="s">
        <v>1616</v>
      </c>
    </row>
    <row r="838" spans="1:3" ht="13" x14ac:dyDescent="0.15">
      <c r="A838" t="s">
        <v>1617</v>
      </c>
      <c r="B838" t="s">
        <v>1618</v>
      </c>
      <c r="C838" t="s">
        <v>1619</v>
      </c>
    </row>
    <row r="839" spans="1:3" ht="13" x14ac:dyDescent="0.15">
      <c r="A839" t="s">
        <v>1620</v>
      </c>
    </row>
    <row r="840" spans="1:3" ht="13" x14ac:dyDescent="0.15">
      <c r="A840" t="s">
        <v>1621</v>
      </c>
      <c r="B840" t="s">
        <v>1622</v>
      </c>
      <c r="C840" t="s">
        <v>994</v>
      </c>
    </row>
    <row r="841" spans="1:3" ht="13" x14ac:dyDescent="0.15">
      <c r="A841" t="s">
        <v>1623</v>
      </c>
      <c r="B841" t="s">
        <v>1624</v>
      </c>
      <c r="C841" t="s">
        <v>1625</v>
      </c>
    </row>
    <row r="842" spans="1:3" ht="13" x14ac:dyDescent="0.15">
      <c r="A842" t="s">
        <v>1626</v>
      </c>
      <c r="B842" t="s">
        <v>1627</v>
      </c>
      <c r="C842" t="s">
        <v>894</v>
      </c>
    </row>
    <row r="843" spans="1:3" ht="13" x14ac:dyDescent="0.15">
      <c r="A843" t="s">
        <v>1628</v>
      </c>
      <c r="B843" t="s">
        <v>1629</v>
      </c>
      <c r="C843" t="s">
        <v>879</v>
      </c>
    </row>
    <row r="844" spans="1:3" ht="13" x14ac:dyDescent="0.15">
      <c r="A844" t="s">
        <v>287</v>
      </c>
      <c r="B844" t="s">
        <v>1630</v>
      </c>
      <c r="C844" t="s">
        <v>891</v>
      </c>
    </row>
    <row r="845" spans="1:3" ht="13" x14ac:dyDescent="0.15">
      <c r="A845" t="s">
        <v>1631</v>
      </c>
      <c r="B845" t="s">
        <v>1632</v>
      </c>
      <c r="C845" t="s">
        <v>879</v>
      </c>
    </row>
    <row r="846" spans="1:3" ht="13" x14ac:dyDescent="0.15">
      <c r="A846" t="s">
        <v>1633</v>
      </c>
      <c r="B846" t="s">
        <v>1634</v>
      </c>
      <c r="C846" t="s">
        <v>907</v>
      </c>
    </row>
    <row r="847" spans="1:3" ht="13" x14ac:dyDescent="0.15">
      <c r="A847" t="s">
        <v>1635</v>
      </c>
      <c r="B847" t="s">
        <v>1636</v>
      </c>
      <c r="C847" t="s">
        <v>911</v>
      </c>
    </row>
    <row r="848" spans="1:3" ht="13" x14ac:dyDescent="0.15">
      <c r="A848" t="s">
        <v>1637</v>
      </c>
    </row>
    <row r="849" spans="1:3" ht="13" x14ac:dyDescent="0.15">
      <c r="A849" t="s">
        <v>1638</v>
      </c>
      <c r="B849" t="s">
        <v>1639</v>
      </c>
      <c r="C849" t="s">
        <v>1093</v>
      </c>
    </row>
    <row r="850" spans="1:3" ht="13" x14ac:dyDescent="0.15">
      <c r="A850" t="s">
        <v>1638</v>
      </c>
      <c r="B850" t="s">
        <v>1640</v>
      </c>
      <c r="C850" t="s">
        <v>882</v>
      </c>
    </row>
    <row r="851" spans="1:3" ht="13" x14ac:dyDescent="0.15">
      <c r="A851" t="s">
        <v>1638</v>
      </c>
      <c r="B851" t="s">
        <v>1641</v>
      </c>
      <c r="C851" t="s">
        <v>907</v>
      </c>
    </row>
    <row r="852" spans="1:3" ht="13" x14ac:dyDescent="0.15">
      <c r="A852" t="s">
        <v>1642</v>
      </c>
      <c r="B852" t="s">
        <v>1643</v>
      </c>
      <c r="C852" t="s">
        <v>921</v>
      </c>
    </row>
    <row r="853" spans="1:3" ht="13" x14ac:dyDescent="0.15">
      <c r="A853" t="s">
        <v>1644</v>
      </c>
      <c r="B853" t="s">
        <v>1645</v>
      </c>
      <c r="C853" t="s">
        <v>928</v>
      </c>
    </row>
    <row r="854" spans="1:3" ht="13" x14ac:dyDescent="0.15">
      <c r="A854" t="s">
        <v>1646</v>
      </c>
      <c r="B854" t="s">
        <v>1647</v>
      </c>
      <c r="C854" t="s">
        <v>884</v>
      </c>
    </row>
    <row r="855" spans="1:3" ht="13" x14ac:dyDescent="0.15">
      <c r="A855" t="s">
        <v>1648</v>
      </c>
      <c r="B855" t="s">
        <v>1649</v>
      </c>
      <c r="C855" t="s">
        <v>886</v>
      </c>
    </row>
    <row r="856" spans="1:3" ht="13" x14ac:dyDescent="0.15">
      <c r="A856" t="s">
        <v>1650</v>
      </c>
      <c r="B856" t="s">
        <v>1651</v>
      </c>
      <c r="C856" t="s">
        <v>885</v>
      </c>
    </row>
    <row r="857" spans="1:3" ht="13" x14ac:dyDescent="0.15">
      <c r="A857" t="s">
        <v>1652</v>
      </c>
      <c r="B857" t="s">
        <v>1653</v>
      </c>
      <c r="C857" t="s">
        <v>913</v>
      </c>
    </row>
    <row r="858" spans="1:3" ht="13" x14ac:dyDescent="0.15">
      <c r="A858" t="s">
        <v>1654</v>
      </c>
      <c r="B858" t="s">
        <v>1655</v>
      </c>
      <c r="C858" t="s">
        <v>1163</v>
      </c>
    </row>
    <row r="859" spans="1:3" ht="13" x14ac:dyDescent="0.15">
      <c r="A859" t="s">
        <v>597</v>
      </c>
      <c r="B859" t="s">
        <v>1656</v>
      </c>
      <c r="C859" t="s">
        <v>886</v>
      </c>
    </row>
    <row r="860" spans="1:3" ht="13" x14ac:dyDescent="0.15">
      <c r="A860" t="s">
        <v>508</v>
      </c>
      <c r="B860" t="s">
        <v>1657</v>
      </c>
      <c r="C860" t="s">
        <v>883</v>
      </c>
    </row>
    <row r="861" spans="1:3" ht="13" x14ac:dyDescent="0.15">
      <c r="A861" t="s">
        <v>1658</v>
      </c>
      <c r="B861" t="s">
        <v>1659</v>
      </c>
      <c r="C861" t="s">
        <v>903</v>
      </c>
    </row>
    <row r="862" spans="1:3" ht="13" x14ac:dyDescent="0.15">
      <c r="A862" t="s">
        <v>747</v>
      </c>
      <c r="B862" t="s">
        <v>1660</v>
      </c>
      <c r="C862" t="s">
        <v>878</v>
      </c>
    </row>
    <row r="863" spans="1:3" ht="13" x14ac:dyDescent="0.15">
      <c r="A863" t="s">
        <v>747</v>
      </c>
      <c r="B863" t="s">
        <v>1661</v>
      </c>
      <c r="C863" t="s">
        <v>911</v>
      </c>
    </row>
    <row r="864" spans="1:3" ht="13" x14ac:dyDescent="0.15">
      <c r="A864" t="s">
        <v>601</v>
      </c>
      <c r="B864" t="s">
        <v>1662</v>
      </c>
      <c r="C864" t="s">
        <v>914</v>
      </c>
    </row>
    <row r="865" spans="1:3" ht="13" x14ac:dyDescent="0.15">
      <c r="A865" t="s">
        <v>1663</v>
      </c>
      <c r="B865" t="s">
        <v>1664</v>
      </c>
      <c r="C865" t="s">
        <v>913</v>
      </c>
    </row>
    <row r="866" spans="1:3" ht="13" x14ac:dyDescent="0.15">
      <c r="A866" t="s">
        <v>1665</v>
      </c>
      <c r="B866" t="s">
        <v>1666</v>
      </c>
      <c r="C866" t="s">
        <v>894</v>
      </c>
    </row>
    <row r="867" spans="1:3" ht="13" x14ac:dyDescent="0.15">
      <c r="A867" t="s">
        <v>1667</v>
      </c>
    </row>
    <row r="868" spans="1:3" ht="13" x14ac:dyDescent="0.15">
      <c r="A868" t="s">
        <v>1668</v>
      </c>
      <c r="B868" t="s">
        <v>1669</v>
      </c>
      <c r="C868" t="s">
        <v>910</v>
      </c>
    </row>
    <row r="869" spans="1:3" ht="13" x14ac:dyDescent="0.15">
      <c r="A869" t="s">
        <v>1670</v>
      </c>
      <c r="B869" t="s">
        <v>1671</v>
      </c>
      <c r="C869" t="s">
        <v>914</v>
      </c>
    </row>
    <row r="870" spans="1:3" ht="13" x14ac:dyDescent="0.15">
      <c r="A870" t="s">
        <v>1672</v>
      </c>
      <c r="B870" t="s">
        <v>1673</v>
      </c>
      <c r="C870" t="s">
        <v>887</v>
      </c>
    </row>
    <row r="871" spans="1:3" ht="13" x14ac:dyDescent="0.15">
      <c r="A871" t="s">
        <v>1674</v>
      </c>
      <c r="B871" t="s">
        <v>1675</v>
      </c>
      <c r="C871" t="s">
        <v>894</v>
      </c>
    </row>
    <row r="872" spans="1:3" ht="13" x14ac:dyDescent="0.15">
      <c r="A872" t="s">
        <v>1676</v>
      </c>
      <c r="B872" t="s">
        <v>1677</v>
      </c>
      <c r="C872" t="s">
        <v>885</v>
      </c>
    </row>
    <row r="873" spans="1:3" ht="13" x14ac:dyDescent="0.15">
      <c r="A873" t="s">
        <v>1678</v>
      </c>
      <c r="B873" t="s">
        <v>1679</v>
      </c>
      <c r="C873" t="s">
        <v>880</v>
      </c>
    </row>
    <row r="874" spans="1:3" ht="13" x14ac:dyDescent="0.15">
      <c r="A874" t="s">
        <v>1680</v>
      </c>
      <c r="B874" t="s">
        <v>1681</v>
      </c>
      <c r="C874" t="s">
        <v>880</v>
      </c>
    </row>
    <row r="875" spans="1:3" ht="13" x14ac:dyDescent="0.15">
      <c r="A875" t="s">
        <v>1682</v>
      </c>
      <c r="B875" t="s">
        <v>1683</v>
      </c>
      <c r="C875" t="s">
        <v>921</v>
      </c>
    </row>
    <row r="876" spans="1:3" ht="13" x14ac:dyDescent="0.15">
      <c r="A876" t="s">
        <v>1684</v>
      </c>
      <c r="B876" t="s">
        <v>1685</v>
      </c>
      <c r="C876" t="s">
        <v>921</v>
      </c>
    </row>
    <row r="877" spans="1:3" ht="13" x14ac:dyDescent="0.15">
      <c r="A877" t="s">
        <v>1686</v>
      </c>
      <c r="B877" t="s">
        <v>1687</v>
      </c>
      <c r="C877" t="s">
        <v>921</v>
      </c>
    </row>
    <row r="878" spans="1:3" ht="13" x14ac:dyDescent="0.15">
      <c r="A878" t="s">
        <v>1688</v>
      </c>
      <c r="B878" t="s">
        <v>1689</v>
      </c>
      <c r="C878" t="s">
        <v>1690</v>
      </c>
    </row>
    <row r="879" spans="1:3" ht="13" x14ac:dyDescent="0.15">
      <c r="A879" t="s">
        <v>1691</v>
      </c>
      <c r="B879" t="s">
        <v>1692</v>
      </c>
      <c r="C879" t="s">
        <v>913</v>
      </c>
    </row>
    <row r="880" spans="1:3" ht="13" x14ac:dyDescent="0.15">
      <c r="A880" t="s">
        <v>1693</v>
      </c>
      <c r="B880" t="s">
        <v>1694</v>
      </c>
      <c r="C880" t="s">
        <v>878</v>
      </c>
    </row>
    <row r="881" spans="1:3" ht="13" x14ac:dyDescent="0.15">
      <c r="A881" t="s">
        <v>1693</v>
      </c>
      <c r="B881" t="s">
        <v>1695</v>
      </c>
      <c r="C881" t="s">
        <v>1696</v>
      </c>
    </row>
    <row r="882" spans="1:3" ht="13" x14ac:dyDescent="0.15">
      <c r="A882" t="s">
        <v>1697</v>
      </c>
      <c r="B882" t="s">
        <v>1698</v>
      </c>
      <c r="C882" t="s">
        <v>888</v>
      </c>
    </row>
    <row r="883" spans="1:3" ht="13" x14ac:dyDescent="0.15">
      <c r="A883" t="s">
        <v>1697</v>
      </c>
      <c r="B883" t="s">
        <v>1699</v>
      </c>
      <c r="C883" t="s">
        <v>883</v>
      </c>
    </row>
    <row r="884" spans="1:3" ht="13" x14ac:dyDescent="0.15">
      <c r="A884" t="s">
        <v>1700</v>
      </c>
      <c r="B884" t="s">
        <v>1701</v>
      </c>
      <c r="C884" t="s">
        <v>907</v>
      </c>
    </row>
    <row r="885" spans="1:3" ht="13" x14ac:dyDescent="0.15">
      <c r="A885" t="s">
        <v>1702</v>
      </c>
      <c r="B885" t="s">
        <v>1703</v>
      </c>
      <c r="C885" t="s">
        <v>922</v>
      </c>
    </row>
    <row r="886" spans="1:3" ht="13" x14ac:dyDescent="0.15">
      <c r="A886" t="s">
        <v>1704</v>
      </c>
      <c r="B886" t="s">
        <v>1705</v>
      </c>
      <c r="C886" t="s">
        <v>881</v>
      </c>
    </row>
    <row r="887" spans="1:3" ht="13" x14ac:dyDescent="0.15">
      <c r="A887" t="s">
        <v>1706</v>
      </c>
      <c r="B887" t="s">
        <v>1707</v>
      </c>
      <c r="C887" t="s">
        <v>903</v>
      </c>
    </row>
    <row r="888" spans="1:3" ht="13" x14ac:dyDescent="0.15">
      <c r="A888" t="s">
        <v>1708</v>
      </c>
      <c r="B888" t="s">
        <v>1709</v>
      </c>
      <c r="C888" t="s">
        <v>878</v>
      </c>
    </row>
    <row r="889" spans="1:3" ht="13" x14ac:dyDescent="0.15">
      <c r="A889" t="s">
        <v>1708</v>
      </c>
      <c r="B889" t="s">
        <v>1710</v>
      </c>
      <c r="C889" t="s">
        <v>907</v>
      </c>
    </row>
    <row r="890" spans="1:3" ht="13" x14ac:dyDescent="0.15">
      <c r="A890" t="s">
        <v>1711</v>
      </c>
    </row>
    <row r="891" spans="1:3" ht="13" x14ac:dyDescent="0.15">
      <c r="A891" t="s">
        <v>1712</v>
      </c>
      <c r="B891" t="s">
        <v>1713</v>
      </c>
      <c r="C891" t="s">
        <v>910</v>
      </c>
    </row>
    <row r="892" spans="1:3" ht="13" x14ac:dyDescent="0.15">
      <c r="A892" t="s">
        <v>1714</v>
      </c>
      <c r="B892" t="s">
        <v>1715</v>
      </c>
      <c r="C892" t="s">
        <v>914</v>
      </c>
    </row>
    <row r="893" spans="1:3" ht="13" x14ac:dyDescent="0.15">
      <c r="A893" t="s">
        <v>1470</v>
      </c>
      <c r="B893" t="s">
        <v>1716</v>
      </c>
      <c r="C893" t="s">
        <v>907</v>
      </c>
    </row>
    <row r="894" spans="1:3" ht="13" x14ac:dyDescent="0.15">
      <c r="A894" t="s">
        <v>1717</v>
      </c>
      <c r="B894" t="s">
        <v>1718</v>
      </c>
      <c r="C894" t="s">
        <v>1235</v>
      </c>
    </row>
    <row r="895" spans="1:3" ht="13" x14ac:dyDescent="0.15">
      <c r="A895" t="s">
        <v>1719</v>
      </c>
      <c r="B895" t="s">
        <v>1720</v>
      </c>
      <c r="C895" t="s">
        <v>886</v>
      </c>
    </row>
    <row r="896" spans="1:3" ht="13" x14ac:dyDescent="0.15">
      <c r="A896" t="s">
        <v>1721</v>
      </c>
      <c r="B896" t="s">
        <v>1722</v>
      </c>
      <c r="C896" t="s">
        <v>914</v>
      </c>
    </row>
    <row r="897" spans="1:3" ht="13" x14ac:dyDescent="0.15">
      <c r="A897" t="s">
        <v>1723</v>
      </c>
      <c r="B897" t="s">
        <v>1724</v>
      </c>
      <c r="C897" t="s">
        <v>881</v>
      </c>
    </row>
    <row r="898" spans="1:3" ht="13" x14ac:dyDescent="0.15">
      <c r="A898" t="s">
        <v>1725</v>
      </c>
      <c r="B898" t="s">
        <v>1726</v>
      </c>
      <c r="C898" t="s">
        <v>878</v>
      </c>
    </row>
    <row r="899" spans="1:3" ht="13" x14ac:dyDescent="0.15">
      <c r="A899" t="s">
        <v>69</v>
      </c>
      <c r="B899" t="s">
        <v>1727</v>
      </c>
      <c r="C899" t="s">
        <v>911</v>
      </c>
    </row>
    <row r="900" spans="1:3" ht="13" x14ac:dyDescent="0.15">
      <c r="A900" t="s">
        <v>1728</v>
      </c>
      <c r="B900" t="s">
        <v>1729</v>
      </c>
      <c r="C900" t="s">
        <v>886</v>
      </c>
    </row>
    <row r="901" spans="1:3" ht="13" x14ac:dyDescent="0.15">
      <c r="A901" t="s">
        <v>1730</v>
      </c>
    </row>
    <row r="902" spans="1:3" ht="13" x14ac:dyDescent="0.15">
      <c r="A902" t="s">
        <v>1731</v>
      </c>
      <c r="B902" t="s">
        <v>1732</v>
      </c>
      <c r="C902" t="s">
        <v>1374</v>
      </c>
    </row>
    <row r="903" spans="1:3" ht="13" x14ac:dyDescent="0.15">
      <c r="A903" t="s">
        <v>1733</v>
      </c>
      <c r="B903" t="s">
        <v>1734</v>
      </c>
      <c r="C903" t="s">
        <v>886</v>
      </c>
    </row>
    <row r="904" spans="1:3" ht="13" x14ac:dyDescent="0.15">
      <c r="A904" t="s">
        <v>1735</v>
      </c>
      <c r="B904" t="s">
        <v>1736</v>
      </c>
      <c r="C904" t="s">
        <v>885</v>
      </c>
    </row>
    <row r="905" spans="1:3" ht="13" x14ac:dyDescent="0.15">
      <c r="A905" t="s">
        <v>1737</v>
      </c>
      <c r="B905" t="s">
        <v>1738</v>
      </c>
      <c r="C905" t="s">
        <v>903</v>
      </c>
    </row>
    <row r="906" spans="1:3" ht="13" x14ac:dyDescent="0.15">
      <c r="A906" t="s">
        <v>1739</v>
      </c>
      <c r="B906" t="s">
        <v>1740</v>
      </c>
      <c r="C906" t="s">
        <v>891</v>
      </c>
    </row>
    <row r="907" spans="1:3" ht="13" x14ac:dyDescent="0.15">
      <c r="A907" t="s">
        <v>1739</v>
      </c>
      <c r="B907" t="s">
        <v>1741</v>
      </c>
      <c r="C907" t="s">
        <v>882</v>
      </c>
    </row>
    <row r="908" spans="1:3" ht="13" x14ac:dyDescent="0.15">
      <c r="A908" t="s">
        <v>1742</v>
      </c>
      <c r="B908" t="s">
        <v>1743</v>
      </c>
      <c r="C908" t="s">
        <v>914</v>
      </c>
    </row>
    <row r="909" spans="1:3" ht="13" x14ac:dyDescent="0.15">
      <c r="A909" t="s">
        <v>1744</v>
      </c>
      <c r="B909" t="s">
        <v>1745</v>
      </c>
      <c r="C909" t="s">
        <v>884</v>
      </c>
    </row>
    <row r="910" spans="1:3" ht="13" x14ac:dyDescent="0.15">
      <c r="A910" t="s">
        <v>1746</v>
      </c>
      <c r="B910" t="s">
        <v>1747</v>
      </c>
      <c r="C910" t="s">
        <v>888</v>
      </c>
    </row>
    <row r="911" spans="1:3" ht="13" x14ac:dyDescent="0.15">
      <c r="A911" t="s">
        <v>1748</v>
      </c>
      <c r="B911" t="s">
        <v>1749</v>
      </c>
      <c r="C911" t="s">
        <v>878</v>
      </c>
    </row>
    <row r="912" spans="1:3" ht="13" x14ac:dyDescent="0.15">
      <c r="A912" t="s">
        <v>1748</v>
      </c>
      <c r="B912" t="s">
        <v>1750</v>
      </c>
      <c r="C912" t="s">
        <v>914</v>
      </c>
    </row>
    <row r="913" spans="1:3" ht="13" x14ac:dyDescent="0.15">
      <c r="A913" t="s">
        <v>1518</v>
      </c>
      <c r="B913" t="s">
        <v>1751</v>
      </c>
      <c r="C913" t="s">
        <v>879</v>
      </c>
    </row>
    <row r="914" spans="1:3" ht="13" x14ac:dyDescent="0.15">
      <c r="A914" t="s">
        <v>1518</v>
      </c>
      <c r="B914" t="s">
        <v>1752</v>
      </c>
      <c r="C914" t="s">
        <v>1753</v>
      </c>
    </row>
    <row r="915" spans="1:3" ht="13" x14ac:dyDescent="0.15">
      <c r="A915" t="s">
        <v>1754</v>
      </c>
      <c r="B915" t="s">
        <v>1755</v>
      </c>
      <c r="C915" t="s">
        <v>887</v>
      </c>
    </row>
    <row r="916" spans="1:3" ht="13" x14ac:dyDescent="0.15">
      <c r="A916" t="s">
        <v>1754</v>
      </c>
      <c r="B916" t="s">
        <v>1756</v>
      </c>
      <c r="C916" t="s">
        <v>885</v>
      </c>
    </row>
    <row r="917" spans="1:3" ht="13" x14ac:dyDescent="0.15">
      <c r="A917" t="s">
        <v>1757</v>
      </c>
      <c r="B917" t="s">
        <v>1758</v>
      </c>
      <c r="C917" t="s">
        <v>903</v>
      </c>
    </row>
    <row r="918" spans="1:3" ht="13" x14ac:dyDescent="0.15">
      <c r="A918" t="s">
        <v>1757</v>
      </c>
      <c r="B918" t="s">
        <v>1759</v>
      </c>
      <c r="C918" t="s">
        <v>914</v>
      </c>
    </row>
    <row r="919" spans="1:3" ht="13" x14ac:dyDescent="0.15">
      <c r="A919" t="s">
        <v>1760</v>
      </c>
      <c r="B919" t="s">
        <v>1761</v>
      </c>
      <c r="C919" t="s">
        <v>878</v>
      </c>
    </row>
    <row r="920" spans="1:3" ht="13" x14ac:dyDescent="0.15">
      <c r="A920" t="s">
        <v>1762</v>
      </c>
      <c r="B920" t="s">
        <v>1763</v>
      </c>
      <c r="C920" t="s">
        <v>878</v>
      </c>
    </row>
    <row r="921" spans="1:3" ht="13" x14ac:dyDescent="0.15">
      <c r="A921" t="s">
        <v>1764</v>
      </c>
      <c r="B921" t="s">
        <v>1765</v>
      </c>
      <c r="C921" t="s">
        <v>910</v>
      </c>
    </row>
    <row r="922" spans="1:3" ht="13" x14ac:dyDescent="0.15">
      <c r="A922" t="s">
        <v>1766</v>
      </c>
      <c r="B922" t="s">
        <v>1767</v>
      </c>
      <c r="C922" t="s">
        <v>879</v>
      </c>
    </row>
    <row r="923" spans="1:3" ht="13" x14ac:dyDescent="0.15">
      <c r="A923" t="s">
        <v>1768</v>
      </c>
      <c r="B923" t="s">
        <v>1769</v>
      </c>
      <c r="C923" t="s">
        <v>910</v>
      </c>
    </row>
    <row r="924" spans="1:3" ht="13" x14ac:dyDescent="0.15">
      <c r="A924" t="s">
        <v>1770</v>
      </c>
      <c r="B924" t="s">
        <v>1771</v>
      </c>
      <c r="C924" t="s">
        <v>888</v>
      </c>
    </row>
    <row r="925" spans="1:3" ht="13" x14ac:dyDescent="0.15">
      <c r="A925" t="s">
        <v>1770</v>
      </c>
      <c r="B925" t="s">
        <v>1772</v>
      </c>
      <c r="C925" t="s">
        <v>903</v>
      </c>
    </row>
    <row r="926" spans="1:3" ht="13" x14ac:dyDescent="0.15">
      <c r="A926" t="s">
        <v>1773</v>
      </c>
      <c r="B926" t="s">
        <v>1774</v>
      </c>
      <c r="C926" t="s">
        <v>884</v>
      </c>
    </row>
    <row r="927" spans="1:3" ht="13" x14ac:dyDescent="0.15">
      <c r="A927" t="s">
        <v>1775</v>
      </c>
      <c r="B927" t="s">
        <v>1776</v>
      </c>
      <c r="C927" t="s">
        <v>881</v>
      </c>
    </row>
    <row r="928" spans="1:3" ht="13" x14ac:dyDescent="0.15">
      <c r="A928" t="s">
        <v>1775</v>
      </c>
      <c r="B928" t="s">
        <v>1777</v>
      </c>
      <c r="C928" t="s">
        <v>883</v>
      </c>
    </row>
    <row r="929" spans="1:3" ht="13" x14ac:dyDescent="0.15">
      <c r="A929" t="s">
        <v>1775</v>
      </c>
      <c r="B929" t="s">
        <v>1778</v>
      </c>
      <c r="C929" t="s">
        <v>883</v>
      </c>
    </row>
    <row r="930" spans="1:3" ht="13" x14ac:dyDescent="0.15">
      <c r="A930" t="s">
        <v>1779</v>
      </c>
    </row>
    <row r="931" spans="1:3" ht="13" x14ac:dyDescent="0.15">
      <c r="A931" t="s">
        <v>1780</v>
      </c>
      <c r="B931" t="s">
        <v>1781</v>
      </c>
      <c r="C931" t="s">
        <v>884</v>
      </c>
    </row>
    <row r="932" spans="1:3" ht="13" x14ac:dyDescent="0.15">
      <c r="A932" t="s">
        <v>791</v>
      </c>
      <c r="B932" t="s">
        <v>1782</v>
      </c>
      <c r="C932" t="s">
        <v>894</v>
      </c>
    </row>
    <row r="933" spans="1:3" ht="13" x14ac:dyDescent="0.15">
      <c r="A933" t="s">
        <v>1783</v>
      </c>
      <c r="B933" t="s">
        <v>1784</v>
      </c>
      <c r="C933" t="s">
        <v>884</v>
      </c>
    </row>
    <row r="934" spans="1:3" ht="13" x14ac:dyDescent="0.15">
      <c r="A934" t="s">
        <v>1785</v>
      </c>
      <c r="B934" t="s">
        <v>1786</v>
      </c>
      <c r="C934" t="s">
        <v>910</v>
      </c>
    </row>
    <row r="935" spans="1:3" ht="13" x14ac:dyDescent="0.15">
      <c r="A935" t="s">
        <v>1787</v>
      </c>
      <c r="B935" t="s">
        <v>1788</v>
      </c>
      <c r="C935" t="s">
        <v>911</v>
      </c>
    </row>
    <row r="936" spans="1:3" ht="13" x14ac:dyDescent="0.15">
      <c r="A936" t="s">
        <v>1789</v>
      </c>
      <c r="B936" t="s">
        <v>1790</v>
      </c>
      <c r="C936" t="s">
        <v>881</v>
      </c>
    </row>
    <row r="937" spans="1:3" ht="13" x14ac:dyDescent="0.15">
      <c r="A937" t="s">
        <v>710</v>
      </c>
      <c r="B937" t="s">
        <v>1791</v>
      </c>
      <c r="C937" t="s">
        <v>878</v>
      </c>
    </row>
    <row r="938" spans="1:3" ht="13" x14ac:dyDescent="0.15">
      <c r="A938" t="s">
        <v>1792</v>
      </c>
      <c r="B938" t="s">
        <v>1793</v>
      </c>
      <c r="C938" t="s">
        <v>883</v>
      </c>
    </row>
    <row r="939" spans="1:3" ht="13" x14ac:dyDescent="0.15">
      <c r="A939" t="s">
        <v>1794</v>
      </c>
      <c r="B939" t="s">
        <v>1795</v>
      </c>
      <c r="C939" t="s">
        <v>894</v>
      </c>
    </row>
    <row r="940" spans="1:3" ht="13" x14ac:dyDescent="0.15">
      <c r="A940" t="s">
        <v>1796</v>
      </c>
      <c r="B940" t="s">
        <v>1797</v>
      </c>
      <c r="C940" t="s">
        <v>881</v>
      </c>
    </row>
    <row r="941" spans="1:3" ht="13" x14ac:dyDescent="0.15">
      <c r="A941" t="s">
        <v>1798</v>
      </c>
      <c r="B941" t="s">
        <v>1799</v>
      </c>
      <c r="C941" t="s">
        <v>921</v>
      </c>
    </row>
    <row r="942" spans="1:3" ht="13" x14ac:dyDescent="0.15">
      <c r="A942" t="s">
        <v>1800</v>
      </c>
      <c r="B942" t="s">
        <v>1801</v>
      </c>
      <c r="C942" t="s">
        <v>894</v>
      </c>
    </row>
    <row r="943" spans="1:3" ht="13" x14ac:dyDescent="0.15">
      <c r="A943" t="s">
        <v>1802</v>
      </c>
      <c r="B943" t="s">
        <v>1803</v>
      </c>
      <c r="C943" t="s">
        <v>884</v>
      </c>
    </row>
    <row r="944" spans="1:3" ht="13" x14ac:dyDescent="0.15">
      <c r="A944" t="s">
        <v>1804</v>
      </c>
      <c r="B944" t="s">
        <v>1805</v>
      </c>
      <c r="C944" t="s">
        <v>880</v>
      </c>
    </row>
    <row r="945" spans="1:3" ht="13" x14ac:dyDescent="0.15">
      <c r="A945" t="s">
        <v>1806</v>
      </c>
      <c r="B945" t="s">
        <v>1807</v>
      </c>
      <c r="C945" t="s">
        <v>884</v>
      </c>
    </row>
    <row r="946" spans="1:3" ht="13" x14ac:dyDescent="0.15">
      <c r="A946" t="s">
        <v>1808</v>
      </c>
    </row>
    <row r="947" spans="1:3" ht="13" x14ac:dyDescent="0.15">
      <c r="A947" t="s">
        <v>1809</v>
      </c>
      <c r="B947" t="s">
        <v>1810</v>
      </c>
      <c r="C947" t="s">
        <v>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t="s">
        <v>5</v>
      </c>
      <c r="B2" s="1" t="s">
        <v>6</v>
      </c>
      <c r="C2" t="s">
        <v>7</v>
      </c>
      <c r="D2" s="2">
        <v>90.3</v>
      </c>
      <c r="E2" s="2" t="s">
        <v>8</v>
      </c>
    </row>
    <row r="3" spans="1:5" ht="15.75" customHeight="1" x14ac:dyDescent="0.15">
      <c r="A3" t="s">
        <v>9</v>
      </c>
      <c r="B3" s="1" t="s">
        <v>6</v>
      </c>
      <c r="C3" t="s">
        <v>10</v>
      </c>
      <c r="D3" s="2">
        <v>88.7</v>
      </c>
      <c r="E3" s="2" t="s">
        <v>8</v>
      </c>
    </row>
    <row r="4" spans="1:5" ht="15.75" customHeight="1" x14ac:dyDescent="0.15">
      <c r="A4" t="s">
        <v>11</v>
      </c>
      <c r="B4" s="1" t="s">
        <v>6</v>
      </c>
      <c r="C4" t="s">
        <v>12</v>
      </c>
      <c r="D4" s="2">
        <v>91.5</v>
      </c>
      <c r="E4" s="2" t="s">
        <v>8</v>
      </c>
    </row>
    <row r="5" spans="1:5" ht="15.75" customHeight="1" x14ac:dyDescent="0.15">
      <c r="A5" t="s">
        <v>13</v>
      </c>
      <c r="B5" s="1" t="s">
        <v>6</v>
      </c>
      <c r="C5" t="s">
        <v>14</v>
      </c>
      <c r="D5" s="2">
        <v>90.9</v>
      </c>
      <c r="E5" s="2" t="s">
        <v>8</v>
      </c>
    </row>
    <row r="6" spans="1:5" ht="15.75" customHeight="1" x14ac:dyDescent="0.15">
      <c r="A6" t="s">
        <v>13</v>
      </c>
      <c r="B6" s="1" t="s">
        <v>6</v>
      </c>
      <c r="C6" t="s">
        <v>15</v>
      </c>
      <c r="D6" s="2">
        <v>89.3</v>
      </c>
      <c r="E6" s="2" t="s">
        <v>8</v>
      </c>
    </row>
    <row r="7" spans="1:5" ht="15.75" customHeight="1" x14ac:dyDescent="0.15">
      <c r="A7" t="s">
        <v>16</v>
      </c>
      <c r="B7" s="1" t="s">
        <v>6</v>
      </c>
      <c r="C7" t="s">
        <v>17</v>
      </c>
      <c r="D7" s="2">
        <v>91.9</v>
      </c>
      <c r="E7" s="2" t="s">
        <v>8</v>
      </c>
    </row>
    <row r="8" spans="1:5" ht="15.75" customHeight="1" x14ac:dyDescent="0.15">
      <c r="A8" t="s">
        <v>18</v>
      </c>
      <c r="B8" s="1" t="s">
        <v>6</v>
      </c>
      <c r="C8" t="s">
        <v>19</v>
      </c>
      <c r="D8" s="2">
        <v>91.3</v>
      </c>
      <c r="E8" s="2" t="s">
        <v>8</v>
      </c>
    </row>
    <row r="9" spans="1:5" ht="15.75" customHeight="1" x14ac:dyDescent="0.15">
      <c r="A9" t="s">
        <v>20</v>
      </c>
      <c r="B9" s="1" t="s">
        <v>6</v>
      </c>
      <c r="C9" t="s">
        <v>21</v>
      </c>
      <c r="D9" s="2">
        <v>90.7</v>
      </c>
      <c r="E9" s="2" t="s">
        <v>8</v>
      </c>
    </row>
    <row r="10" spans="1:5" ht="15.75" customHeight="1" x14ac:dyDescent="0.15">
      <c r="A10" t="s">
        <v>22</v>
      </c>
      <c r="B10" s="1" t="s">
        <v>6</v>
      </c>
      <c r="C10" t="s">
        <v>23</v>
      </c>
      <c r="D10" s="2">
        <v>89.9</v>
      </c>
      <c r="E10" s="2" t="s">
        <v>8</v>
      </c>
    </row>
    <row r="11" spans="1:5" ht="15.75" customHeight="1" x14ac:dyDescent="0.15">
      <c r="A11" t="s">
        <v>24</v>
      </c>
      <c r="B11" s="1" t="s">
        <v>6</v>
      </c>
      <c r="C11" t="s">
        <v>25</v>
      </c>
      <c r="D11" s="2">
        <v>88.7</v>
      </c>
      <c r="E11" s="2" t="s">
        <v>8</v>
      </c>
    </row>
    <row r="12" spans="1:5" ht="15.75" customHeight="1" x14ac:dyDescent="0.15">
      <c r="A12" t="s">
        <v>26</v>
      </c>
      <c r="B12" s="1" t="s">
        <v>6</v>
      </c>
      <c r="C12" t="s">
        <v>27</v>
      </c>
      <c r="D12" s="2">
        <v>88.3</v>
      </c>
      <c r="E12" s="2" t="s">
        <v>8</v>
      </c>
    </row>
    <row r="13" spans="1:5" ht="15.75" customHeight="1" x14ac:dyDescent="0.15">
      <c r="A13" t="s">
        <v>28</v>
      </c>
      <c r="B13" s="1" t="s">
        <v>6</v>
      </c>
      <c r="C13" t="s">
        <v>29</v>
      </c>
      <c r="D13" s="2">
        <v>91.5</v>
      </c>
      <c r="E13" s="2" t="s">
        <v>8</v>
      </c>
    </row>
    <row r="14" spans="1:5" ht="15.75" customHeight="1" x14ac:dyDescent="0.15">
      <c r="A14" t="s">
        <v>30</v>
      </c>
    </row>
    <row r="15" spans="1:5" ht="15.75" customHeight="1" x14ac:dyDescent="0.15">
      <c r="A15" t="s">
        <v>31</v>
      </c>
      <c r="B15" s="1" t="s">
        <v>32</v>
      </c>
      <c r="C15" t="s">
        <v>33</v>
      </c>
      <c r="D15" s="2">
        <v>91.1</v>
      </c>
      <c r="E15" s="2" t="s">
        <v>8</v>
      </c>
    </row>
    <row r="16" spans="1:5" ht="15.75" customHeight="1" x14ac:dyDescent="0.15">
      <c r="A16" t="s">
        <v>31</v>
      </c>
      <c r="B16" s="3" t="s">
        <v>32</v>
      </c>
      <c r="C16" t="s">
        <v>34</v>
      </c>
      <c r="D16" s="2">
        <v>90.3</v>
      </c>
      <c r="E16" s="2" t="s">
        <v>8</v>
      </c>
    </row>
    <row r="17" spans="1:5" ht="15.75" customHeight="1" x14ac:dyDescent="0.15">
      <c r="A17" t="s">
        <v>35</v>
      </c>
      <c r="B17" s="3" t="s">
        <v>32</v>
      </c>
      <c r="C17" t="s">
        <v>36</v>
      </c>
      <c r="D17" s="2">
        <v>680</v>
      </c>
      <c r="E17" s="2" t="s">
        <v>37</v>
      </c>
    </row>
    <row r="18" spans="1:5" ht="15.75" customHeight="1" x14ac:dyDescent="0.15">
      <c r="A18" t="s">
        <v>35</v>
      </c>
      <c r="B18" s="3" t="s">
        <v>32</v>
      </c>
      <c r="C18" t="s">
        <v>38</v>
      </c>
      <c r="D18" s="2">
        <v>91.9</v>
      </c>
      <c r="E18" s="2" t="s">
        <v>8</v>
      </c>
    </row>
    <row r="19" spans="1:5" ht="15.75" customHeight="1" x14ac:dyDescent="0.15">
      <c r="A19" t="s">
        <v>39</v>
      </c>
      <c r="B19" s="1" t="s">
        <v>32</v>
      </c>
      <c r="C19" t="s">
        <v>40</v>
      </c>
      <c r="D19" s="2">
        <v>640</v>
      </c>
      <c r="E19" s="2" t="s">
        <v>37</v>
      </c>
    </row>
    <row r="20" spans="1:5" ht="15.75" customHeight="1" x14ac:dyDescent="0.15">
      <c r="A20" t="s">
        <v>41</v>
      </c>
      <c r="B20" s="1" t="s">
        <v>32</v>
      </c>
      <c r="C20" t="s">
        <v>42</v>
      </c>
      <c r="D20" s="2">
        <v>88.1</v>
      </c>
      <c r="E20" s="2" t="s">
        <v>8</v>
      </c>
    </row>
    <row r="21" spans="1:5" ht="15.75" customHeight="1" x14ac:dyDescent="0.15">
      <c r="A21" t="s">
        <v>43</v>
      </c>
      <c r="B21" s="1" t="s">
        <v>32</v>
      </c>
      <c r="C21" t="s">
        <v>44</v>
      </c>
      <c r="D21" s="2">
        <v>670</v>
      </c>
      <c r="E21" s="2" t="s">
        <v>37</v>
      </c>
    </row>
    <row r="22" spans="1:5" ht="15.75" customHeight="1" x14ac:dyDescent="0.15">
      <c r="A22" t="s">
        <v>45</v>
      </c>
      <c r="B22" s="1" t="s">
        <v>32</v>
      </c>
      <c r="C22" t="s">
        <v>46</v>
      </c>
      <c r="D22" s="2">
        <v>89.9</v>
      </c>
      <c r="E22" s="2" t="s">
        <v>8</v>
      </c>
    </row>
    <row r="23" spans="1:5" ht="15.75" customHeight="1" x14ac:dyDescent="0.15">
      <c r="A23" t="s">
        <v>47</v>
      </c>
      <c r="B23" s="1" t="s">
        <v>32</v>
      </c>
      <c r="C23" t="s">
        <v>48</v>
      </c>
      <c r="D23" s="2">
        <v>910</v>
      </c>
      <c r="E23" s="2" t="s">
        <v>37</v>
      </c>
    </row>
    <row r="24" spans="1:5" ht="15.75" customHeight="1" x14ac:dyDescent="0.15">
      <c r="A24" t="s">
        <v>49</v>
      </c>
      <c r="B24" s="1" t="s">
        <v>32</v>
      </c>
      <c r="C24" t="s">
        <v>50</v>
      </c>
      <c r="D24" s="2">
        <v>90.5</v>
      </c>
      <c r="E24" s="2" t="s">
        <v>8</v>
      </c>
    </row>
    <row r="25" spans="1:5" ht="15.75" customHeight="1" x14ac:dyDescent="0.15">
      <c r="A25" t="s">
        <v>51</v>
      </c>
      <c r="B25" s="1" t="s">
        <v>32</v>
      </c>
      <c r="C25" t="s">
        <v>52</v>
      </c>
      <c r="D25" s="2">
        <v>102.3</v>
      </c>
      <c r="E25" s="2" t="s">
        <v>8</v>
      </c>
    </row>
    <row r="26" spans="1:5" ht="15.75" customHeight="1" x14ac:dyDescent="0.15">
      <c r="A26" t="s">
        <v>53</v>
      </c>
      <c r="B26" s="1" t="s">
        <v>32</v>
      </c>
      <c r="C26" t="s">
        <v>54</v>
      </c>
      <c r="D26" s="2">
        <v>890</v>
      </c>
      <c r="E26" s="2" t="s">
        <v>37</v>
      </c>
    </row>
    <row r="27" spans="1:5" ht="15.75" customHeight="1" x14ac:dyDescent="0.15">
      <c r="A27" t="s">
        <v>55</v>
      </c>
      <c r="B27" s="1" t="s">
        <v>32</v>
      </c>
      <c r="C27" t="s">
        <v>56</v>
      </c>
      <c r="D27" s="2">
        <v>102.7</v>
      </c>
      <c r="E27" s="2" t="s">
        <v>8</v>
      </c>
    </row>
    <row r="28" spans="1:5" ht="15.75" customHeight="1" x14ac:dyDescent="0.15">
      <c r="A28" t="s">
        <v>55</v>
      </c>
      <c r="B28" s="1" t="s">
        <v>32</v>
      </c>
      <c r="C28" t="s">
        <v>57</v>
      </c>
      <c r="D28" s="2">
        <v>104.3</v>
      </c>
      <c r="E28" s="2" t="s">
        <v>8</v>
      </c>
    </row>
    <row r="29" spans="1:5" ht="15.75" customHeight="1" x14ac:dyDescent="0.15">
      <c r="A29" t="s">
        <v>55</v>
      </c>
      <c r="B29" s="1" t="s">
        <v>32</v>
      </c>
      <c r="C29" t="s">
        <v>58</v>
      </c>
      <c r="D29" s="2">
        <v>100.7</v>
      </c>
      <c r="E29" s="2" t="s">
        <v>8</v>
      </c>
    </row>
    <row r="30" spans="1:5" ht="15.75" customHeight="1" x14ac:dyDescent="0.15">
      <c r="A30" t="s">
        <v>59</v>
      </c>
      <c r="B30" s="1" t="s">
        <v>32</v>
      </c>
      <c r="C30" t="s">
        <v>60</v>
      </c>
      <c r="D30" s="2">
        <v>91.9</v>
      </c>
      <c r="E30" s="2" t="s">
        <v>8</v>
      </c>
    </row>
    <row r="31" spans="1:5" ht="15.75" customHeight="1" x14ac:dyDescent="0.15">
      <c r="A31" t="s">
        <v>61</v>
      </c>
      <c r="B31" s="1" t="s">
        <v>32</v>
      </c>
      <c r="C31" t="s">
        <v>62</v>
      </c>
      <c r="D31" s="2">
        <v>105.9</v>
      </c>
      <c r="E31" s="2" t="s">
        <v>8</v>
      </c>
    </row>
    <row r="32" spans="1:5" ht="15.75" customHeight="1" x14ac:dyDescent="0.15">
      <c r="A32" t="s">
        <v>63</v>
      </c>
      <c r="B32" s="1" t="s">
        <v>32</v>
      </c>
      <c r="C32" t="s">
        <v>64</v>
      </c>
      <c r="D32" s="2">
        <v>100.1</v>
      </c>
      <c r="E32" s="2" t="s">
        <v>8</v>
      </c>
    </row>
    <row r="33" spans="1:5" ht="15.75" customHeight="1" x14ac:dyDescent="0.15">
      <c r="A33" t="s">
        <v>65</v>
      </c>
      <c r="B33" s="1" t="s">
        <v>32</v>
      </c>
      <c r="C33" t="s">
        <v>66</v>
      </c>
      <c r="D33" s="2">
        <v>720</v>
      </c>
      <c r="E33" s="2" t="s">
        <v>37</v>
      </c>
    </row>
    <row r="34" spans="1:5" ht="15.75" customHeight="1" x14ac:dyDescent="0.15">
      <c r="A34" t="s">
        <v>67</v>
      </c>
      <c r="B34" s="1" t="s">
        <v>32</v>
      </c>
      <c r="C34" t="s">
        <v>68</v>
      </c>
      <c r="D34" s="2">
        <v>89.7</v>
      </c>
      <c r="E34" s="2" t="s">
        <v>8</v>
      </c>
    </row>
    <row r="35" spans="1:5" ht="15.75" customHeight="1" x14ac:dyDescent="0.15">
      <c r="A35" t="s">
        <v>69</v>
      </c>
      <c r="B35" s="1" t="s">
        <v>32</v>
      </c>
      <c r="C35" t="s">
        <v>70</v>
      </c>
      <c r="D35" s="2">
        <v>100.9</v>
      </c>
      <c r="E35" s="2" t="s">
        <v>8</v>
      </c>
    </row>
    <row r="36" spans="1:5" ht="15.75" customHeight="1" x14ac:dyDescent="0.15">
      <c r="A36" t="s">
        <v>71</v>
      </c>
      <c r="B36" s="1" t="s">
        <v>32</v>
      </c>
      <c r="C36" t="s">
        <v>72</v>
      </c>
      <c r="D36" s="2">
        <v>830</v>
      </c>
      <c r="E36" s="2" t="s">
        <v>37</v>
      </c>
    </row>
    <row r="37" spans="1:5" ht="15.75" customHeight="1" x14ac:dyDescent="0.15">
      <c r="A37" t="s">
        <v>73</v>
      </c>
      <c r="B37" s="1" t="s">
        <v>32</v>
      </c>
      <c r="C37" t="s">
        <v>74</v>
      </c>
      <c r="D37" s="2">
        <v>104.7</v>
      </c>
      <c r="E37" s="2" t="s">
        <v>8</v>
      </c>
    </row>
    <row r="38" spans="1:5" ht="15.75" customHeight="1" x14ac:dyDescent="0.15">
      <c r="A38" t="s">
        <v>75</v>
      </c>
      <c r="B38" s="1" t="s">
        <v>32</v>
      </c>
      <c r="C38" t="s">
        <v>76</v>
      </c>
      <c r="D38" s="2">
        <v>91.9</v>
      </c>
      <c r="E38" s="2" t="s">
        <v>8</v>
      </c>
    </row>
    <row r="39" spans="1:5" ht="15.75" customHeight="1" x14ac:dyDescent="0.15">
      <c r="A39" t="s">
        <v>77</v>
      </c>
      <c r="B39" s="1" t="s">
        <v>32</v>
      </c>
      <c r="C39" t="s">
        <v>78</v>
      </c>
      <c r="D39" s="2">
        <v>88.5</v>
      </c>
      <c r="E39" s="2" t="s">
        <v>8</v>
      </c>
    </row>
    <row r="40" spans="1:5" ht="15.75" customHeight="1" x14ac:dyDescent="0.15">
      <c r="A40" t="s">
        <v>79</v>
      </c>
      <c r="B40" s="1" t="s">
        <v>32</v>
      </c>
      <c r="C40" t="s">
        <v>80</v>
      </c>
      <c r="D40" s="2">
        <v>89.7</v>
      </c>
      <c r="E40" s="2" t="s">
        <v>8</v>
      </c>
    </row>
    <row r="41" spans="1:5" ht="15.75" customHeight="1" x14ac:dyDescent="0.15">
      <c r="A41" t="s">
        <v>81</v>
      </c>
      <c r="B41" s="1" t="s">
        <v>32</v>
      </c>
      <c r="C41" t="s">
        <v>82</v>
      </c>
      <c r="D41" s="2">
        <v>770</v>
      </c>
      <c r="E41" s="2" t="s">
        <v>37</v>
      </c>
    </row>
    <row r="42" spans="1:5" ht="15.75" customHeight="1" x14ac:dyDescent="0.15">
      <c r="A42" t="s">
        <v>83</v>
      </c>
      <c r="B42" s="1" t="s">
        <v>32</v>
      </c>
      <c r="C42" t="s">
        <v>84</v>
      </c>
      <c r="D42" s="2">
        <v>101.7</v>
      </c>
      <c r="E42" s="2" t="s">
        <v>8</v>
      </c>
    </row>
    <row r="43" spans="1:5" ht="15.75" customHeight="1" x14ac:dyDescent="0.15">
      <c r="A43" t="s">
        <v>85</v>
      </c>
    </row>
    <row r="44" spans="1:5" ht="15.75" customHeight="1" x14ac:dyDescent="0.15">
      <c r="A44" t="s">
        <v>86</v>
      </c>
      <c r="B44" s="1" t="s">
        <v>87</v>
      </c>
      <c r="C44" t="s">
        <v>88</v>
      </c>
      <c r="D44" s="2">
        <v>91.7</v>
      </c>
      <c r="E44" s="2" t="s">
        <v>8</v>
      </c>
    </row>
    <row r="45" spans="1:5" ht="15.75" customHeight="1" x14ac:dyDescent="0.15">
      <c r="A45" t="s">
        <v>86</v>
      </c>
      <c r="B45" s="1" t="s">
        <v>87</v>
      </c>
      <c r="C45" t="s">
        <v>89</v>
      </c>
      <c r="D45" s="2">
        <v>88.7</v>
      </c>
      <c r="E45" s="2" t="s">
        <v>8</v>
      </c>
    </row>
    <row r="46" spans="1:5" ht="15.75" customHeight="1" x14ac:dyDescent="0.15">
      <c r="A46" t="s">
        <v>90</v>
      </c>
      <c r="B46" s="1" t="s">
        <v>87</v>
      </c>
      <c r="C46" t="s">
        <v>91</v>
      </c>
      <c r="D46" s="2">
        <v>90.3</v>
      </c>
      <c r="E46" s="2" t="s">
        <v>8</v>
      </c>
    </row>
    <row r="47" spans="1:5" ht="15.75" customHeight="1" x14ac:dyDescent="0.15">
      <c r="A47" t="s">
        <v>92</v>
      </c>
      <c r="B47" s="1" t="s">
        <v>87</v>
      </c>
      <c r="C47" t="s">
        <v>93</v>
      </c>
      <c r="D47" s="2">
        <v>88.1</v>
      </c>
      <c r="E47" s="2" t="s">
        <v>8</v>
      </c>
    </row>
    <row r="48" spans="1:5" ht="15.75" customHeight="1" x14ac:dyDescent="0.15">
      <c r="A48" t="s">
        <v>94</v>
      </c>
      <c r="B48" s="1" t="s">
        <v>87</v>
      </c>
      <c r="C48" t="s">
        <v>95</v>
      </c>
      <c r="D48" s="2">
        <v>91.7</v>
      </c>
      <c r="E48" s="2" t="s">
        <v>8</v>
      </c>
    </row>
    <row r="49" spans="1:5" ht="15.75" customHeight="1" x14ac:dyDescent="0.15">
      <c r="A49" t="s">
        <v>96</v>
      </c>
      <c r="B49" s="1" t="s">
        <v>87</v>
      </c>
      <c r="C49" t="s">
        <v>97</v>
      </c>
      <c r="D49" s="2">
        <v>89.5</v>
      </c>
      <c r="E49" s="2" t="s">
        <v>8</v>
      </c>
    </row>
    <row r="50" spans="1:5" ht="15.75" customHeight="1" x14ac:dyDescent="0.15">
      <c r="A50" t="s">
        <v>96</v>
      </c>
      <c r="B50" s="1" t="s">
        <v>87</v>
      </c>
      <c r="C50" t="s">
        <v>98</v>
      </c>
      <c r="D50" s="2">
        <v>91.5</v>
      </c>
      <c r="E50" s="2" t="s">
        <v>8</v>
      </c>
    </row>
    <row r="51" spans="1:5" ht="15.75" customHeight="1" x14ac:dyDescent="0.15">
      <c r="A51" t="s">
        <v>99</v>
      </c>
      <c r="B51" s="1" t="s">
        <v>87</v>
      </c>
      <c r="C51" t="s">
        <v>100</v>
      </c>
      <c r="D51" s="2">
        <v>89.3</v>
      </c>
      <c r="E51" s="2" t="s">
        <v>8</v>
      </c>
    </row>
    <row r="52" spans="1:5" ht="15.75" customHeight="1" x14ac:dyDescent="0.15">
      <c r="A52" t="s">
        <v>101</v>
      </c>
      <c r="B52" s="1" t="s">
        <v>87</v>
      </c>
      <c r="C52" t="s">
        <v>102</v>
      </c>
      <c r="D52" s="2">
        <v>90.7</v>
      </c>
      <c r="E52" s="2" t="s">
        <v>8</v>
      </c>
    </row>
    <row r="53" spans="1:5" ht="15.75" customHeight="1" x14ac:dyDescent="0.15">
      <c r="A53" t="s">
        <v>103</v>
      </c>
      <c r="B53" s="1" t="s">
        <v>87</v>
      </c>
      <c r="C53" t="s">
        <v>104</v>
      </c>
      <c r="D53" s="2">
        <v>90.5</v>
      </c>
      <c r="E53" s="2" t="s">
        <v>8</v>
      </c>
    </row>
    <row r="54" spans="1:5" ht="15.75" customHeight="1" x14ac:dyDescent="0.15">
      <c r="A54" t="s">
        <v>103</v>
      </c>
      <c r="B54" s="1" t="s">
        <v>87</v>
      </c>
      <c r="C54" t="s">
        <v>105</v>
      </c>
      <c r="D54" s="2">
        <v>1550</v>
      </c>
      <c r="E54" s="2" t="s">
        <v>37</v>
      </c>
    </row>
    <row r="55" spans="1:5" ht="15.75" customHeight="1" x14ac:dyDescent="0.15">
      <c r="A55" t="s">
        <v>103</v>
      </c>
      <c r="B55" s="1" t="s">
        <v>87</v>
      </c>
      <c r="C55" t="s">
        <v>106</v>
      </c>
      <c r="D55" s="2">
        <v>89.1</v>
      </c>
      <c r="E55" s="2" t="s">
        <v>8</v>
      </c>
    </row>
    <row r="56" spans="1:5" ht="15.75" customHeight="1" x14ac:dyDescent="0.15">
      <c r="A56" t="s">
        <v>107</v>
      </c>
      <c r="B56" s="1" t="s">
        <v>87</v>
      </c>
      <c r="C56" t="s">
        <v>108</v>
      </c>
      <c r="D56" s="2">
        <v>88.1</v>
      </c>
      <c r="E56" s="2" t="s">
        <v>8</v>
      </c>
    </row>
    <row r="57" spans="1:5" ht="15.75" customHeight="1" x14ac:dyDescent="0.15">
      <c r="A57" t="s">
        <v>109</v>
      </c>
      <c r="B57" s="1" t="s">
        <v>87</v>
      </c>
      <c r="C57" t="s">
        <v>110</v>
      </c>
      <c r="D57" s="2">
        <v>88.9</v>
      </c>
      <c r="E57" s="2" t="s">
        <v>8</v>
      </c>
    </row>
    <row r="58" spans="1:5" ht="15.75" customHeight="1" x14ac:dyDescent="0.15">
      <c r="A58" t="s">
        <v>109</v>
      </c>
      <c r="B58" s="1" t="s">
        <v>87</v>
      </c>
      <c r="C58" t="s">
        <v>111</v>
      </c>
      <c r="D58" s="2">
        <v>1320</v>
      </c>
      <c r="E58" s="2" t="s">
        <v>37</v>
      </c>
    </row>
    <row r="59" spans="1:5" ht="15.75" customHeight="1" x14ac:dyDescent="0.15">
      <c r="A59" t="s">
        <v>112</v>
      </c>
    </row>
    <row r="60" spans="1:5" ht="15.75" customHeight="1" x14ac:dyDescent="0.15">
      <c r="A60" t="s">
        <v>113</v>
      </c>
      <c r="B60" s="1" t="s">
        <v>114</v>
      </c>
      <c r="C60" t="s">
        <v>115</v>
      </c>
      <c r="D60" s="2">
        <v>90.9</v>
      </c>
      <c r="E60" s="2" t="s">
        <v>8</v>
      </c>
    </row>
    <row r="61" spans="1:5" ht="15.75" customHeight="1" x14ac:dyDescent="0.15">
      <c r="A61" t="s">
        <v>116</v>
      </c>
      <c r="B61" s="1" t="s">
        <v>114</v>
      </c>
      <c r="C61" t="s">
        <v>117</v>
      </c>
      <c r="D61" s="2">
        <v>91.3</v>
      </c>
      <c r="E61" s="2" t="s">
        <v>8</v>
      </c>
    </row>
    <row r="62" spans="1:5" ht="15.75" customHeight="1" x14ac:dyDescent="0.15">
      <c r="A62" t="s">
        <v>118</v>
      </c>
      <c r="B62" s="1" t="s">
        <v>114</v>
      </c>
      <c r="C62" t="s">
        <v>119</v>
      </c>
      <c r="D62" s="2">
        <v>91.9</v>
      </c>
      <c r="E62" s="2" t="s">
        <v>8</v>
      </c>
    </row>
    <row r="63" spans="1:5" ht="15.75" customHeight="1" x14ac:dyDescent="0.15">
      <c r="A63" t="s">
        <v>120</v>
      </c>
      <c r="B63" s="1" t="s">
        <v>114</v>
      </c>
      <c r="C63" t="s">
        <v>121</v>
      </c>
      <c r="D63" s="2">
        <v>90.5</v>
      </c>
      <c r="E63" s="2" t="s">
        <v>8</v>
      </c>
    </row>
    <row r="64" spans="1:5" ht="15.75" customHeight="1" x14ac:dyDescent="0.15">
      <c r="A64" t="s">
        <v>120</v>
      </c>
      <c r="B64" s="1" t="s">
        <v>114</v>
      </c>
      <c r="C64" t="s">
        <v>122</v>
      </c>
      <c r="D64" s="2">
        <v>89.1</v>
      </c>
      <c r="E64" s="2" t="s">
        <v>8</v>
      </c>
    </row>
    <row r="65" spans="1:5" ht="15.75" customHeight="1" x14ac:dyDescent="0.15">
      <c r="A65" t="s">
        <v>123</v>
      </c>
    </row>
    <row r="66" spans="1:5" ht="15.75" customHeight="1" x14ac:dyDescent="0.15">
      <c r="A66" t="s">
        <v>124</v>
      </c>
      <c r="B66" s="1" t="s">
        <v>125</v>
      </c>
      <c r="C66" t="s">
        <v>126</v>
      </c>
      <c r="D66" s="2">
        <v>89.9</v>
      </c>
      <c r="E66" s="2" t="s">
        <v>8</v>
      </c>
    </row>
    <row r="67" spans="1:5" ht="15.75" customHeight="1" x14ac:dyDescent="0.15">
      <c r="A67" t="s">
        <v>127</v>
      </c>
      <c r="B67" s="1" t="s">
        <v>125</v>
      </c>
      <c r="C67" t="s">
        <v>128</v>
      </c>
      <c r="D67" s="2">
        <v>90.5</v>
      </c>
      <c r="E67" s="2" t="s">
        <v>8</v>
      </c>
    </row>
    <row r="68" spans="1:5" ht="15.75" customHeight="1" x14ac:dyDescent="0.15">
      <c r="A68" t="s">
        <v>129</v>
      </c>
      <c r="B68" s="1" t="s">
        <v>125</v>
      </c>
      <c r="C68" t="s">
        <v>130</v>
      </c>
      <c r="D68" s="2">
        <v>89.1</v>
      </c>
      <c r="E68" s="2" t="s">
        <v>8</v>
      </c>
    </row>
    <row r="69" spans="1:5" ht="15.75" customHeight="1" x14ac:dyDescent="0.15">
      <c r="A69" t="s">
        <v>131</v>
      </c>
      <c r="B69" s="1" t="s">
        <v>125</v>
      </c>
      <c r="C69" t="s">
        <v>132</v>
      </c>
      <c r="D69" s="2">
        <v>91.5</v>
      </c>
      <c r="E69" s="2" t="s">
        <v>8</v>
      </c>
    </row>
    <row r="70" spans="1:5" ht="15.75" customHeight="1" x14ac:dyDescent="0.15">
      <c r="A70" t="s">
        <v>133</v>
      </c>
      <c r="B70" s="1" t="s">
        <v>125</v>
      </c>
      <c r="C70" t="s">
        <v>134</v>
      </c>
      <c r="D70" s="2">
        <v>89.7</v>
      </c>
      <c r="E70" s="2" t="s">
        <v>8</v>
      </c>
    </row>
    <row r="71" spans="1:5" ht="13" x14ac:dyDescent="0.15">
      <c r="A71" t="s">
        <v>135</v>
      </c>
      <c r="B71" s="1" t="s">
        <v>125</v>
      </c>
      <c r="C71" t="s">
        <v>136</v>
      </c>
      <c r="D71" s="2">
        <v>97.7</v>
      </c>
      <c r="E71" s="2" t="s">
        <v>8</v>
      </c>
    </row>
    <row r="72" spans="1:5" ht="13" x14ac:dyDescent="0.15">
      <c r="A72" t="s">
        <v>137</v>
      </c>
      <c r="B72" s="1" t="s">
        <v>125</v>
      </c>
      <c r="C72" t="s">
        <v>138</v>
      </c>
      <c r="D72" s="2">
        <v>91.7</v>
      </c>
      <c r="E72" s="2" t="s">
        <v>8</v>
      </c>
    </row>
    <row r="73" spans="1:5" ht="13" x14ac:dyDescent="0.15">
      <c r="A73" t="s">
        <v>139</v>
      </c>
      <c r="B73" s="1" t="s">
        <v>125</v>
      </c>
      <c r="C73" t="s">
        <v>140</v>
      </c>
      <c r="D73" s="2">
        <v>90.3</v>
      </c>
      <c r="E73" s="2" t="s">
        <v>8</v>
      </c>
    </row>
    <row r="74" spans="1:5" ht="13" x14ac:dyDescent="0.15">
      <c r="A74" t="s">
        <v>141</v>
      </c>
      <c r="B74" s="1" t="s">
        <v>125</v>
      </c>
      <c r="C74" t="s">
        <v>142</v>
      </c>
      <c r="D74" s="2">
        <v>91.9</v>
      </c>
      <c r="E74" s="2" t="s">
        <v>8</v>
      </c>
    </row>
    <row r="75" spans="1:5" ht="13" x14ac:dyDescent="0.15">
      <c r="A75" t="s">
        <v>143</v>
      </c>
      <c r="B75" s="1" t="s">
        <v>125</v>
      </c>
      <c r="C75" t="s">
        <v>144</v>
      </c>
      <c r="D75" s="2">
        <v>89.3</v>
      </c>
      <c r="E75" s="2" t="s">
        <v>8</v>
      </c>
    </row>
    <row r="76" spans="1:5" ht="13" x14ac:dyDescent="0.15">
      <c r="A76" t="s">
        <v>145</v>
      </c>
      <c r="B76" s="1" t="s">
        <v>125</v>
      </c>
      <c r="C76" t="s">
        <v>146</v>
      </c>
      <c r="D76" s="2">
        <v>91.7</v>
      </c>
      <c r="E76" s="2" t="s">
        <v>8</v>
      </c>
    </row>
    <row r="77" spans="1:5" ht="13" x14ac:dyDescent="0.15">
      <c r="A77" t="s">
        <v>147</v>
      </c>
      <c r="B77" s="1" t="s">
        <v>125</v>
      </c>
      <c r="C77" t="s">
        <v>148</v>
      </c>
      <c r="D77" s="2">
        <v>89.3</v>
      </c>
      <c r="E77" s="2" t="s">
        <v>8</v>
      </c>
    </row>
    <row r="78" spans="1:5" ht="13" x14ac:dyDescent="0.15">
      <c r="A78" t="s">
        <v>149</v>
      </c>
      <c r="B78" s="1" t="s">
        <v>125</v>
      </c>
      <c r="C78" t="s">
        <v>150</v>
      </c>
      <c r="D78" s="2">
        <v>89.3</v>
      </c>
      <c r="E78" s="2" t="s">
        <v>8</v>
      </c>
    </row>
    <row r="79" spans="1:5" ht="13" x14ac:dyDescent="0.15">
      <c r="A79" t="s">
        <v>149</v>
      </c>
      <c r="B79" s="1" t="s">
        <v>125</v>
      </c>
      <c r="C79" t="s">
        <v>151</v>
      </c>
      <c r="D79" s="2">
        <v>89.9</v>
      </c>
      <c r="E79" s="2" t="s">
        <v>8</v>
      </c>
    </row>
    <row r="80" spans="1:5" ht="13" x14ac:dyDescent="0.15">
      <c r="A80" t="s">
        <v>149</v>
      </c>
      <c r="B80" s="1" t="s">
        <v>125</v>
      </c>
      <c r="C80" t="s">
        <v>152</v>
      </c>
      <c r="D80" s="2">
        <v>91.5</v>
      </c>
      <c r="E80" s="2" t="s">
        <v>8</v>
      </c>
    </row>
    <row r="81" spans="1:5" ht="13" x14ac:dyDescent="0.15">
      <c r="A81" t="s">
        <v>153</v>
      </c>
      <c r="B81" s="1" t="s">
        <v>125</v>
      </c>
      <c r="C81" t="s">
        <v>154</v>
      </c>
      <c r="D81" s="2">
        <v>91.9</v>
      </c>
      <c r="E81" s="2" t="s">
        <v>8</v>
      </c>
    </row>
    <row r="82" spans="1:5" ht="13" x14ac:dyDescent="0.15">
      <c r="A82" t="s">
        <v>155</v>
      </c>
      <c r="B82" s="1" t="s">
        <v>125</v>
      </c>
      <c r="C82" t="s">
        <v>156</v>
      </c>
      <c r="D82" s="2">
        <v>1300</v>
      </c>
      <c r="E82" s="2" t="s">
        <v>37</v>
      </c>
    </row>
    <row r="83" spans="1:5" ht="13" x14ac:dyDescent="0.15">
      <c r="A83" t="s">
        <v>157</v>
      </c>
      <c r="B83" s="1" t="s">
        <v>125</v>
      </c>
      <c r="C83" t="s">
        <v>158</v>
      </c>
      <c r="D83" s="2">
        <v>88.1</v>
      </c>
      <c r="E83" s="2" t="s">
        <v>8</v>
      </c>
    </row>
    <row r="84" spans="1:5" ht="13" x14ac:dyDescent="0.15">
      <c r="A84" t="s">
        <v>159</v>
      </c>
      <c r="B84" s="1" t="s">
        <v>125</v>
      </c>
      <c r="C84" t="s">
        <v>160</v>
      </c>
      <c r="D84" s="2">
        <v>99.7</v>
      </c>
      <c r="E84" s="2" t="s">
        <v>8</v>
      </c>
    </row>
    <row r="85" spans="1:5" ht="13" x14ac:dyDescent="0.15">
      <c r="A85" t="s">
        <v>161</v>
      </c>
      <c r="B85" s="1" t="s">
        <v>125</v>
      </c>
      <c r="C85" t="s">
        <v>162</v>
      </c>
      <c r="D85" s="2">
        <v>620</v>
      </c>
      <c r="E85" s="2" t="s">
        <v>37</v>
      </c>
    </row>
    <row r="86" spans="1:5" ht="13" x14ac:dyDescent="0.15">
      <c r="A86" t="s">
        <v>161</v>
      </c>
      <c r="B86" s="1" t="s">
        <v>125</v>
      </c>
      <c r="C86" t="s">
        <v>163</v>
      </c>
      <c r="D86" s="2">
        <v>88.1</v>
      </c>
      <c r="E86" s="2" t="s">
        <v>8</v>
      </c>
    </row>
    <row r="87" spans="1:5" ht="13" x14ac:dyDescent="0.15">
      <c r="A87" t="s">
        <v>164</v>
      </c>
      <c r="B87" s="1" t="s">
        <v>125</v>
      </c>
      <c r="C87" t="s">
        <v>165</v>
      </c>
      <c r="D87" s="2">
        <v>89.3</v>
      </c>
      <c r="E87" s="2" t="s">
        <v>8</v>
      </c>
    </row>
    <row r="88" spans="1:5" ht="13" x14ac:dyDescent="0.15">
      <c r="A88" t="s">
        <v>166</v>
      </c>
      <c r="B88" s="1" t="s">
        <v>125</v>
      </c>
      <c r="C88" t="s">
        <v>167</v>
      </c>
      <c r="D88" s="2">
        <v>88.5</v>
      </c>
      <c r="E88" s="2" t="s">
        <v>8</v>
      </c>
    </row>
    <row r="89" spans="1:5" ht="13" x14ac:dyDescent="0.15">
      <c r="A89" t="s">
        <v>168</v>
      </c>
      <c r="B89" s="1" t="s">
        <v>125</v>
      </c>
      <c r="C89" t="s">
        <v>169</v>
      </c>
      <c r="D89" s="2">
        <v>89.1</v>
      </c>
      <c r="E89" s="2" t="s">
        <v>8</v>
      </c>
    </row>
    <row r="90" spans="1:5" ht="13" x14ac:dyDescent="0.15">
      <c r="A90" t="s">
        <v>170</v>
      </c>
      <c r="B90" s="1" t="s">
        <v>125</v>
      </c>
      <c r="C90" t="s">
        <v>171</v>
      </c>
      <c r="D90" s="2">
        <v>88.5</v>
      </c>
      <c r="E90" s="2" t="s">
        <v>8</v>
      </c>
    </row>
    <row r="91" spans="1:5" ht="13" x14ac:dyDescent="0.15">
      <c r="A91" t="s">
        <v>172</v>
      </c>
      <c r="B91" s="1" t="s">
        <v>125</v>
      </c>
      <c r="C91" t="s">
        <v>150</v>
      </c>
      <c r="D91" s="2">
        <v>89.3</v>
      </c>
      <c r="E91" s="2" t="s">
        <v>8</v>
      </c>
    </row>
    <row r="92" spans="1:5" ht="13" x14ac:dyDescent="0.15">
      <c r="A92" t="s">
        <v>173</v>
      </c>
      <c r="B92" s="1" t="s">
        <v>125</v>
      </c>
      <c r="C92" t="s">
        <v>174</v>
      </c>
      <c r="D92" s="2">
        <v>90.7</v>
      </c>
      <c r="E92" s="2" t="s">
        <v>8</v>
      </c>
    </row>
    <row r="93" spans="1:5" ht="13" x14ac:dyDescent="0.15">
      <c r="A93" t="s">
        <v>175</v>
      </c>
      <c r="B93" s="1" t="s">
        <v>125</v>
      </c>
      <c r="C93" t="s">
        <v>176</v>
      </c>
      <c r="D93" s="2">
        <v>88.1</v>
      </c>
      <c r="E93" s="2" t="s">
        <v>8</v>
      </c>
    </row>
    <row r="94" spans="1:5" ht="13" x14ac:dyDescent="0.15">
      <c r="A94" t="s">
        <v>177</v>
      </c>
      <c r="B94" s="1" t="s">
        <v>125</v>
      </c>
      <c r="C94" t="s">
        <v>178</v>
      </c>
      <c r="D94" s="2">
        <v>88.9</v>
      </c>
      <c r="E94" s="2" t="s">
        <v>8</v>
      </c>
    </row>
    <row r="95" spans="1:5" ht="13" x14ac:dyDescent="0.15">
      <c r="A95" t="s">
        <v>179</v>
      </c>
      <c r="B95" s="1" t="s">
        <v>125</v>
      </c>
      <c r="C95" t="s">
        <v>180</v>
      </c>
      <c r="D95" s="2">
        <v>89.1</v>
      </c>
      <c r="E95" s="2" t="s">
        <v>8</v>
      </c>
    </row>
    <row r="96" spans="1:5" ht="13" x14ac:dyDescent="0.15">
      <c r="A96" t="s">
        <v>181</v>
      </c>
      <c r="B96" s="1" t="s">
        <v>125</v>
      </c>
      <c r="C96" t="s">
        <v>182</v>
      </c>
      <c r="D96" s="2">
        <v>102.5</v>
      </c>
      <c r="E96" s="2" t="s">
        <v>8</v>
      </c>
    </row>
    <row r="97" spans="1:5" ht="13" x14ac:dyDescent="0.15">
      <c r="A97" t="s">
        <v>183</v>
      </c>
      <c r="B97" s="1" t="s">
        <v>125</v>
      </c>
      <c r="C97" t="s">
        <v>184</v>
      </c>
      <c r="D97" s="2">
        <v>91.3</v>
      </c>
      <c r="E97" s="2" t="s">
        <v>8</v>
      </c>
    </row>
    <row r="98" spans="1:5" ht="13" x14ac:dyDescent="0.15">
      <c r="A98" t="s">
        <v>183</v>
      </c>
      <c r="B98" s="1" t="s">
        <v>125</v>
      </c>
      <c r="C98" t="s">
        <v>185</v>
      </c>
      <c r="D98" s="2">
        <v>90.9</v>
      </c>
      <c r="E98" s="2" t="s">
        <v>8</v>
      </c>
    </row>
    <row r="99" spans="1:5" ht="13" x14ac:dyDescent="0.15">
      <c r="A99" t="s">
        <v>183</v>
      </c>
      <c r="B99" s="1" t="s">
        <v>125</v>
      </c>
      <c r="C99" t="s">
        <v>186</v>
      </c>
      <c r="D99" s="2">
        <v>88.9</v>
      </c>
      <c r="E99" s="2" t="s">
        <v>8</v>
      </c>
    </row>
    <row r="100" spans="1:5" ht="13" x14ac:dyDescent="0.15">
      <c r="A100" t="s">
        <v>187</v>
      </c>
      <c r="B100" s="1" t="s">
        <v>125</v>
      </c>
      <c r="C100" t="s">
        <v>188</v>
      </c>
      <c r="D100" s="2">
        <v>91.7</v>
      </c>
      <c r="E100" s="2" t="s">
        <v>8</v>
      </c>
    </row>
    <row r="101" spans="1:5" ht="13" x14ac:dyDescent="0.15">
      <c r="A101" t="s">
        <v>189</v>
      </c>
      <c r="B101" s="1" t="s">
        <v>125</v>
      </c>
      <c r="C101" t="s">
        <v>190</v>
      </c>
      <c r="D101" s="2">
        <v>91.9</v>
      </c>
      <c r="E101" s="2" t="s">
        <v>8</v>
      </c>
    </row>
    <row r="102" spans="1:5" ht="13" x14ac:dyDescent="0.15">
      <c r="A102" t="s">
        <v>191</v>
      </c>
      <c r="B102" s="1" t="s">
        <v>125</v>
      </c>
      <c r="C102" t="s">
        <v>192</v>
      </c>
      <c r="D102" s="2">
        <v>89.5</v>
      </c>
      <c r="E102" s="2" t="s">
        <v>8</v>
      </c>
    </row>
    <row r="103" spans="1:5" ht="13" x14ac:dyDescent="0.15">
      <c r="A103" t="s">
        <v>191</v>
      </c>
      <c r="B103" s="1" t="s">
        <v>125</v>
      </c>
      <c r="C103" t="s">
        <v>193</v>
      </c>
      <c r="D103" s="2">
        <v>88.3</v>
      </c>
      <c r="E103" s="2" t="s">
        <v>8</v>
      </c>
    </row>
    <row r="104" spans="1:5" ht="13" x14ac:dyDescent="0.15">
      <c r="A104" t="s">
        <v>194</v>
      </c>
      <c r="B104" s="1" t="s">
        <v>125</v>
      </c>
      <c r="C104" t="s">
        <v>195</v>
      </c>
      <c r="D104" s="2">
        <v>91.7</v>
      </c>
      <c r="E104" s="2" t="s">
        <v>8</v>
      </c>
    </row>
    <row r="105" spans="1:5" ht="13" x14ac:dyDescent="0.15">
      <c r="A105" t="s">
        <v>194</v>
      </c>
      <c r="B105" s="1" t="s">
        <v>125</v>
      </c>
      <c r="C105" t="s">
        <v>196</v>
      </c>
      <c r="D105" s="2">
        <v>88.5</v>
      </c>
      <c r="E105" s="2" t="s">
        <v>8</v>
      </c>
    </row>
    <row r="106" spans="1:5" ht="13" x14ac:dyDescent="0.15">
      <c r="A106" t="s">
        <v>194</v>
      </c>
      <c r="B106" s="1" t="s">
        <v>125</v>
      </c>
      <c r="C106" t="s">
        <v>197</v>
      </c>
      <c r="D106" s="2">
        <v>90.3</v>
      </c>
      <c r="E106" s="2" t="s">
        <v>8</v>
      </c>
    </row>
    <row r="107" spans="1:5" ht="13" x14ac:dyDescent="0.15">
      <c r="A107" t="s">
        <v>198</v>
      </c>
      <c r="B107" s="1" t="s">
        <v>125</v>
      </c>
      <c r="C107" t="s">
        <v>199</v>
      </c>
      <c r="D107" s="2">
        <v>90.1</v>
      </c>
      <c r="E107" s="2" t="s">
        <v>8</v>
      </c>
    </row>
    <row r="108" spans="1:5" ht="13" x14ac:dyDescent="0.15">
      <c r="A108" t="s">
        <v>200</v>
      </c>
      <c r="B108" s="1" t="s">
        <v>125</v>
      </c>
      <c r="C108" t="s">
        <v>201</v>
      </c>
      <c r="D108" s="2">
        <v>91.1</v>
      </c>
      <c r="E108" s="2" t="s">
        <v>8</v>
      </c>
    </row>
    <row r="109" spans="1:5" ht="13" x14ac:dyDescent="0.15">
      <c r="A109" t="s">
        <v>202</v>
      </c>
      <c r="B109" s="1" t="s">
        <v>125</v>
      </c>
      <c r="C109" t="s">
        <v>203</v>
      </c>
      <c r="D109" s="2">
        <v>88.7</v>
      </c>
      <c r="E109" s="2" t="s">
        <v>8</v>
      </c>
    </row>
    <row r="110" spans="1:5" ht="13" x14ac:dyDescent="0.15">
      <c r="A110" t="s">
        <v>202</v>
      </c>
      <c r="B110" s="1" t="s">
        <v>125</v>
      </c>
      <c r="C110" t="s">
        <v>204</v>
      </c>
      <c r="D110" s="2">
        <v>1340</v>
      </c>
      <c r="E110" s="2" t="s">
        <v>37</v>
      </c>
    </row>
    <row r="111" spans="1:5" ht="13" x14ac:dyDescent="0.15">
      <c r="A111" t="s">
        <v>202</v>
      </c>
      <c r="B111" s="1" t="s">
        <v>125</v>
      </c>
      <c r="C111" t="s">
        <v>205</v>
      </c>
      <c r="D111" s="2">
        <v>89.5</v>
      </c>
      <c r="E111" s="2" t="s">
        <v>8</v>
      </c>
    </row>
    <row r="112" spans="1:5" ht="13" x14ac:dyDescent="0.15">
      <c r="A112" t="s">
        <v>206</v>
      </c>
      <c r="B112" s="1" t="s">
        <v>125</v>
      </c>
      <c r="C112" t="s">
        <v>151</v>
      </c>
      <c r="D112" s="2">
        <v>89.9</v>
      </c>
      <c r="E112" s="2" t="s">
        <v>8</v>
      </c>
    </row>
    <row r="113" spans="1:5" ht="13" x14ac:dyDescent="0.15">
      <c r="A113" t="s">
        <v>207</v>
      </c>
      <c r="B113" s="1" t="s">
        <v>125</v>
      </c>
      <c r="C113" t="s">
        <v>208</v>
      </c>
      <c r="D113" s="2">
        <v>91.1</v>
      </c>
      <c r="E113" s="2" t="s">
        <v>8</v>
      </c>
    </row>
    <row r="114" spans="1:5" ht="13" x14ac:dyDescent="0.15">
      <c r="A114" t="s">
        <v>209</v>
      </c>
      <c r="B114" s="1" t="s">
        <v>125</v>
      </c>
      <c r="C114" t="s">
        <v>210</v>
      </c>
      <c r="D114" s="2">
        <v>90.3</v>
      </c>
      <c r="E114" s="2" t="s">
        <v>8</v>
      </c>
    </row>
    <row r="115" spans="1:5" ht="13" x14ac:dyDescent="0.15">
      <c r="A115" t="s">
        <v>211</v>
      </c>
      <c r="B115" s="1" t="s">
        <v>125</v>
      </c>
      <c r="C115" t="s">
        <v>212</v>
      </c>
      <c r="D115" s="2">
        <v>1330</v>
      </c>
      <c r="E115" s="2" t="s">
        <v>37</v>
      </c>
    </row>
    <row r="116" spans="1:5" ht="13" x14ac:dyDescent="0.15">
      <c r="A116" t="s">
        <v>213</v>
      </c>
      <c r="B116" s="1" t="s">
        <v>125</v>
      </c>
      <c r="C116" t="s">
        <v>214</v>
      </c>
      <c r="D116" s="2">
        <v>88.7</v>
      </c>
      <c r="E116" s="2" t="s">
        <v>8</v>
      </c>
    </row>
    <row r="117" spans="1:5" ht="13" x14ac:dyDescent="0.15">
      <c r="A117" t="s">
        <v>215</v>
      </c>
      <c r="B117" s="1" t="s">
        <v>125</v>
      </c>
      <c r="C117" t="s">
        <v>216</v>
      </c>
      <c r="D117" s="2">
        <v>90.5</v>
      </c>
      <c r="E117" s="2" t="s">
        <v>8</v>
      </c>
    </row>
    <row r="118" spans="1:5" ht="13" x14ac:dyDescent="0.15">
      <c r="A118" t="s">
        <v>217</v>
      </c>
      <c r="B118" s="1" t="s">
        <v>125</v>
      </c>
      <c r="C118" t="s">
        <v>218</v>
      </c>
      <c r="D118" s="2">
        <v>88.3</v>
      </c>
      <c r="E118" s="2" t="s">
        <v>8</v>
      </c>
    </row>
    <row r="119" spans="1:5" ht="13" x14ac:dyDescent="0.15">
      <c r="A119" t="s">
        <v>217</v>
      </c>
      <c r="B119" s="1" t="s">
        <v>125</v>
      </c>
      <c r="C119" t="s">
        <v>219</v>
      </c>
      <c r="D119" s="2">
        <v>91.1</v>
      </c>
      <c r="E119" s="2" t="s">
        <v>8</v>
      </c>
    </row>
    <row r="120" spans="1:5" ht="13" x14ac:dyDescent="0.15">
      <c r="A120" t="s">
        <v>220</v>
      </c>
      <c r="B120" s="1" t="s">
        <v>125</v>
      </c>
      <c r="C120" t="s">
        <v>221</v>
      </c>
      <c r="D120" s="2">
        <v>91.5</v>
      </c>
      <c r="E120" s="2" t="s">
        <v>8</v>
      </c>
    </row>
    <row r="121" spans="1:5" ht="13" x14ac:dyDescent="0.15">
      <c r="A121" t="s">
        <v>222</v>
      </c>
      <c r="B121" s="1" t="s">
        <v>125</v>
      </c>
      <c r="C121" t="s">
        <v>223</v>
      </c>
      <c r="D121" s="2">
        <v>91.3</v>
      </c>
      <c r="E121" s="2" t="s">
        <v>8</v>
      </c>
    </row>
    <row r="122" spans="1:5" ht="13" x14ac:dyDescent="0.15">
      <c r="A122" t="s">
        <v>222</v>
      </c>
      <c r="B122" s="1" t="s">
        <v>125</v>
      </c>
      <c r="C122" t="s">
        <v>224</v>
      </c>
      <c r="D122" s="2">
        <v>1490</v>
      </c>
      <c r="E122" s="2" t="s">
        <v>37</v>
      </c>
    </row>
    <row r="123" spans="1:5" ht="13" x14ac:dyDescent="0.15">
      <c r="A123" t="s">
        <v>225</v>
      </c>
    </row>
    <row r="124" spans="1:5" ht="13" x14ac:dyDescent="0.15">
      <c r="A124" t="s">
        <v>226</v>
      </c>
      <c r="B124" s="1" t="s">
        <v>227</v>
      </c>
      <c r="C124" t="s">
        <v>228</v>
      </c>
      <c r="D124" s="2">
        <v>88.7</v>
      </c>
      <c r="E124" s="2" t="s">
        <v>8</v>
      </c>
    </row>
    <row r="125" spans="1:5" ht="13" x14ac:dyDescent="0.15">
      <c r="A125" t="s">
        <v>229</v>
      </c>
      <c r="B125" s="1" t="s">
        <v>227</v>
      </c>
      <c r="C125" t="s">
        <v>230</v>
      </c>
      <c r="D125" s="2">
        <v>91.5</v>
      </c>
      <c r="E125" s="2" t="s">
        <v>8</v>
      </c>
    </row>
    <row r="126" spans="1:5" ht="13" x14ac:dyDescent="0.15">
      <c r="A126" t="s">
        <v>231</v>
      </c>
      <c r="B126" s="1" t="s">
        <v>227</v>
      </c>
      <c r="C126" t="s">
        <v>232</v>
      </c>
      <c r="D126" s="2">
        <v>1490</v>
      </c>
      <c r="E126" s="2" t="s">
        <v>37</v>
      </c>
    </row>
    <row r="127" spans="1:5" ht="13" x14ac:dyDescent="0.15">
      <c r="A127" t="s">
        <v>233</v>
      </c>
      <c r="B127" s="1" t="s">
        <v>227</v>
      </c>
      <c r="C127" t="s">
        <v>234</v>
      </c>
      <c r="D127" s="2">
        <v>88.9</v>
      </c>
      <c r="E127" s="2" t="s">
        <v>8</v>
      </c>
    </row>
    <row r="128" spans="1:5" ht="13" x14ac:dyDescent="0.15">
      <c r="A128" t="s">
        <v>233</v>
      </c>
      <c r="B128" s="1" t="s">
        <v>227</v>
      </c>
      <c r="C128" t="s">
        <v>235</v>
      </c>
      <c r="D128" s="2">
        <v>88.1</v>
      </c>
      <c r="E128" s="2" t="s">
        <v>8</v>
      </c>
    </row>
    <row r="129" spans="1:5" ht="13" x14ac:dyDescent="0.15">
      <c r="A129" t="s">
        <v>233</v>
      </c>
      <c r="B129" s="1" t="s">
        <v>227</v>
      </c>
      <c r="C129" t="s">
        <v>236</v>
      </c>
      <c r="D129" s="2">
        <v>90.5</v>
      </c>
      <c r="E129" s="2" t="s">
        <v>8</v>
      </c>
    </row>
    <row r="130" spans="1:5" ht="13" x14ac:dyDescent="0.15">
      <c r="A130" t="s">
        <v>237</v>
      </c>
      <c r="B130" s="1" t="s">
        <v>227</v>
      </c>
      <c r="C130" t="s">
        <v>238</v>
      </c>
      <c r="D130" s="2">
        <v>91.5</v>
      </c>
      <c r="E130" s="2" t="s">
        <v>8</v>
      </c>
    </row>
    <row r="131" spans="1:5" ht="13" x14ac:dyDescent="0.15">
      <c r="A131" t="s">
        <v>239</v>
      </c>
      <c r="B131" s="1" t="s">
        <v>227</v>
      </c>
      <c r="C131" t="s">
        <v>240</v>
      </c>
      <c r="D131" s="2">
        <v>91.5</v>
      </c>
      <c r="E131" s="2" t="s">
        <v>8</v>
      </c>
    </row>
    <row r="132" spans="1:5" ht="13" x14ac:dyDescent="0.15">
      <c r="A132" t="s">
        <v>241</v>
      </c>
      <c r="B132" s="1" t="s">
        <v>227</v>
      </c>
      <c r="C132" t="s">
        <v>242</v>
      </c>
      <c r="D132" s="2">
        <v>88.3</v>
      </c>
      <c r="E132" s="2" t="s">
        <v>8</v>
      </c>
    </row>
    <row r="133" spans="1:5" ht="13" x14ac:dyDescent="0.15">
      <c r="A133" t="s">
        <v>243</v>
      </c>
      <c r="B133" s="1" t="s">
        <v>227</v>
      </c>
      <c r="C133" t="s">
        <v>244</v>
      </c>
      <c r="D133" s="2">
        <v>90.3</v>
      </c>
      <c r="E133" s="2" t="s">
        <v>8</v>
      </c>
    </row>
    <row r="134" spans="1:5" ht="13" x14ac:dyDescent="0.15">
      <c r="A134" t="s">
        <v>245</v>
      </c>
      <c r="B134" s="1" t="s">
        <v>227</v>
      </c>
      <c r="C134" t="s">
        <v>246</v>
      </c>
      <c r="D134" s="2">
        <v>103.3</v>
      </c>
      <c r="E134" s="2" t="s">
        <v>8</v>
      </c>
    </row>
    <row r="135" spans="1:5" ht="13" x14ac:dyDescent="0.15">
      <c r="A135" t="s">
        <v>247</v>
      </c>
      <c r="B135" s="1" t="s">
        <v>227</v>
      </c>
      <c r="C135" t="s">
        <v>248</v>
      </c>
      <c r="D135" s="2">
        <v>90.1</v>
      </c>
      <c r="E135" s="2" t="s">
        <v>8</v>
      </c>
    </row>
    <row r="136" spans="1:5" ht="13" x14ac:dyDescent="0.15">
      <c r="A136" t="s">
        <v>247</v>
      </c>
      <c r="B136" s="1" t="s">
        <v>227</v>
      </c>
      <c r="C136" t="s">
        <v>249</v>
      </c>
      <c r="D136" s="2">
        <v>89.3</v>
      </c>
      <c r="E136" s="2" t="s">
        <v>8</v>
      </c>
    </row>
    <row r="137" spans="1:5" ht="13" x14ac:dyDescent="0.15">
      <c r="A137" t="s">
        <v>247</v>
      </c>
      <c r="B137" s="1" t="s">
        <v>227</v>
      </c>
      <c r="C137" t="s">
        <v>250</v>
      </c>
      <c r="D137" s="2">
        <v>88.1</v>
      </c>
      <c r="E137" s="2" t="s">
        <v>8</v>
      </c>
    </row>
    <row r="138" spans="1:5" ht="13" x14ac:dyDescent="0.15">
      <c r="A138" t="s">
        <v>251</v>
      </c>
      <c r="B138" s="1" t="s">
        <v>227</v>
      </c>
      <c r="C138" t="s">
        <v>252</v>
      </c>
      <c r="D138" s="2">
        <v>88.3</v>
      </c>
      <c r="E138" s="2" t="s">
        <v>8</v>
      </c>
    </row>
    <row r="139" spans="1:5" ht="13" x14ac:dyDescent="0.15">
      <c r="A139" t="s">
        <v>253</v>
      </c>
      <c r="B139" s="1" t="s">
        <v>227</v>
      </c>
      <c r="C139" t="s">
        <v>254</v>
      </c>
      <c r="D139" s="2">
        <v>89.5</v>
      </c>
      <c r="E139" s="2" t="s">
        <v>8</v>
      </c>
    </row>
    <row r="140" spans="1:5" ht="13" x14ac:dyDescent="0.15">
      <c r="A140" t="s">
        <v>255</v>
      </c>
      <c r="B140" s="1" t="s">
        <v>227</v>
      </c>
      <c r="C140" t="s">
        <v>256</v>
      </c>
      <c r="D140" s="2">
        <v>91.5</v>
      </c>
      <c r="E140" s="2" t="s">
        <v>8</v>
      </c>
    </row>
    <row r="141" spans="1:5" ht="13" x14ac:dyDescent="0.15">
      <c r="A141" t="s">
        <v>257</v>
      </c>
      <c r="B141" s="1" t="s">
        <v>227</v>
      </c>
      <c r="C141" t="s">
        <v>258</v>
      </c>
      <c r="D141" s="2">
        <v>91.3</v>
      </c>
      <c r="E141" s="2" t="s">
        <v>8</v>
      </c>
    </row>
    <row r="142" spans="1:5" ht="13" x14ac:dyDescent="0.15">
      <c r="A142" t="s">
        <v>257</v>
      </c>
      <c r="B142" s="1" t="s">
        <v>227</v>
      </c>
      <c r="C142" t="s">
        <v>259</v>
      </c>
      <c r="D142" s="2">
        <v>90.1</v>
      </c>
      <c r="E142" s="2" t="s">
        <v>8</v>
      </c>
    </row>
    <row r="143" spans="1:5" ht="13" x14ac:dyDescent="0.15">
      <c r="A143" t="s">
        <v>260</v>
      </c>
      <c r="B143" s="1" t="s">
        <v>227</v>
      </c>
      <c r="C143" t="s">
        <v>261</v>
      </c>
      <c r="D143" s="2">
        <v>89.1</v>
      </c>
      <c r="E143" s="2" t="s">
        <v>8</v>
      </c>
    </row>
    <row r="144" spans="1:5" ht="13" x14ac:dyDescent="0.15">
      <c r="A144" t="s">
        <v>262</v>
      </c>
      <c r="B144" s="1" t="s">
        <v>227</v>
      </c>
      <c r="C144" t="s">
        <v>263</v>
      </c>
      <c r="D144" s="2">
        <v>88.7</v>
      </c>
      <c r="E144" s="2" t="s">
        <v>8</v>
      </c>
    </row>
    <row r="145" spans="1:5" ht="13" x14ac:dyDescent="0.15">
      <c r="A145" t="s">
        <v>264</v>
      </c>
      <c r="B145" s="1" t="s">
        <v>227</v>
      </c>
      <c r="C145" t="s">
        <v>265</v>
      </c>
      <c r="D145" s="2">
        <v>88.3</v>
      </c>
      <c r="E145" s="2" t="s">
        <v>8</v>
      </c>
    </row>
    <row r="146" spans="1:5" ht="13" x14ac:dyDescent="0.15">
      <c r="A146" t="s">
        <v>264</v>
      </c>
      <c r="B146" s="1" t="s">
        <v>227</v>
      </c>
      <c r="C146" t="s">
        <v>266</v>
      </c>
      <c r="D146" s="2">
        <v>89.1</v>
      </c>
      <c r="E146" s="2" t="s">
        <v>8</v>
      </c>
    </row>
    <row r="147" spans="1:5" ht="13" x14ac:dyDescent="0.15">
      <c r="A147" t="s">
        <v>267</v>
      </c>
      <c r="B147" s="1" t="s">
        <v>227</v>
      </c>
      <c r="C147" t="s">
        <v>268</v>
      </c>
      <c r="D147" s="2">
        <v>90.9</v>
      </c>
      <c r="E147" s="2" t="s">
        <v>8</v>
      </c>
    </row>
    <row r="148" spans="1:5" ht="13" x14ac:dyDescent="0.15">
      <c r="A148" t="s">
        <v>269</v>
      </c>
      <c r="B148" s="1" t="s">
        <v>227</v>
      </c>
      <c r="C148" t="s">
        <v>270</v>
      </c>
      <c r="D148" s="2">
        <v>91.9</v>
      </c>
      <c r="E148" s="2" t="s">
        <v>8</v>
      </c>
    </row>
    <row r="149" spans="1:5" ht="13" x14ac:dyDescent="0.15">
      <c r="A149" t="s">
        <v>269</v>
      </c>
      <c r="B149" s="1" t="s">
        <v>227</v>
      </c>
      <c r="C149" t="s">
        <v>271</v>
      </c>
      <c r="D149" s="2">
        <v>1230</v>
      </c>
      <c r="E149" s="2" t="s">
        <v>37</v>
      </c>
    </row>
    <row r="150" spans="1:5" ht="13" x14ac:dyDescent="0.15">
      <c r="A150" t="s">
        <v>272</v>
      </c>
      <c r="B150" s="1" t="s">
        <v>227</v>
      </c>
      <c r="C150" t="s">
        <v>273</v>
      </c>
      <c r="D150" s="2">
        <v>88.5</v>
      </c>
      <c r="E150" s="2" t="s">
        <v>8</v>
      </c>
    </row>
    <row r="151" spans="1:5" ht="13" x14ac:dyDescent="0.15">
      <c r="A151" t="s">
        <v>274</v>
      </c>
      <c r="B151" s="1" t="s">
        <v>227</v>
      </c>
      <c r="C151" t="s">
        <v>275</v>
      </c>
      <c r="D151" s="2">
        <v>91.7</v>
      </c>
      <c r="E151" s="2" t="s">
        <v>8</v>
      </c>
    </row>
    <row r="152" spans="1:5" ht="13" x14ac:dyDescent="0.15">
      <c r="A152" t="s">
        <v>276</v>
      </c>
      <c r="B152" s="1" t="s">
        <v>227</v>
      </c>
      <c r="C152" t="s">
        <v>277</v>
      </c>
      <c r="D152" s="2">
        <v>89.9</v>
      </c>
      <c r="E152" s="2" t="s">
        <v>8</v>
      </c>
    </row>
    <row r="153" spans="1:5" ht="13" x14ac:dyDescent="0.15">
      <c r="A153" t="s">
        <v>278</v>
      </c>
    </row>
    <row r="154" spans="1:5" ht="13" x14ac:dyDescent="0.15">
      <c r="A154" t="s">
        <v>279</v>
      </c>
      <c r="B154" s="1" t="s">
        <v>280</v>
      </c>
      <c r="C154" t="s">
        <v>281</v>
      </c>
      <c r="D154" s="2">
        <v>91.1</v>
      </c>
      <c r="E154" s="2" t="s">
        <v>8</v>
      </c>
    </row>
    <row r="155" spans="1:5" ht="13" x14ac:dyDescent="0.15">
      <c r="A155" t="s">
        <v>279</v>
      </c>
      <c r="B155" s="1" t="s">
        <v>280</v>
      </c>
      <c r="C155" t="s">
        <v>282</v>
      </c>
      <c r="D155" s="2">
        <v>88.5</v>
      </c>
      <c r="E155" s="2" t="s">
        <v>8</v>
      </c>
    </row>
    <row r="156" spans="1:5" ht="13" x14ac:dyDescent="0.15">
      <c r="A156" t="s">
        <v>283</v>
      </c>
      <c r="B156" s="1" t="s">
        <v>280</v>
      </c>
      <c r="C156" t="s">
        <v>284</v>
      </c>
      <c r="D156" s="2">
        <v>90.5</v>
      </c>
      <c r="E156" s="2" t="s">
        <v>8</v>
      </c>
    </row>
    <row r="157" spans="1:5" ht="13" x14ac:dyDescent="0.15">
      <c r="A157" t="s">
        <v>285</v>
      </c>
      <c r="B157" s="1" t="s">
        <v>280</v>
      </c>
      <c r="C157" t="s">
        <v>286</v>
      </c>
      <c r="D157" s="2">
        <v>88.1</v>
      </c>
      <c r="E157" s="2" t="s">
        <v>8</v>
      </c>
    </row>
    <row r="158" spans="1:5" ht="13" x14ac:dyDescent="0.15">
      <c r="A158" t="s">
        <v>287</v>
      </c>
      <c r="B158" s="1" t="s">
        <v>280</v>
      </c>
      <c r="C158" t="s">
        <v>288</v>
      </c>
      <c r="D158" s="2">
        <v>89.1</v>
      </c>
      <c r="E158" s="2" t="s">
        <v>8</v>
      </c>
    </row>
    <row r="159" spans="1:5" ht="13" x14ac:dyDescent="0.15">
      <c r="A159" t="s">
        <v>289</v>
      </c>
      <c r="B159" s="1" t="s">
        <v>280</v>
      </c>
      <c r="C159" t="s">
        <v>290</v>
      </c>
      <c r="D159" s="2">
        <v>1020</v>
      </c>
      <c r="E159" s="2" t="s">
        <v>37</v>
      </c>
    </row>
    <row r="160" spans="1:5" ht="13" x14ac:dyDescent="0.15">
      <c r="A160" t="s">
        <v>289</v>
      </c>
      <c r="B160" s="1" t="s">
        <v>280</v>
      </c>
      <c r="C160" t="s">
        <v>291</v>
      </c>
      <c r="D160" s="2">
        <v>91.9</v>
      </c>
      <c r="E160" s="2" t="s">
        <v>8</v>
      </c>
    </row>
    <row r="161" spans="1:12" ht="13" x14ac:dyDescent="0.15">
      <c r="A161" t="s">
        <v>289</v>
      </c>
      <c r="B161" s="1" t="s">
        <v>280</v>
      </c>
      <c r="C161" t="s">
        <v>292</v>
      </c>
      <c r="D161" s="2">
        <v>103.3</v>
      </c>
      <c r="E161" s="2" t="s">
        <v>8</v>
      </c>
    </row>
    <row r="162" spans="1:12" ht="13" x14ac:dyDescent="0.15">
      <c r="A162" t="s">
        <v>293</v>
      </c>
      <c r="B162" s="1" t="s">
        <v>280</v>
      </c>
      <c r="C162" t="s">
        <v>294</v>
      </c>
      <c r="D162" s="2">
        <v>88.5</v>
      </c>
      <c r="E162" s="2" t="s">
        <v>8</v>
      </c>
    </row>
    <row r="163" spans="1:12" ht="13" x14ac:dyDescent="0.15">
      <c r="A163" t="s">
        <v>295</v>
      </c>
      <c r="B163" s="1" t="s">
        <v>280</v>
      </c>
      <c r="C163" t="s">
        <v>296</v>
      </c>
      <c r="D163" s="2">
        <v>1260</v>
      </c>
      <c r="E163" s="2" t="s">
        <v>37</v>
      </c>
    </row>
    <row r="164" spans="1:12" ht="13" x14ac:dyDescent="0.15">
      <c r="A164" t="s">
        <v>297</v>
      </c>
      <c r="B164" s="1" t="s">
        <v>280</v>
      </c>
      <c r="C164" t="s">
        <v>298</v>
      </c>
      <c r="D164" s="2">
        <v>90.1</v>
      </c>
      <c r="E164" s="2" t="s">
        <v>8</v>
      </c>
    </row>
    <row r="165" spans="1:12" ht="13" x14ac:dyDescent="0.15">
      <c r="A165" t="s">
        <v>299</v>
      </c>
    </row>
    <row r="166" spans="1:12" ht="13" x14ac:dyDescent="0.15">
      <c r="A166" t="s">
        <v>300</v>
      </c>
      <c r="B166" s="1" t="s">
        <v>301</v>
      </c>
      <c r="C166" t="s">
        <v>302</v>
      </c>
      <c r="D166" s="2">
        <v>91.7</v>
      </c>
      <c r="E166" s="2" t="s">
        <v>8</v>
      </c>
    </row>
    <row r="167" spans="1:12" ht="13" x14ac:dyDescent="0.15">
      <c r="A167" t="s">
        <v>300</v>
      </c>
      <c r="B167" s="1" t="s">
        <v>301</v>
      </c>
      <c r="C167" t="s">
        <v>303</v>
      </c>
      <c r="D167" s="2">
        <v>91.1</v>
      </c>
      <c r="E167" s="2" t="s">
        <v>8</v>
      </c>
    </row>
    <row r="168" spans="1:12" ht="13" x14ac:dyDescent="0.15">
      <c r="A168" t="s">
        <v>304</v>
      </c>
      <c r="B168" s="1" t="s">
        <v>301</v>
      </c>
      <c r="C168" t="s">
        <v>305</v>
      </c>
      <c r="D168" s="2">
        <v>91.7</v>
      </c>
    </row>
    <row r="169" spans="1:12" ht="13" x14ac:dyDescent="0.15">
      <c r="A169" t="s">
        <v>306</v>
      </c>
    </row>
    <row r="170" spans="1:12" ht="13" x14ac:dyDescent="0.15">
      <c r="A170" t="s">
        <v>307</v>
      </c>
      <c r="B170" s="1" t="s">
        <v>308</v>
      </c>
      <c r="C170" t="s">
        <v>309</v>
      </c>
      <c r="D170" s="2">
        <v>88.5</v>
      </c>
      <c r="E170" s="2" t="s">
        <v>8</v>
      </c>
    </row>
    <row r="171" spans="1:12" ht="13" x14ac:dyDescent="0.15">
      <c r="A171" t="s">
        <v>307</v>
      </c>
      <c r="B171" s="1" t="s">
        <v>308</v>
      </c>
      <c r="C171" t="s">
        <v>310</v>
      </c>
      <c r="D171" s="2">
        <v>90.9</v>
      </c>
      <c r="E171" s="2" t="s">
        <v>8</v>
      </c>
    </row>
    <row r="172" spans="1:12" ht="13" x14ac:dyDescent="0.15">
      <c r="A172" t="s">
        <v>311</v>
      </c>
    </row>
    <row r="173" spans="1:12" ht="13" x14ac:dyDescent="0.15">
      <c r="A173" t="s">
        <v>312</v>
      </c>
      <c r="B173" s="1" t="s">
        <v>313</v>
      </c>
      <c r="C173" t="s">
        <v>314</v>
      </c>
      <c r="D173" s="2">
        <v>90.1</v>
      </c>
      <c r="E173" s="2" t="s">
        <v>8</v>
      </c>
      <c r="F173" s="1" t="s">
        <v>315</v>
      </c>
      <c r="G173" s="1" t="s">
        <v>316</v>
      </c>
      <c r="H173" s="1" t="s">
        <v>317</v>
      </c>
      <c r="I173" s="1" t="s">
        <v>318</v>
      </c>
      <c r="J173" s="1" t="s">
        <v>319</v>
      </c>
      <c r="K173" s="1" t="s">
        <v>320</v>
      </c>
      <c r="L173" s="1"/>
    </row>
    <row r="174" spans="1:12" ht="13" x14ac:dyDescent="0.15">
      <c r="A174" t="s">
        <v>321</v>
      </c>
      <c r="B174" s="1" t="s">
        <v>313</v>
      </c>
      <c r="C174" t="s">
        <v>322</v>
      </c>
      <c r="D174" s="2">
        <v>88.9</v>
      </c>
      <c r="E174" s="2" t="s">
        <v>8</v>
      </c>
    </row>
    <row r="175" spans="1:12" ht="13" x14ac:dyDescent="0.15">
      <c r="A175" t="s">
        <v>323</v>
      </c>
      <c r="B175" s="1" t="s">
        <v>313</v>
      </c>
      <c r="C175" t="s">
        <v>324</v>
      </c>
      <c r="D175" s="2">
        <v>89.1</v>
      </c>
      <c r="E175" s="2" t="s">
        <v>8</v>
      </c>
    </row>
    <row r="176" spans="1:12" ht="13" x14ac:dyDescent="0.15">
      <c r="A176" t="s">
        <v>325</v>
      </c>
      <c r="B176" s="1" t="s">
        <v>313</v>
      </c>
      <c r="C176" t="s">
        <v>326</v>
      </c>
      <c r="D176" s="2">
        <v>90.1</v>
      </c>
      <c r="E176" s="2" t="s">
        <v>8</v>
      </c>
    </row>
    <row r="177" spans="1:5" ht="13" x14ac:dyDescent="0.15">
      <c r="A177" t="s">
        <v>16</v>
      </c>
      <c r="B177" s="1" t="s">
        <v>313</v>
      </c>
      <c r="C177" t="s">
        <v>327</v>
      </c>
      <c r="D177" s="2">
        <v>89.9</v>
      </c>
      <c r="E177" s="2" t="s">
        <v>8</v>
      </c>
    </row>
    <row r="178" spans="1:5" ht="13" x14ac:dyDescent="0.15">
      <c r="A178" t="s">
        <v>328</v>
      </c>
      <c r="B178" s="1" t="s">
        <v>313</v>
      </c>
      <c r="C178" t="s">
        <v>329</v>
      </c>
      <c r="D178" s="2">
        <v>91.5</v>
      </c>
      <c r="E178" s="2" t="s">
        <v>8</v>
      </c>
    </row>
    <row r="179" spans="1:5" ht="13" x14ac:dyDescent="0.15">
      <c r="A179" t="s">
        <v>330</v>
      </c>
      <c r="B179" s="1" t="s">
        <v>313</v>
      </c>
      <c r="C179" t="s">
        <v>331</v>
      </c>
      <c r="D179" s="2">
        <v>91.7</v>
      </c>
      <c r="E179" s="2" t="s">
        <v>8</v>
      </c>
    </row>
    <row r="180" spans="1:5" ht="13" x14ac:dyDescent="0.15">
      <c r="A180" t="s">
        <v>332</v>
      </c>
      <c r="B180" s="1" t="s">
        <v>313</v>
      </c>
      <c r="C180" t="s">
        <v>333</v>
      </c>
      <c r="D180" s="2">
        <v>89.5</v>
      </c>
      <c r="E180" s="2" t="s">
        <v>8</v>
      </c>
    </row>
    <row r="181" spans="1:5" ht="13" x14ac:dyDescent="0.15">
      <c r="A181" t="s">
        <v>334</v>
      </c>
      <c r="B181" s="1" t="s">
        <v>313</v>
      </c>
      <c r="C181" t="s">
        <v>335</v>
      </c>
      <c r="D181" s="2">
        <v>88.9</v>
      </c>
      <c r="E181" s="2" t="s">
        <v>8</v>
      </c>
    </row>
    <row r="182" spans="1:5" ht="13" x14ac:dyDescent="0.15">
      <c r="A182" t="s">
        <v>334</v>
      </c>
      <c r="B182" s="1" t="s">
        <v>313</v>
      </c>
      <c r="C182" t="s">
        <v>336</v>
      </c>
      <c r="D182" s="2">
        <v>91.3</v>
      </c>
      <c r="E182" s="2" t="s">
        <v>8</v>
      </c>
    </row>
    <row r="183" spans="1:5" ht="13" x14ac:dyDescent="0.15">
      <c r="A183" t="s">
        <v>337</v>
      </c>
      <c r="B183" s="1" t="s">
        <v>313</v>
      </c>
      <c r="C183" t="s">
        <v>338</v>
      </c>
      <c r="D183" s="2">
        <v>90.7</v>
      </c>
      <c r="E183" s="2" t="s">
        <v>8</v>
      </c>
    </row>
    <row r="184" spans="1:5" ht="13" x14ac:dyDescent="0.15">
      <c r="A184" t="s">
        <v>337</v>
      </c>
      <c r="B184" s="1" t="s">
        <v>313</v>
      </c>
      <c r="C184" t="s">
        <v>339</v>
      </c>
      <c r="D184" s="2">
        <v>89.9</v>
      </c>
      <c r="E184" s="2" t="s">
        <v>8</v>
      </c>
    </row>
    <row r="185" spans="1:5" ht="13" x14ac:dyDescent="0.15">
      <c r="A185" t="s">
        <v>340</v>
      </c>
      <c r="B185" s="1" t="s">
        <v>313</v>
      </c>
      <c r="C185" t="s">
        <v>341</v>
      </c>
      <c r="D185" s="2">
        <v>89.1</v>
      </c>
      <c r="E185" s="2" t="s">
        <v>8</v>
      </c>
    </row>
    <row r="186" spans="1:5" ht="13" x14ac:dyDescent="0.15">
      <c r="A186" t="s">
        <v>340</v>
      </c>
      <c r="B186" s="1" t="s">
        <v>313</v>
      </c>
      <c r="C186" t="s">
        <v>342</v>
      </c>
      <c r="D186" s="2">
        <v>1480</v>
      </c>
      <c r="E186" s="2" t="s">
        <v>37</v>
      </c>
    </row>
    <row r="187" spans="1:5" ht="13" x14ac:dyDescent="0.15">
      <c r="A187" t="s">
        <v>340</v>
      </c>
      <c r="B187" s="1" t="s">
        <v>313</v>
      </c>
      <c r="C187" t="s">
        <v>343</v>
      </c>
      <c r="D187" s="2">
        <v>90.7</v>
      </c>
      <c r="E187" s="2" t="s">
        <v>8</v>
      </c>
    </row>
    <row r="188" spans="1:5" ht="13" x14ac:dyDescent="0.15">
      <c r="A188" t="s">
        <v>344</v>
      </c>
      <c r="B188" s="1" t="s">
        <v>313</v>
      </c>
      <c r="C188" t="s">
        <v>345</v>
      </c>
      <c r="D188" s="2">
        <v>88.1</v>
      </c>
      <c r="E188" s="2" t="s">
        <v>8</v>
      </c>
    </row>
    <row r="189" spans="1:5" ht="13" x14ac:dyDescent="0.15">
      <c r="A189" t="s">
        <v>346</v>
      </c>
      <c r="B189" s="1" t="s">
        <v>313</v>
      </c>
      <c r="C189" t="s">
        <v>347</v>
      </c>
      <c r="D189" s="2">
        <v>89.1</v>
      </c>
      <c r="E189" s="2" t="s">
        <v>8</v>
      </c>
    </row>
    <row r="190" spans="1:5" ht="13" x14ac:dyDescent="0.15">
      <c r="A190" t="s">
        <v>348</v>
      </c>
      <c r="B190" s="1" t="s">
        <v>313</v>
      </c>
      <c r="C190" t="s">
        <v>349</v>
      </c>
      <c r="D190" s="2">
        <v>91.5</v>
      </c>
      <c r="E190" s="2" t="s">
        <v>8</v>
      </c>
    </row>
    <row r="191" spans="1:5" ht="13" x14ac:dyDescent="0.15">
      <c r="A191" t="s">
        <v>348</v>
      </c>
      <c r="B191" s="1" t="s">
        <v>313</v>
      </c>
      <c r="C191" t="s">
        <v>350</v>
      </c>
      <c r="D191" s="2">
        <v>88.9</v>
      </c>
      <c r="E191" s="2" t="s">
        <v>8</v>
      </c>
    </row>
    <row r="192" spans="1:5" ht="13" x14ac:dyDescent="0.15">
      <c r="A192" t="s">
        <v>351</v>
      </c>
      <c r="B192" s="1" t="s">
        <v>313</v>
      </c>
      <c r="C192" t="s">
        <v>352</v>
      </c>
      <c r="D192" s="2">
        <v>88.5</v>
      </c>
      <c r="E192" s="2" t="s">
        <v>8</v>
      </c>
    </row>
    <row r="193" spans="1:5" ht="13" x14ac:dyDescent="0.15">
      <c r="A193" t="s">
        <v>351</v>
      </c>
      <c r="B193" s="1" t="s">
        <v>313</v>
      </c>
      <c r="C193" t="s">
        <v>353</v>
      </c>
      <c r="D193" s="2">
        <v>89.7</v>
      </c>
      <c r="E193" s="2" t="s">
        <v>8</v>
      </c>
    </row>
    <row r="194" spans="1:5" ht="13" x14ac:dyDescent="0.15">
      <c r="A194" t="s">
        <v>354</v>
      </c>
    </row>
    <row r="195" spans="1:5" ht="13" x14ac:dyDescent="0.15">
      <c r="A195" t="s">
        <v>355</v>
      </c>
      <c r="B195" s="1" t="s">
        <v>356</v>
      </c>
      <c r="C195" t="s">
        <v>357</v>
      </c>
      <c r="D195" s="2">
        <v>91.7</v>
      </c>
      <c r="E195" s="2" t="s">
        <v>8</v>
      </c>
    </row>
    <row r="196" spans="1:5" ht="13" x14ac:dyDescent="0.15">
      <c r="A196" t="s">
        <v>358</v>
      </c>
      <c r="B196" s="1" t="s">
        <v>356</v>
      </c>
      <c r="C196" t="s">
        <v>359</v>
      </c>
      <c r="D196" s="2">
        <v>91.7</v>
      </c>
      <c r="E196" s="2" t="s">
        <v>8</v>
      </c>
    </row>
    <row r="197" spans="1:5" ht="13" x14ac:dyDescent="0.15">
      <c r="A197" t="s">
        <v>360</v>
      </c>
      <c r="B197" s="1" t="s">
        <v>356</v>
      </c>
      <c r="C197" t="s">
        <v>361</v>
      </c>
      <c r="D197" s="2">
        <v>90.1</v>
      </c>
      <c r="E197" s="2" t="s">
        <v>8</v>
      </c>
    </row>
    <row r="198" spans="1:5" ht="13" x14ac:dyDescent="0.15">
      <c r="A198" t="s">
        <v>360</v>
      </c>
      <c r="B198" s="1" t="s">
        <v>356</v>
      </c>
      <c r="C198" t="s">
        <v>362</v>
      </c>
      <c r="D198" s="2">
        <v>91.9</v>
      </c>
      <c r="E198" s="2" t="s">
        <v>8</v>
      </c>
    </row>
    <row r="199" spans="1:5" ht="13" x14ac:dyDescent="0.15">
      <c r="A199" t="s">
        <v>363</v>
      </c>
      <c r="B199" s="1" t="s">
        <v>356</v>
      </c>
      <c r="C199" t="s">
        <v>364</v>
      </c>
      <c r="D199" s="2">
        <v>90.7</v>
      </c>
      <c r="E199" s="2" t="s">
        <v>8</v>
      </c>
    </row>
    <row r="200" spans="1:5" ht="13" x14ac:dyDescent="0.15">
      <c r="A200" t="s">
        <v>365</v>
      </c>
      <c r="B200" s="1" t="s">
        <v>356</v>
      </c>
      <c r="C200" t="s">
        <v>366</v>
      </c>
      <c r="D200" s="2">
        <v>89.1</v>
      </c>
      <c r="E200" s="2" t="s">
        <v>8</v>
      </c>
    </row>
    <row r="201" spans="1:5" ht="13" x14ac:dyDescent="0.15">
      <c r="A201" t="s">
        <v>367</v>
      </c>
      <c r="B201" s="1" t="s">
        <v>356</v>
      </c>
      <c r="C201" t="s">
        <v>368</v>
      </c>
      <c r="D201" s="2">
        <v>90.7</v>
      </c>
      <c r="E201" s="2" t="s">
        <v>8</v>
      </c>
    </row>
    <row r="202" spans="1:5" ht="13" x14ac:dyDescent="0.15">
      <c r="A202" t="s">
        <v>369</v>
      </c>
      <c r="B202" s="1" t="s">
        <v>356</v>
      </c>
      <c r="C202" t="s">
        <v>370</v>
      </c>
      <c r="D202" s="2">
        <v>98.9</v>
      </c>
      <c r="E202" s="2" t="s">
        <v>8</v>
      </c>
    </row>
    <row r="203" spans="1:5" ht="13" x14ac:dyDescent="0.15">
      <c r="A203" t="s">
        <v>371</v>
      </c>
      <c r="B203" s="1" t="s">
        <v>356</v>
      </c>
      <c r="C203" t="s">
        <v>372</v>
      </c>
      <c r="D203" s="2">
        <v>91.7</v>
      </c>
      <c r="E203" s="2" t="s">
        <v>8</v>
      </c>
    </row>
    <row r="204" spans="1:5" ht="13" x14ac:dyDescent="0.15">
      <c r="A204" t="s">
        <v>373</v>
      </c>
      <c r="B204" s="1" t="s">
        <v>356</v>
      </c>
      <c r="C204" t="s">
        <v>374</v>
      </c>
      <c r="D204" s="2">
        <v>89.5</v>
      </c>
      <c r="E204" s="2" t="s">
        <v>8</v>
      </c>
    </row>
    <row r="205" spans="1:5" ht="13" x14ac:dyDescent="0.15">
      <c r="A205" t="s">
        <v>375</v>
      </c>
      <c r="B205" s="1" t="s">
        <v>356</v>
      </c>
      <c r="C205" t="s">
        <v>376</v>
      </c>
      <c r="D205" s="2">
        <v>88.3</v>
      </c>
      <c r="E205" s="2" t="s">
        <v>8</v>
      </c>
    </row>
    <row r="206" spans="1:5" ht="13" x14ac:dyDescent="0.15">
      <c r="A206" t="s">
        <v>377</v>
      </c>
      <c r="B206" s="1" t="s">
        <v>356</v>
      </c>
      <c r="C206" t="s">
        <v>378</v>
      </c>
      <c r="D206" s="2">
        <v>91.3</v>
      </c>
      <c r="E206" s="2" t="s">
        <v>8</v>
      </c>
    </row>
    <row r="207" spans="1:5" ht="13" x14ac:dyDescent="0.15">
      <c r="A207" t="s">
        <v>379</v>
      </c>
      <c r="B207" s="1" t="s">
        <v>356</v>
      </c>
      <c r="C207" t="s">
        <v>380</v>
      </c>
      <c r="D207" s="2">
        <v>90.9</v>
      </c>
      <c r="E207" s="2" t="s">
        <v>8</v>
      </c>
    </row>
    <row r="208" spans="1:5" ht="13" x14ac:dyDescent="0.15">
      <c r="A208" t="s">
        <v>381</v>
      </c>
      <c r="B208" s="1" t="s">
        <v>356</v>
      </c>
      <c r="C208" t="s">
        <v>382</v>
      </c>
      <c r="D208" s="2">
        <v>89.7</v>
      </c>
      <c r="E208" s="2" t="s">
        <v>8</v>
      </c>
    </row>
    <row r="209" spans="1:5" ht="13" x14ac:dyDescent="0.15">
      <c r="A209" t="s">
        <v>383</v>
      </c>
      <c r="B209" s="1" t="s">
        <v>356</v>
      </c>
      <c r="C209" t="s">
        <v>384</v>
      </c>
      <c r="D209" s="2">
        <v>97.7</v>
      </c>
      <c r="E209" s="2" t="s">
        <v>8</v>
      </c>
    </row>
    <row r="210" spans="1:5" ht="13" x14ac:dyDescent="0.15">
      <c r="A210" t="s">
        <v>385</v>
      </c>
      <c r="B210" s="1" t="s">
        <v>356</v>
      </c>
      <c r="C210" t="s">
        <v>386</v>
      </c>
      <c r="D210" s="2">
        <v>91.1</v>
      </c>
      <c r="E210" s="2" t="s">
        <v>8</v>
      </c>
    </row>
    <row r="211" spans="1:5" ht="13" x14ac:dyDescent="0.15">
      <c r="A211" t="s">
        <v>387</v>
      </c>
      <c r="B211" s="1" t="s">
        <v>356</v>
      </c>
      <c r="C211" t="s">
        <v>388</v>
      </c>
      <c r="D211" s="2">
        <v>90.7</v>
      </c>
      <c r="E211" s="2" t="s">
        <v>8</v>
      </c>
    </row>
    <row r="212" spans="1:5" ht="13" x14ac:dyDescent="0.15">
      <c r="A212" t="s">
        <v>389</v>
      </c>
      <c r="B212" s="1" t="s">
        <v>356</v>
      </c>
      <c r="C212" t="s">
        <v>390</v>
      </c>
      <c r="D212" s="2">
        <v>91.1</v>
      </c>
      <c r="E212" s="2" t="s">
        <v>8</v>
      </c>
    </row>
    <row r="213" spans="1:5" ht="13" x14ac:dyDescent="0.15">
      <c r="A213" t="s">
        <v>391</v>
      </c>
      <c r="B213" s="1" t="s">
        <v>356</v>
      </c>
      <c r="C213" t="s">
        <v>392</v>
      </c>
      <c r="D213" s="2">
        <v>91.7</v>
      </c>
      <c r="E213" s="2" t="s">
        <v>8</v>
      </c>
    </row>
    <row r="214" spans="1:5" ht="13" x14ac:dyDescent="0.15">
      <c r="A214" t="s">
        <v>393</v>
      </c>
      <c r="B214" s="1" t="s">
        <v>356</v>
      </c>
      <c r="C214" t="s">
        <v>394</v>
      </c>
      <c r="D214" s="2">
        <v>88.1</v>
      </c>
      <c r="E214" s="2" t="s">
        <v>8</v>
      </c>
    </row>
    <row r="215" spans="1:5" ht="13" x14ac:dyDescent="0.15">
      <c r="A215" t="s">
        <v>395</v>
      </c>
      <c r="B215" s="1" t="s">
        <v>356</v>
      </c>
      <c r="C215" t="s">
        <v>396</v>
      </c>
      <c r="D215" s="2">
        <v>90.1</v>
      </c>
      <c r="E215" s="2" t="s">
        <v>8</v>
      </c>
    </row>
    <row r="216" spans="1:5" ht="13" x14ac:dyDescent="0.15">
      <c r="A216" t="s">
        <v>397</v>
      </c>
    </row>
    <row r="217" spans="1:5" ht="13" x14ac:dyDescent="0.15">
      <c r="A217" t="s">
        <v>398</v>
      </c>
      <c r="B217" s="1" t="s">
        <v>399</v>
      </c>
      <c r="C217" t="s">
        <v>400</v>
      </c>
      <c r="D217" s="2">
        <v>89.1</v>
      </c>
      <c r="E217" s="2" t="s">
        <v>8</v>
      </c>
    </row>
    <row r="218" spans="1:5" ht="13" x14ac:dyDescent="0.15">
      <c r="A218" t="s">
        <v>401</v>
      </c>
      <c r="B218" s="1" t="s">
        <v>399</v>
      </c>
      <c r="C218" t="s">
        <v>402</v>
      </c>
      <c r="D218" s="2">
        <v>88.1</v>
      </c>
      <c r="E218" s="2" t="s">
        <v>8</v>
      </c>
    </row>
    <row r="219" spans="1:5" ht="13" x14ac:dyDescent="0.15">
      <c r="A219" t="s">
        <v>401</v>
      </c>
      <c r="B219" s="1" t="s">
        <v>399</v>
      </c>
      <c r="C219" t="s">
        <v>403</v>
      </c>
      <c r="D219" s="2">
        <v>89.3</v>
      </c>
      <c r="E219" s="2" t="s">
        <v>8</v>
      </c>
    </row>
    <row r="220" spans="1:5" ht="13" x14ac:dyDescent="0.15">
      <c r="A220" t="s">
        <v>404</v>
      </c>
      <c r="B220" s="1" t="s">
        <v>399</v>
      </c>
      <c r="C220" t="s">
        <v>405</v>
      </c>
      <c r="D220" s="2">
        <v>89.7</v>
      </c>
      <c r="E220" s="2" t="s">
        <v>8</v>
      </c>
    </row>
    <row r="221" spans="1:5" ht="13" x14ac:dyDescent="0.15">
      <c r="A221" t="s">
        <v>404</v>
      </c>
      <c r="B221" s="1" t="s">
        <v>399</v>
      </c>
      <c r="C221" t="s">
        <v>406</v>
      </c>
      <c r="D221" s="2">
        <v>90.7</v>
      </c>
      <c r="E221" s="2" t="s">
        <v>8</v>
      </c>
    </row>
    <row r="222" spans="1:5" ht="13" x14ac:dyDescent="0.15">
      <c r="A222" t="s">
        <v>407</v>
      </c>
    </row>
    <row r="223" spans="1:5" ht="13" x14ac:dyDescent="0.15">
      <c r="A223" t="s">
        <v>408</v>
      </c>
      <c r="B223" s="1" t="s">
        <v>409</v>
      </c>
      <c r="C223" t="s">
        <v>410</v>
      </c>
      <c r="D223" s="2">
        <v>90.3</v>
      </c>
      <c r="E223" s="2" t="s">
        <v>8</v>
      </c>
    </row>
    <row r="224" spans="1:5" ht="13" x14ac:dyDescent="0.15">
      <c r="A224" t="s">
        <v>408</v>
      </c>
      <c r="B224" s="1" t="s">
        <v>409</v>
      </c>
      <c r="C224" t="s">
        <v>411</v>
      </c>
      <c r="D224" s="2">
        <v>91.5</v>
      </c>
      <c r="E224" s="2" t="s">
        <v>8</v>
      </c>
    </row>
    <row r="225" spans="1:5" ht="13" x14ac:dyDescent="0.15">
      <c r="A225" t="s">
        <v>412</v>
      </c>
      <c r="B225" s="1" t="s">
        <v>409</v>
      </c>
      <c r="C225" t="s">
        <v>413</v>
      </c>
      <c r="D225" s="2">
        <v>92.1</v>
      </c>
      <c r="E225" s="2" t="s">
        <v>8</v>
      </c>
    </row>
    <row r="226" spans="1:5" ht="13" x14ac:dyDescent="0.15">
      <c r="A226" t="s">
        <v>414</v>
      </c>
      <c r="B226" s="1" t="s">
        <v>409</v>
      </c>
      <c r="C226" t="s">
        <v>415</v>
      </c>
      <c r="D226" s="2">
        <v>88.5</v>
      </c>
      <c r="E226" s="2" t="s">
        <v>8</v>
      </c>
    </row>
    <row r="227" spans="1:5" ht="13" x14ac:dyDescent="0.15">
      <c r="A227" t="s">
        <v>416</v>
      </c>
      <c r="B227" s="1" t="s">
        <v>409</v>
      </c>
      <c r="C227" t="s">
        <v>417</v>
      </c>
      <c r="D227" s="2">
        <v>90.1</v>
      </c>
      <c r="E227" s="2" t="s">
        <v>8</v>
      </c>
    </row>
    <row r="228" spans="1:5" ht="13" x14ac:dyDescent="0.15">
      <c r="A228" t="s">
        <v>418</v>
      </c>
      <c r="B228" s="1" t="s">
        <v>409</v>
      </c>
      <c r="C228" t="s">
        <v>419</v>
      </c>
      <c r="D228" s="2">
        <v>89.9</v>
      </c>
      <c r="E228" s="2" t="s">
        <v>8</v>
      </c>
    </row>
    <row r="229" spans="1:5" ht="13" x14ac:dyDescent="0.15">
      <c r="A229" t="s">
        <v>418</v>
      </c>
      <c r="B229" s="1" t="s">
        <v>409</v>
      </c>
      <c r="C229" t="s">
        <v>420</v>
      </c>
      <c r="D229" s="2">
        <v>91.7</v>
      </c>
      <c r="E229" s="2" t="s">
        <v>8</v>
      </c>
    </row>
    <row r="230" spans="1:5" ht="13" x14ac:dyDescent="0.15">
      <c r="A230" t="s">
        <v>418</v>
      </c>
      <c r="B230" s="1" t="s">
        <v>409</v>
      </c>
      <c r="C230" t="s">
        <v>421</v>
      </c>
      <c r="D230" s="2">
        <v>90.7</v>
      </c>
      <c r="E230" s="2" t="s">
        <v>8</v>
      </c>
    </row>
    <row r="231" spans="1:5" ht="13" x14ac:dyDescent="0.15">
      <c r="A231" t="s">
        <v>422</v>
      </c>
      <c r="B231" s="1" t="s">
        <v>409</v>
      </c>
      <c r="C231" t="s">
        <v>423</v>
      </c>
      <c r="D231" s="2">
        <v>91.7</v>
      </c>
      <c r="E231" s="2" t="s">
        <v>8</v>
      </c>
    </row>
    <row r="232" spans="1:5" ht="13" x14ac:dyDescent="0.15">
      <c r="A232" t="s">
        <v>424</v>
      </c>
      <c r="B232" s="1" t="s">
        <v>409</v>
      </c>
      <c r="C232" t="s">
        <v>425</v>
      </c>
      <c r="D232" s="2">
        <v>91.1</v>
      </c>
      <c r="E232" s="2" t="s">
        <v>8</v>
      </c>
    </row>
    <row r="233" spans="1:5" ht="13" x14ac:dyDescent="0.15">
      <c r="A233" t="s">
        <v>426</v>
      </c>
      <c r="B233" s="1" t="s">
        <v>409</v>
      </c>
      <c r="C233" t="s">
        <v>427</v>
      </c>
      <c r="D233" s="2">
        <v>100.5</v>
      </c>
      <c r="E233" s="2" t="s">
        <v>8</v>
      </c>
    </row>
    <row r="234" spans="1:5" ht="13" x14ac:dyDescent="0.15">
      <c r="A234" t="s">
        <v>428</v>
      </c>
      <c r="B234" s="1" t="s">
        <v>409</v>
      </c>
      <c r="C234" t="s">
        <v>429</v>
      </c>
      <c r="D234" s="2">
        <v>91.1</v>
      </c>
      <c r="E234" s="2" t="s">
        <v>8</v>
      </c>
    </row>
    <row r="235" spans="1:5" ht="13" x14ac:dyDescent="0.15">
      <c r="A235" t="s">
        <v>428</v>
      </c>
      <c r="B235" s="1" t="s">
        <v>409</v>
      </c>
      <c r="C235" t="s">
        <v>430</v>
      </c>
      <c r="D235" s="2">
        <v>91.9</v>
      </c>
      <c r="E235" s="2" t="s">
        <v>8</v>
      </c>
    </row>
    <row r="236" spans="1:5" ht="13" x14ac:dyDescent="0.15">
      <c r="A236" t="s">
        <v>431</v>
      </c>
      <c r="B236" s="1" t="s">
        <v>409</v>
      </c>
      <c r="C236" t="s">
        <v>432</v>
      </c>
      <c r="D236" s="2">
        <v>91.7</v>
      </c>
      <c r="E236" s="2" t="s">
        <v>8</v>
      </c>
    </row>
    <row r="237" spans="1:5" ht="13" x14ac:dyDescent="0.15">
      <c r="A237" t="s">
        <v>431</v>
      </c>
      <c r="B237" s="1" t="s">
        <v>409</v>
      </c>
      <c r="C237" t="s">
        <v>433</v>
      </c>
      <c r="D237" s="2">
        <v>1450</v>
      </c>
      <c r="E237" s="2" t="s">
        <v>37</v>
      </c>
    </row>
    <row r="238" spans="1:5" ht="13" x14ac:dyDescent="0.15">
      <c r="A238" t="s">
        <v>434</v>
      </c>
    </row>
    <row r="239" spans="1:5" ht="13" x14ac:dyDescent="0.15">
      <c r="A239" t="s">
        <v>233</v>
      </c>
      <c r="B239" s="1" t="s">
        <v>435</v>
      </c>
      <c r="C239" t="s">
        <v>436</v>
      </c>
      <c r="D239" s="2">
        <v>91.9</v>
      </c>
      <c r="E239" s="2" t="s">
        <v>8</v>
      </c>
    </row>
    <row r="240" spans="1:5" ht="13" x14ac:dyDescent="0.15">
      <c r="A240" t="s">
        <v>437</v>
      </c>
      <c r="B240" s="1" t="s">
        <v>435</v>
      </c>
      <c r="C240" t="s">
        <v>438</v>
      </c>
      <c r="D240" s="2">
        <v>91.5</v>
      </c>
      <c r="E240" s="2" t="s">
        <v>8</v>
      </c>
    </row>
    <row r="241" spans="1:5" ht="13" x14ac:dyDescent="0.15">
      <c r="A241" t="s">
        <v>439</v>
      </c>
      <c r="B241" s="1" t="s">
        <v>435</v>
      </c>
      <c r="C241" t="s">
        <v>440</v>
      </c>
      <c r="D241" s="2">
        <v>89.5</v>
      </c>
      <c r="E241" s="2" t="s">
        <v>8</v>
      </c>
    </row>
    <row r="242" spans="1:5" ht="13" x14ac:dyDescent="0.15">
      <c r="A242" t="s">
        <v>441</v>
      </c>
      <c r="B242" s="1" t="s">
        <v>435</v>
      </c>
      <c r="C242" t="s">
        <v>442</v>
      </c>
      <c r="D242" s="2">
        <v>88.7</v>
      </c>
      <c r="E242" s="2" t="s">
        <v>8</v>
      </c>
    </row>
    <row r="243" spans="1:5" ht="13" x14ac:dyDescent="0.15">
      <c r="A243" t="s">
        <v>443</v>
      </c>
      <c r="B243" s="1" t="s">
        <v>435</v>
      </c>
      <c r="C243" t="s">
        <v>444</v>
      </c>
      <c r="D243" s="2">
        <v>88.9</v>
      </c>
      <c r="E243" s="2" t="s">
        <v>8</v>
      </c>
    </row>
    <row r="244" spans="1:5" ht="13" x14ac:dyDescent="0.15">
      <c r="A244" t="s">
        <v>445</v>
      </c>
      <c r="B244" s="1" t="s">
        <v>435</v>
      </c>
      <c r="C244" t="s">
        <v>446</v>
      </c>
      <c r="D244" s="2">
        <v>89.1</v>
      </c>
      <c r="E244" s="2" t="s">
        <v>8</v>
      </c>
    </row>
    <row r="245" spans="1:5" ht="13" x14ac:dyDescent="0.15">
      <c r="A245" t="s">
        <v>447</v>
      </c>
      <c r="B245" s="1" t="s">
        <v>435</v>
      </c>
      <c r="C245" t="s">
        <v>448</v>
      </c>
      <c r="D245" s="2">
        <v>90.7</v>
      </c>
      <c r="E245" s="2" t="s">
        <v>8</v>
      </c>
    </row>
    <row r="246" spans="1:5" ht="13" x14ac:dyDescent="0.15">
      <c r="A246" t="s">
        <v>449</v>
      </c>
      <c r="B246" s="1" t="s">
        <v>435</v>
      </c>
      <c r="C246" t="s">
        <v>450</v>
      </c>
      <c r="D246" s="2">
        <v>90.9</v>
      </c>
      <c r="E246" s="2" t="s">
        <v>8</v>
      </c>
    </row>
    <row r="247" spans="1:5" ht="13" x14ac:dyDescent="0.15">
      <c r="A247" t="s">
        <v>451</v>
      </c>
      <c r="B247" s="1" t="s">
        <v>435</v>
      </c>
      <c r="C247" t="s">
        <v>452</v>
      </c>
      <c r="D247" s="2">
        <v>91.1</v>
      </c>
      <c r="E247" s="2" t="s">
        <v>8</v>
      </c>
    </row>
    <row r="248" spans="1:5" ht="13" x14ac:dyDescent="0.15">
      <c r="A248" t="s">
        <v>453</v>
      </c>
      <c r="B248" s="1" t="s">
        <v>435</v>
      </c>
      <c r="C248" t="s">
        <v>454</v>
      </c>
      <c r="D248" s="2">
        <v>91.5</v>
      </c>
      <c r="E248" s="2" t="s">
        <v>8</v>
      </c>
    </row>
    <row r="249" spans="1:5" ht="13" x14ac:dyDescent="0.15">
      <c r="A249" t="s">
        <v>455</v>
      </c>
      <c r="B249" s="1" t="s">
        <v>435</v>
      </c>
      <c r="C249" t="s">
        <v>456</v>
      </c>
      <c r="D249" s="2">
        <v>91.3</v>
      </c>
      <c r="E249" s="2" t="s">
        <v>8</v>
      </c>
    </row>
    <row r="250" spans="1:5" ht="13" x14ac:dyDescent="0.15">
      <c r="A250" t="s">
        <v>457</v>
      </c>
      <c r="B250" s="1" t="s">
        <v>435</v>
      </c>
      <c r="C250" t="s">
        <v>458</v>
      </c>
      <c r="D250" s="2">
        <v>90.7</v>
      </c>
      <c r="E250" s="2" t="s">
        <v>8</v>
      </c>
    </row>
    <row r="251" spans="1:5" ht="13" x14ac:dyDescent="0.15">
      <c r="A251" t="s">
        <v>459</v>
      </c>
      <c r="B251" s="1" t="s">
        <v>435</v>
      </c>
      <c r="C251" t="s">
        <v>460</v>
      </c>
      <c r="D251" s="2">
        <v>88.9</v>
      </c>
      <c r="E251" s="2" t="s">
        <v>8</v>
      </c>
    </row>
    <row r="252" spans="1:5" ht="13" x14ac:dyDescent="0.15">
      <c r="A252" t="s">
        <v>461</v>
      </c>
      <c r="B252" s="1" t="s">
        <v>435</v>
      </c>
      <c r="C252" t="s">
        <v>462</v>
      </c>
      <c r="D252" s="2">
        <v>89.1</v>
      </c>
      <c r="E252" s="2" t="s">
        <v>8</v>
      </c>
    </row>
    <row r="253" spans="1:5" ht="13" x14ac:dyDescent="0.15">
      <c r="A253" t="s">
        <v>463</v>
      </c>
      <c r="B253" s="1" t="s">
        <v>435</v>
      </c>
      <c r="C253" t="s">
        <v>464</v>
      </c>
      <c r="D253" s="2">
        <v>90.3</v>
      </c>
      <c r="E253" s="2" t="s">
        <v>8</v>
      </c>
    </row>
    <row r="254" spans="1:5" ht="13" x14ac:dyDescent="0.15">
      <c r="A254" t="s">
        <v>465</v>
      </c>
      <c r="B254" s="1" t="s">
        <v>435</v>
      </c>
      <c r="C254" t="s">
        <v>466</v>
      </c>
      <c r="D254" s="2">
        <v>89.9</v>
      </c>
      <c r="E254" s="2" t="s">
        <v>8</v>
      </c>
    </row>
    <row r="255" spans="1:5" ht="13" x14ac:dyDescent="0.15">
      <c r="A255" t="s">
        <v>467</v>
      </c>
      <c r="B255" s="1" t="s">
        <v>435</v>
      </c>
      <c r="C255" t="s">
        <v>468</v>
      </c>
      <c r="D255" s="2">
        <v>89.3</v>
      </c>
      <c r="E255" s="2" t="s">
        <v>8</v>
      </c>
    </row>
    <row r="256" spans="1:5" ht="13" x14ac:dyDescent="0.15">
      <c r="A256" t="s">
        <v>175</v>
      </c>
      <c r="B256" s="1" t="s">
        <v>435</v>
      </c>
      <c r="C256" t="s">
        <v>469</v>
      </c>
      <c r="D256" s="2">
        <v>90.3</v>
      </c>
      <c r="E256" s="2" t="s">
        <v>8</v>
      </c>
    </row>
    <row r="257" spans="1:5" ht="13" x14ac:dyDescent="0.15">
      <c r="A257" t="s">
        <v>470</v>
      </c>
      <c r="B257" s="1" t="s">
        <v>435</v>
      </c>
      <c r="C257" t="s">
        <v>471</v>
      </c>
      <c r="D257" s="2">
        <v>90.3</v>
      </c>
      <c r="E257" s="2" t="s">
        <v>8</v>
      </c>
    </row>
    <row r="258" spans="1:5" ht="13" x14ac:dyDescent="0.15">
      <c r="A258" t="s">
        <v>472</v>
      </c>
      <c r="B258" s="1" t="s">
        <v>435</v>
      </c>
      <c r="C258" t="s">
        <v>440</v>
      </c>
      <c r="D258" s="2">
        <v>89.5</v>
      </c>
      <c r="E258" s="2" t="s">
        <v>8</v>
      </c>
    </row>
    <row r="259" spans="1:5" ht="13" x14ac:dyDescent="0.15">
      <c r="A259" t="s">
        <v>473</v>
      </c>
      <c r="B259" s="1" t="s">
        <v>435</v>
      </c>
      <c r="C259" t="s">
        <v>474</v>
      </c>
      <c r="D259" s="2">
        <v>91.9</v>
      </c>
      <c r="E259" s="2" t="s">
        <v>8</v>
      </c>
    </row>
    <row r="260" spans="1:5" ht="13" x14ac:dyDescent="0.15">
      <c r="A260" t="s">
        <v>475</v>
      </c>
      <c r="B260" s="1" t="s">
        <v>435</v>
      </c>
      <c r="C260" t="s">
        <v>476</v>
      </c>
      <c r="D260" s="2">
        <v>91.5</v>
      </c>
      <c r="E260" s="2" t="s">
        <v>8</v>
      </c>
    </row>
    <row r="261" spans="1:5" ht="13" x14ac:dyDescent="0.15">
      <c r="A261" t="s">
        <v>477</v>
      </c>
      <c r="B261" s="1" t="s">
        <v>435</v>
      </c>
      <c r="C261" t="s">
        <v>478</v>
      </c>
      <c r="D261" s="2">
        <v>580</v>
      </c>
      <c r="E261" s="2" t="s">
        <v>37</v>
      </c>
    </row>
    <row r="262" spans="1:5" ht="13" x14ac:dyDescent="0.15">
      <c r="A262" t="s">
        <v>477</v>
      </c>
      <c r="B262" s="1" t="s">
        <v>435</v>
      </c>
      <c r="C262" t="s">
        <v>479</v>
      </c>
      <c r="D262" s="2">
        <v>90.9</v>
      </c>
      <c r="E262" s="2" t="s">
        <v>37</v>
      </c>
    </row>
    <row r="263" spans="1:5" ht="13" x14ac:dyDescent="0.15">
      <c r="A263" t="s">
        <v>480</v>
      </c>
      <c r="B263" s="1" t="s">
        <v>435</v>
      </c>
      <c r="C263" t="s">
        <v>481</v>
      </c>
      <c r="D263" s="2">
        <v>89.5</v>
      </c>
      <c r="E263" s="2" t="s">
        <v>8</v>
      </c>
    </row>
    <row r="264" spans="1:5" ht="13" x14ac:dyDescent="0.15">
      <c r="A264" t="s">
        <v>482</v>
      </c>
    </row>
    <row r="265" spans="1:5" ht="13" x14ac:dyDescent="0.15">
      <c r="A265" t="s">
        <v>483</v>
      </c>
      <c r="B265" s="1" t="s">
        <v>484</v>
      </c>
      <c r="C265" t="s">
        <v>485</v>
      </c>
      <c r="D265" s="2">
        <v>89.5</v>
      </c>
      <c r="E265" s="2" t="s">
        <v>8</v>
      </c>
    </row>
    <row r="266" spans="1:5" ht="13" x14ac:dyDescent="0.15">
      <c r="A266" t="s">
        <v>486</v>
      </c>
      <c r="B266" s="1" t="s">
        <v>484</v>
      </c>
      <c r="C266" t="s">
        <v>487</v>
      </c>
      <c r="D266" s="2">
        <v>103.7</v>
      </c>
      <c r="E266" s="2" t="s">
        <v>8</v>
      </c>
    </row>
    <row r="267" spans="1:5" ht="13" x14ac:dyDescent="0.15">
      <c r="A267" t="s">
        <v>488</v>
      </c>
      <c r="B267" s="1" t="s">
        <v>484</v>
      </c>
      <c r="C267" t="s">
        <v>489</v>
      </c>
      <c r="D267" s="2">
        <v>89.5</v>
      </c>
      <c r="E267" s="2" t="s">
        <v>8</v>
      </c>
    </row>
    <row r="268" spans="1:5" ht="13" x14ac:dyDescent="0.15">
      <c r="A268" t="s">
        <v>490</v>
      </c>
      <c r="B268" s="1" t="s">
        <v>484</v>
      </c>
      <c r="C268" t="s">
        <v>491</v>
      </c>
      <c r="D268" s="2">
        <v>91.3</v>
      </c>
      <c r="E268" s="2" t="s">
        <v>8</v>
      </c>
    </row>
    <row r="269" spans="1:5" ht="13" x14ac:dyDescent="0.15">
      <c r="A269" t="s">
        <v>492</v>
      </c>
      <c r="B269" s="1" t="s">
        <v>484</v>
      </c>
      <c r="C269" t="s">
        <v>493</v>
      </c>
      <c r="D269" s="2">
        <v>88.1</v>
      </c>
      <c r="E269" s="2" t="s">
        <v>8</v>
      </c>
    </row>
    <row r="270" spans="1:5" ht="13" x14ac:dyDescent="0.15">
      <c r="A270" t="s">
        <v>494</v>
      </c>
      <c r="B270" s="1" t="s">
        <v>484</v>
      </c>
      <c r="C270" t="s">
        <v>495</v>
      </c>
      <c r="D270" s="2">
        <v>88.3</v>
      </c>
      <c r="E270" s="2" t="s">
        <v>8</v>
      </c>
    </row>
    <row r="271" spans="1:5" ht="13" x14ac:dyDescent="0.15">
      <c r="A271" t="s">
        <v>496</v>
      </c>
      <c r="B271" s="1" t="s">
        <v>484</v>
      </c>
      <c r="C271" t="s">
        <v>497</v>
      </c>
      <c r="D271" s="2">
        <v>89.1</v>
      </c>
      <c r="E271" s="2" t="s">
        <v>8</v>
      </c>
    </row>
    <row r="272" spans="1:5" ht="13" x14ac:dyDescent="0.15">
      <c r="A272" t="s">
        <v>498</v>
      </c>
      <c r="B272" s="1" t="s">
        <v>484</v>
      </c>
      <c r="C272" t="s">
        <v>499</v>
      </c>
      <c r="D272" s="2">
        <v>89.5</v>
      </c>
      <c r="E272" s="2" t="s">
        <v>8</v>
      </c>
    </row>
    <row r="273" spans="1:5" ht="13" x14ac:dyDescent="0.15">
      <c r="A273" t="s">
        <v>500</v>
      </c>
      <c r="B273" s="1" t="s">
        <v>484</v>
      </c>
      <c r="C273" t="s">
        <v>501</v>
      </c>
      <c r="D273" s="2">
        <v>88.7</v>
      </c>
      <c r="E273" s="2" t="s">
        <v>8</v>
      </c>
    </row>
    <row r="274" spans="1:5" ht="13" x14ac:dyDescent="0.15">
      <c r="A274" t="s">
        <v>502</v>
      </c>
      <c r="B274" s="1" t="s">
        <v>484</v>
      </c>
      <c r="C274" t="s">
        <v>503</v>
      </c>
      <c r="D274" s="2">
        <v>91.1</v>
      </c>
      <c r="E274" s="2" t="s">
        <v>8</v>
      </c>
    </row>
    <row r="275" spans="1:5" ht="13" x14ac:dyDescent="0.15">
      <c r="A275" t="s">
        <v>504</v>
      </c>
      <c r="B275" s="1" t="s">
        <v>484</v>
      </c>
      <c r="C275" t="s">
        <v>505</v>
      </c>
      <c r="D275" s="2">
        <v>90.1</v>
      </c>
      <c r="E275" s="2" t="s">
        <v>8</v>
      </c>
    </row>
    <row r="276" spans="1:5" ht="13" x14ac:dyDescent="0.15">
      <c r="A276" t="s">
        <v>506</v>
      </c>
      <c r="B276" s="1" t="s">
        <v>484</v>
      </c>
      <c r="C276" t="s">
        <v>507</v>
      </c>
      <c r="D276" s="2">
        <v>89.1</v>
      </c>
      <c r="E276" s="2" t="s">
        <v>8</v>
      </c>
    </row>
    <row r="277" spans="1:5" ht="13" x14ac:dyDescent="0.15">
      <c r="A277" t="s">
        <v>508</v>
      </c>
      <c r="B277" s="1" t="s">
        <v>484</v>
      </c>
      <c r="C277" t="s">
        <v>509</v>
      </c>
      <c r="D277" s="2">
        <v>90.9</v>
      </c>
      <c r="E277" s="2" t="s">
        <v>8</v>
      </c>
    </row>
    <row r="278" spans="1:5" ht="13" x14ac:dyDescent="0.15">
      <c r="A278" t="s">
        <v>510</v>
      </c>
      <c r="B278" s="1" t="s">
        <v>484</v>
      </c>
      <c r="C278" t="s">
        <v>511</v>
      </c>
      <c r="D278" s="2">
        <v>92.1</v>
      </c>
      <c r="E278" s="2" t="s">
        <v>8</v>
      </c>
    </row>
    <row r="279" spans="1:5" ht="13" x14ac:dyDescent="0.15">
      <c r="A279" t="s">
        <v>512</v>
      </c>
      <c r="B279" s="1" t="s">
        <v>484</v>
      </c>
      <c r="C279" t="s">
        <v>513</v>
      </c>
      <c r="D279" s="2">
        <v>91.7</v>
      </c>
      <c r="E279" s="2" t="s">
        <v>8</v>
      </c>
    </row>
    <row r="280" spans="1:5" ht="13" x14ac:dyDescent="0.15">
      <c r="A280" t="s">
        <v>514</v>
      </c>
      <c r="B280" s="1" t="s">
        <v>484</v>
      </c>
      <c r="C280" t="s">
        <v>515</v>
      </c>
      <c r="D280" s="2">
        <v>91.1</v>
      </c>
      <c r="E280" s="2" t="s">
        <v>8</v>
      </c>
    </row>
    <row r="281" spans="1:5" ht="13" x14ac:dyDescent="0.15">
      <c r="A281" t="s">
        <v>516</v>
      </c>
      <c r="B281" s="1" t="s">
        <v>484</v>
      </c>
      <c r="C281" t="s">
        <v>517</v>
      </c>
      <c r="D281" s="2">
        <v>920</v>
      </c>
      <c r="E281" s="2" t="s">
        <v>37</v>
      </c>
    </row>
    <row r="282" spans="1:5" ht="13" x14ac:dyDescent="0.15">
      <c r="A282" t="s">
        <v>516</v>
      </c>
      <c r="B282" s="1" t="s">
        <v>484</v>
      </c>
      <c r="C282" t="s">
        <v>518</v>
      </c>
      <c r="D282" s="2">
        <v>101.3</v>
      </c>
      <c r="E282" s="2" t="s">
        <v>8</v>
      </c>
    </row>
    <row r="283" spans="1:5" ht="13" x14ac:dyDescent="0.15">
      <c r="A283" t="s">
        <v>519</v>
      </c>
    </row>
    <row r="284" spans="1:5" ht="13" x14ac:dyDescent="0.15">
      <c r="A284" t="s">
        <v>520</v>
      </c>
      <c r="B284" s="1" t="s">
        <v>521</v>
      </c>
      <c r="C284" t="s">
        <v>522</v>
      </c>
      <c r="D284" s="2">
        <v>640</v>
      </c>
      <c r="E284" s="2" t="s">
        <v>37</v>
      </c>
    </row>
    <row r="285" spans="1:5" ht="13" x14ac:dyDescent="0.15">
      <c r="A285" t="s">
        <v>520</v>
      </c>
      <c r="B285" s="1" t="s">
        <v>521</v>
      </c>
      <c r="C285" t="s">
        <v>523</v>
      </c>
      <c r="D285" s="2">
        <v>90.1</v>
      </c>
      <c r="E285" s="2" t="s">
        <v>8</v>
      </c>
    </row>
    <row r="286" spans="1:5" ht="13" x14ac:dyDescent="0.15">
      <c r="A286" t="s">
        <v>524</v>
      </c>
      <c r="B286" s="1" t="s">
        <v>521</v>
      </c>
      <c r="C286" t="s">
        <v>525</v>
      </c>
      <c r="D286" s="2">
        <v>91.1</v>
      </c>
      <c r="E286" s="2" t="s">
        <v>8</v>
      </c>
    </row>
    <row r="287" spans="1:5" ht="13" x14ac:dyDescent="0.15">
      <c r="A287" t="s">
        <v>526</v>
      </c>
      <c r="B287" s="1" t="s">
        <v>521</v>
      </c>
      <c r="C287" t="s">
        <v>527</v>
      </c>
      <c r="D287" s="2">
        <v>90.7</v>
      </c>
      <c r="E287" s="2" t="s">
        <v>8</v>
      </c>
    </row>
    <row r="288" spans="1:5" ht="13" x14ac:dyDescent="0.15">
      <c r="A288" t="s">
        <v>528</v>
      </c>
      <c r="B288" s="1" t="s">
        <v>521</v>
      </c>
      <c r="C288" t="s">
        <v>529</v>
      </c>
      <c r="D288" s="2">
        <v>89.5</v>
      </c>
      <c r="E288" s="2" t="s">
        <v>8</v>
      </c>
    </row>
    <row r="289" spans="1:5" ht="13" x14ac:dyDescent="0.15">
      <c r="A289" t="s">
        <v>528</v>
      </c>
      <c r="B289" s="1" t="s">
        <v>521</v>
      </c>
      <c r="C289" t="s">
        <v>530</v>
      </c>
      <c r="D289" s="2">
        <v>90.9</v>
      </c>
      <c r="E289" s="2" t="s">
        <v>8</v>
      </c>
    </row>
    <row r="290" spans="1:5" ht="13" x14ac:dyDescent="0.15">
      <c r="A290" t="s">
        <v>531</v>
      </c>
      <c r="B290" s="1" t="s">
        <v>521</v>
      </c>
      <c r="C290" t="s">
        <v>532</v>
      </c>
      <c r="D290" s="2">
        <v>88.3</v>
      </c>
      <c r="E290" s="2" t="s">
        <v>8</v>
      </c>
    </row>
    <row r="291" spans="1:5" ht="13" x14ac:dyDescent="0.15">
      <c r="A291" t="s">
        <v>533</v>
      </c>
      <c r="B291" s="1" t="s">
        <v>521</v>
      </c>
      <c r="C291" t="s">
        <v>534</v>
      </c>
      <c r="D291" s="2">
        <v>89.7</v>
      </c>
      <c r="E291" s="2" t="s">
        <v>8</v>
      </c>
    </row>
    <row r="292" spans="1:5" ht="13" x14ac:dyDescent="0.15">
      <c r="A292" t="s">
        <v>535</v>
      </c>
      <c r="B292" s="1" t="s">
        <v>521</v>
      </c>
      <c r="C292" t="s">
        <v>536</v>
      </c>
      <c r="D292" s="2">
        <v>89.5</v>
      </c>
      <c r="E292" s="2" t="s">
        <v>8</v>
      </c>
    </row>
    <row r="293" spans="1:5" ht="13" x14ac:dyDescent="0.15">
      <c r="A293" t="s">
        <v>535</v>
      </c>
      <c r="B293" s="1" t="s">
        <v>521</v>
      </c>
      <c r="C293" t="s">
        <v>537</v>
      </c>
      <c r="D293" s="2">
        <v>88.7</v>
      </c>
      <c r="E293" s="2" t="s">
        <v>8</v>
      </c>
    </row>
    <row r="294" spans="1:5" ht="13" x14ac:dyDescent="0.15">
      <c r="A294" t="s">
        <v>538</v>
      </c>
      <c r="B294" s="1" t="s">
        <v>521</v>
      </c>
      <c r="C294" t="s">
        <v>539</v>
      </c>
      <c r="D294" s="2">
        <v>89.7</v>
      </c>
      <c r="E294" s="2" t="s">
        <v>8</v>
      </c>
    </row>
    <row r="295" spans="1:5" ht="13" x14ac:dyDescent="0.15">
      <c r="A295" t="s">
        <v>540</v>
      </c>
      <c r="B295" s="1" t="s">
        <v>521</v>
      </c>
      <c r="C295" t="s">
        <v>541</v>
      </c>
      <c r="D295" s="2">
        <v>91.1</v>
      </c>
      <c r="E295" s="2" t="s">
        <v>8</v>
      </c>
    </row>
    <row r="296" spans="1:5" ht="13" x14ac:dyDescent="0.15">
      <c r="A296" t="s">
        <v>542</v>
      </c>
      <c r="B296" s="1" t="s">
        <v>521</v>
      </c>
      <c r="C296" t="s">
        <v>543</v>
      </c>
      <c r="D296" s="2">
        <v>91.7</v>
      </c>
      <c r="E296" s="2" t="s">
        <v>8</v>
      </c>
    </row>
    <row r="297" spans="1:5" ht="13" x14ac:dyDescent="0.15">
      <c r="A297" t="s">
        <v>542</v>
      </c>
      <c r="B297" s="1" t="s">
        <v>521</v>
      </c>
      <c r="C297" t="s">
        <v>544</v>
      </c>
      <c r="D297" s="2">
        <v>910</v>
      </c>
      <c r="E297" s="2" t="s">
        <v>37</v>
      </c>
    </row>
    <row r="298" spans="1:5" ht="13" x14ac:dyDescent="0.15">
      <c r="A298" t="s">
        <v>545</v>
      </c>
      <c r="B298" s="1" t="s">
        <v>521</v>
      </c>
      <c r="C298" t="s">
        <v>546</v>
      </c>
      <c r="D298" s="2">
        <v>97.9</v>
      </c>
      <c r="E298" s="2" t="s">
        <v>8</v>
      </c>
    </row>
    <row r="299" spans="1:5" ht="13" x14ac:dyDescent="0.15">
      <c r="A299" t="s">
        <v>547</v>
      </c>
      <c r="B299" s="1" t="s">
        <v>521</v>
      </c>
      <c r="C299" t="s">
        <v>548</v>
      </c>
      <c r="D299" s="2">
        <v>1010</v>
      </c>
      <c r="E299" s="2" t="s">
        <v>37</v>
      </c>
    </row>
    <row r="300" spans="1:5" ht="13" x14ac:dyDescent="0.15">
      <c r="A300" t="s">
        <v>547</v>
      </c>
      <c r="B300" s="1" t="s">
        <v>521</v>
      </c>
      <c r="C300" t="s">
        <v>549</v>
      </c>
      <c r="D300" s="2">
        <v>91.5</v>
      </c>
      <c r="E300" s="2" t="s">
        <v>8</v>
      </c>
    </row>
    <row r="301" spans="1:5" ht="13" x14ac:dyDescent="0.15">
      <c r="A301" t="s">
        <v>550</v>
      </c>
      <c r="B301" s="1" t="s">
        <v>521</v>
      </c>
      <c r="C301" t="s">
        <v>551</v>
      </c>
      <c r="D301" s="2">
        <v>88.9</v>
      </c>
      <c r="E301" s="2" t="s">
        <v>8</v>
      </c>
    </row>
    <row r="302" spans="1:5" ht="13" x14ac:dyDescent="0.15">
      <c r="A302" t="s">
        <v>552</v>
      </c>
      <c r="B302" s="1" t="s">
        <v>521</v>
      </c>
      <c r="C302" t="s">
        <v>553</v>
      </c>
      <c r="D302" s="2">
        <v>90.7</v>
      </c>
      <c r="E302" s="2" t="s">
        <v>8</v>
      </c>
    </row>
    <row r="303" spans="1:5" ht="13" x14ac:dyDescent="0.15">
      <c r="A303" t="s">
        <v>554</v>
      </c>
      <c r="B303" s="1" t="s">
        <v>521</v>
      </c>
      <c r="C303" t="s">
        <v>555</v>
      </c>
      <c r="D303" s="2">
        <v>89.1</v>
      </c>
      <c r="E303" s="2" t="s">
        <v>8</v>
      </c>
    </row>
    <row r="304" spans="1:5" ht="13" x14ac:dyDescent="0.15">
      <c r="A304" t="s">
        <v>554</v>
      </c>
      <c r="B304" s="1" t="s">
        <v>521</v>
      </c>
      <c r="C304" t="s">
        <v>556</v>
      </c>
      <c r="D304" s="2">
        <v>91.1</v>
      </c>
      <c r="E304" s="2" t="s">
        <v>8</v>
      </c>
    </row>
    <row r="305" spans="1:5" ht="13" x14ac:dyDescent="0.15">
      <c r="A305" t="s">
        <v>557</v>
      </c>
      <c r="B305" s="1" t="s">
        <v>521</v>
      </c>
      <c r="C305" t="s">
        <v>558</v>
      </c>
      <c r="D305" s="2">
        <v>105.9</v>
      </c>
      <c r="E305" s="2" t="s">
        <v>8</v>
      </c>
    </row>
    <row r="306" spans="1:5" ht="13" x14ac:dyDescent="0.15">
      <c r="A306" t="s">
        <v>559</v>
      </c>
      <c r="B306" s="1" t="s">
        <v>521</v>
      </c>
      <c r="C306" t="s">
        <v>560</v>
      </c>
      <c r="D306" s="2">
        <v>96.3</v>
      </c>
      <c r="E306" s="2" t="s">
        <v>8</v>
      </c>
    </row>
    <row r="307" spans="1:5" ht="13" x14ac:dyDescent="0.15">
      <c r="A307" t="s">
        <v>561</v>
      </c>
      <c r="B307" s="1" t="s">
        <v>521</v>
      </c>
      <c r="C307" t="s">
        <v>562</v>
      </c>
      <c r="D307" s="2">
        <v>90.3</v>
      </c>
      <c r="E307" s="2" t="s">
        <v>8</v>
      </c>
    </row>
    <row r="308" spans="1:5" ht="13" x14ac:dyDescent="0.15">
      <c r="A308" t="s">
        <v>563</v>
      </c>
      <c r="B308" s="1" t="s">
        <v>521</v>
      </c>
      <c r="C308" t="s">
        <v>564</v>
      </c>
      <c r="D308" s="2">
        <v>88.1</v>
      </c>
      <c r="E308" s="2" t="s">
        <v>8</v>
      </c>
    </row>
    <row r="309" spans="1:5" ht="13" x14ac:dyDescent="0.15">
      <c r="A309" t="s">
        <v>565</v>
      </c>
    </row>
    <row r="310" spans="1:5" ht="13" x14ac:dyDescent="0.15">
      <c r="A310" t="s">
        <v>566</v>
      </c>
      <c r="B310" s="1" t="s">
        <v>567</v>
      </c>
      <c r="C310" t="s">
        <v>568</v>
      </c>
      <c r="D310" s="2">
        <v>90.3</v>
      </c>
      <c r="E310" s="2" t="s">
        <v>8</v>
      </c>
    </row>
    <row r="311" spans="1:5" ht="13" x14ac:dyDescent="0.15">
      <c r="A311" t="s">
        <v>569</v>
      </c>
      <c r="B311" s="1" t="s">
        <v>567</v>
      </c>
      <c r="C311" t="s">
        <v>570</v>
      </c>
      <c r="D311" s="2">
        <v>89.7</v>
      </c>
      <c r="E311" s="2" t="s">
        <v>8</v>
      </c>
    </row>
    <row r="312" spans="1:5" ht="13" x14ac:dyDescent="0.15">
      <c r="A312" t="s">
        <v>571</v>
      </c>
      <c r="B312" s="1" t="s">
        <v>567</v>
      </c>
      <c r="C312" t="s">
        <v>572</v>
      </c>
      <c r="D312" s="2">
        <v>91.1</v>
      </c>
      <c r="E312" s="2" t="s">
        <v>8</v>
      </c>
    </row>
    <row r="313" spans="1:5" ht="13" x14ac:dyDescent="0.15">
      <c r="A313" t="s">
        <v>573</v>
      </c>
      <c r="B313" s="1" t="s">
        <v>567</v>
      </c>
      <c r="C313" t="s">
        <v>574</v>
      </c>
      <c r="D313" s="2">
        <v>90.9</v>
      </c>
      <c r="E313" s="2" t="s">
        <v>8</v>
      </c>
    </row>
    <row r="314" spans="1:5" ht="13" x14ac:dyDescent="0.15">
      <c r="A314" t="s">
        <v>575</v>
      </c>
      <c r="B314" s="1" t="s">
        <v>567</v>
      </c>
      <c r="C314" t="s">
        <v>576</v>
      </c>
      <c r="D314" s="2">
        <v>91.7</v>
      </c>
      <c r="E314" s="2" t="s">
        <v>8</v>
      </c>
    </row>
    <row r="315" spans="1:5" ht="13" x14ac:dyDescent="0.15">
      <c r="A315" t="s">
        <v>577</v>
      </c>
      <c r="B315" s="1" t="s">
        <v>567</v>
      </c>
      <c r="C315" t="s">
        <v>578</v>
      </c>
      <c r="D315" s="2">
        <v>90.5</v>
      </c>
      <c r="E315" s="2" t="s">
        <v>8</v>
      </c>
    </row>
    <row r="316" spans="1:5" ht="13" x14ac:dyDescent="0.15">
      <c r="A316" t="s">
        <v>579</v>
      </c>
      <c r="B316" s="1" t="s">
        <v>567</v>
      </c>
      <c r="C316" t="s">
        <v>580</v>
      </c>
      <c r="D316" s="2">
        <v>90.1</v>
      </c>
      <c r="E316" s="2" t="s">
        <v>8</v>
      </c>
    </row>
    <row r="317" spans="1:5" ht="13" x14ac:dyDescent="0.15">
      <c r="A317" t="s">
        <v>581</v>
      </c>
      <c r="B317" s="1" t="s">
        <v>567</v>
      </c>
      <c r="C317" t="s">
        <v>582</v>
      </c>
      <c r="D317" s="2">
        <v>91.5</v>
      </c>
      <c r="E317" s="2" t="s">
        <v>8</v>
      </c>
    </row>
    <row r="318" spans="1:5" ht="13" x14ac:dyDescent="0.15">
      <c r="A318" t="s">
        <v>583</v>
      </c>
      <c r="B318" s="1" t="s">
        <v>567</v>
      </c>
      <c r="C318" t="s">
        <v>584</v>
      </c>
      <c r="D318" s="2">
        <v>91.3</v>
      </c>
      <c r="E318" s="2" t="s">
        <v>8</v>
      </c>
    </row>
    <row r="319" spans="1:5" ht="13" x14ac:dyDescent="0.15">
      <c r="A319" t="s">
        <v>585</v>
      </c>
      <c r="B319" s="1" t="s">
        <v>567</v>
      </c>
      <c r="C319" t="s">
        <v>586</v>
      </c>
      <c r="D319" s="2">
        <v>89.9</v>
      </c>
      <c r="E319" s="2" t="s">
        <v>8</v>
      </c>
    </row>
    <row r="320" spans="1:5" ht="13" x14ac:dyDescent="0.15">
      <c r="A320" t="s">
        <v>587</v>
      </c>
      <c r="B320" s="1" t="s">
        <v>567</v>
      </c>
      <c r="C320" t="s">
        <v>588</v>
      </c>
      <c r="D320" s="2">
        <v>89.5</v>
      </c>
      <c r="E320" s="2" t="s">
        <v>8</v>
      </c>
    </row>
    <row r="321" spans="1:5" ht="13" x14ac:dyDescent="0.15">
      <c r="A321" t="s">
        <v>589</v>
      </c>
      <c r="B321" s="1" t="s">
        <v>567</v>
      </c>
      <c r="C321" t="s">
        <v>590</v>
      </c>
      <c r="D321" s="2">
        <v>89.1</v>
      </c>
      <c r="E321" s="2" t="s">
        <v>8</v>
      </c>
    </row>
    <row r="322" spans="1:5" ht="13" x14ac:dyDescent="0.15">
      <c r="A322" t="s">
        <v>591</v>
      </c>
      <c r="B322" s="1" t="s">
        <v>592</v>
      </c>
    </row>
    <row r="323" spans="1:5" ht="13" x14ac:dyDescent="0.15">
      <c r="A323" t="s">
        <v>593</v>
      </c>
    </row>
    <row r="324" spans="1:5" ht="13" x14ac:dyDescent="0.15">
      <c r="A324" t="s">
        <v>594</v>
      </c>
    </row>
    <row r="325" spans="1:5" ht="13" x14ac:dyDescent="0.15">
      <c r="A325" t="s">
        <v>595</v>
      </c>
    </row>
    <row r="326" spans="1:5" ht="13" x14ac:dyDescent="0.15">
      <c r="A326" t="s">
        <v>596</v>
      </c>
    </row>
    <row r="327" spans="1:5" ht="13" x14ac:dyDescent="0.15">
      <c r="A327" t="s">
        <v>597</v>
      </c>
    </row>
    <row r="328" spans="1:5" ht="13" x14ac:dyDescent="0.15">
      <c r="A328" t="s">
        <v>598</v>
      </c>
    </row>
    <row r="329" spans="1:5" ht="13" x14ac:dyDescent="0.15">
      <c r="A329" t="s">
        <v>598</v>
      </c>
    </row>
    <row r="330" spans="1:5" ht="13" x14ac:dyDescent="0.15">
      <c r="A330" t="s">
        <v>598</v>
      </c>
    </row>
    <row r="331" spans="1:5" ht="13" x14ac:dyDescent="0.15">
      <c r="A331" t="s">
        <v>599</v>
      </c>
    </row>
    <row r="332" spans="1:5" ht="13" x14ac:dyDescent="0.15">
      <c r="A332" t="s">
        <v>600</v>
      </c>
    </row>
    <row r="333" spans="1:5" ht="13" x14ac:dyDescent="0.15">
      <c r="A333" t="s">
        <v>601</v>
      </c>
    </row>
    <row r="334" spans="1:5" ht="13" x14ac:dyDescent="0.15">
      <c r="A334" t="s">
        <v>602</v>
      </c>
    </row>
    <row r="335" spans="1:5" ht="13" x14ac:dyDescent="0.15">
      <c r="A335" t="s">
        <v>603</v>
      </c>
    </row>
    <row r="336" spans="1:5" ht="13" x14ac:dyDescent="0.15">
      <c r="A336" t="s">
        <v>604</v>
      </c>
    </row>
    <row r="337" spans="1:1" ht="13" x14ac:dyDescent="0.15">
      <c r="A337" t="s">
        <v>605</v>
      </c>
    </row>
    <row r="338" spans="1:1" ht="13" x14ac:dyDescent="0.15">
      <c r="A338" t="s">
        <v>605</v>
      </c>
    </row>
    <row r="339" spans="1:1" ht="13" x14ac:dyDescent="0.15">
      <c r="A339" t="s">
        <v>606</v>
      </c>
    </row>
    <row r="340" spans="1:1" ht="13" x14ac:dyDescent="0.15">
      <c r="A340" t="s">
        <v>607</v>
      </c>
    </row>
    <row r="341" spans="1:1" ht="13" x14ac:dyDescent="0.15">
      <c r="A341" t="s">
        <v>608</v>
      </c>
    </row>
    <row r="342" spans="1:1" ht="13" x14ac:dyDescent="0.15">
      <c r="A342" t="s">
        <v>609</v>
      </c>
    </row>
    <row r="343" spans="1:1" ht="13" x14ac:dyDescent="0.15">
      <c r="A343" t="s">
        <v>610</v>
      </c>
    </row>
    <row r="344" spans="1:1" ht="13" x14ac:dyDescent="0.15">
      <c r="A344" t="s">
        <v>611</v>
      </c>
    </row>
    <row r="345" spans="1:1" ht="13" x14ac:dyDescent="0.15">
      <c r="A345" t="s">
        <v>612</v>
      </c>
    </row>
    <row r="346" spans="1:1" ht="13" x14ac:dyDescent="0.15">
      <c r="A346" t="s">
        <v>613</v>
      </c>
    </row>
    <row r="347" spans="1:1" ht="13" x14ac:dyDescent="0.15">
      <c r="A347" t="s">
        <v>614</v>
      </c>
    </row>
    <row r="348" spans="1:1" ht="13" x14ac:dyDescent="0.15">
      <c r="A348" t="s">
        <v>615</v>
      </c>
    </row>
    <row r="349" spans="1:1" ht="13" x14ac:dyDescent="0.15">
      <c r="A349" t="s">
        <v>616</v>
      </c>
    </row>
    <row r="350" spans="1:1" ht="13" x14ac:dyDescent="0.15">
      <c r="A350" t="s">
        <v>512</v>
      </c>
    </row>
    <row r="351" spans="1:1" ht="13" x14ac:dyDescent="0.15">
      <c r="A351" t="s">
        <v>617</v>
      </c>
    </row>
    <row r="352" spans="1:1" ht="13" x14ac:dyDescent="0.15">
      <c r="A352" t="s">
        <v>618</v>
      </c>
    </row>
    <row r="353" spans="1:1" ht="13" x14ac:dyDescent="0.15">
      <c r="A353" t="s">
        <v>619</v>
      </c>
    </row>
    <row r="354" spans="1:1" ht="13" x14ac:dyDescent="0.15">
      <c r="A354" t="s">
        <v>620</v>
      </c>
    </row>
    <row r="355" spans="1:1" ht="13" x14ac:dyDescent="0.15">
      <c r="A355" t="s">
        <v>621</v>
      </c>
    </row>
    <row r="356" spans="1:1" ht="13" x14ac:dyDescent="0.15">
      <c r="A356" t="s">
        <v>622</v>
      </c>
    </row>
    <row r="357" spans="1:1" ht="13" x14ac:dyDescent="0.15">
      <c r="A357" t="s">
        <v>622</v>
      </c>
    </row>
    <row r="358" spans="1:1" ht="13" x14ac:dyDescent="0.15">
      <c r="A358" t="s">
        <v>623</v>
      </c>
    </row>
    <row r="359" spans="1:1" ht="13" x14ac:dyDescent="0.15">
      <c r="A359" t="s">
        <v>624</v>
      </c>
    </row>
    <row r="360" spans="1:1" ht="13" x14ac:dyDescent="0.15">
      <c r="A360" t="s">
        <v>502</v>
      </c>
    </row>
    <row r="361" spans="1:1" ht="13" x14ac:dyDescent="0.15">
      <c r="A361" t="s">
        <v>625</v>
      </c>
    </row>
    <row r="362" spans="1:1" ht="13" x14ac:dyDescent="0.15">
      <c r="A362" t="s">
        <v>625</v>
      </c>
    </row>
    <row r="363" spans="1:1" ht="13" x14ac:dyDescent="0.15">
      <c r="A363" t="s">
        <v>625</v>
      </c>
    </row>
    <row r="364" spans="1:1" ht="13" x14ac:dyDescent="0.15">
      <c r="A364" t="s">
        <v>626</v>
      </c>
    </row>
    <row r="365" spans="1:1" ht="13" x14ac:dyDescent="0.15">
      <c r="A365" t="s">
        <v>627</v>
      </c>
    </row>
    <row r="366" spans="1:1" ht="13" x14ac:dyDescent="0.15">
      <c r="A366" t="s">
        <v>628</v>
      </c>
    </row>
    <row r="367" spans="1:1" ht="13" x14ac:dyDescent="0.15">
      <c r="A367" t="s">
        <v>629</v>
      </c>
    </row>
    <row r="368" spans="1:1" ht="13" x14ac:dyDescent="0.15">
      <c r="A368" t="s">
        <v>630</v>
      </c>
    </row>
    <row r="369" spans="1:1" ht="13" x14ac:dyDescent="0.15">
      <c r="A369" t="s">
        <v>631</v>
      </c>
    </row>
    <row r="370" spans="1:1" ht="13" x14ac:dyDescent="0.15">
      <c r="A370" t="s">
        <v>632</v>
      </c>
    </row>
    <row r="371" spans="1:1" ht="13" x14ac:dyDescent="0.15">
      <c r="A371" t="s">
        <v>632</v>
      </c>
    </row>
    <row r="372" spans="1:1" ht="13" x14ac:dyDescent="0.15">
      <c r="A372" t="s">
        <v>632</v>
      </c>
    </row>
    <row r="373" spans="1:1" ht="13" x14ac:dyDescent="0.15">
      <c r="A373" t="s">
        <v>633</v>
      </c>
    </row>
    <row r="374" spans="1:1" ht="13" x14ac:dyDescent="0.15">
      <c r="A374" t="s">
        <v>634</v>
      </c>
    </row>
    <row r="375" spans="1:1" ht="13" x14ac:dyDescent="0.15">
      <c r="A375" t="s">
        <v>635</v>
      </c>
    </row>
    <row r="376" spans="1:1" ht="13" x14ac:dyDescent="0.15">
      <c r="A376" t="s">
        <v>636</v>
      </c>
    </row>
    <row r="377" spans="1:1" ht="13" x14ac:dyDescent="0.15">
      <c r="A377" t="s">
        <v>637</v>
      </c>
    </row>
    <row r="378" spans="1:1" ht="13" x14ac:dyDescent="0.15">
      <c r="A378" t="s">
        <v>506</v>
      </c>
    </row>
    <row r="379" spans="1:1" ht="13" x14ac:dyDescent="0.15">
      <c r="A379" t="s">
        <v>638</v>
      </c>
    </row>
    <row r="380" spans="1:1" ht="13" x14ac:dyDescent="0.15">
      <c r="A380" t="s">
        <v>638</v>
      </c>
    </row>
    <row r="381" spans="1:1" ht="13" x14ac:dyDescent="0.15">
      <c r="A381" t="s">
        <v>639</v>
      </c>
    </row>
    <row r="382" spans="1:1" ht="13" x14ac:dyDescent="0.15">
      <c r="A382" t="s">
        <v>640</v>
      </c>
    </row>
    <row r="383" spans="1:1" ht="13" x14ac:dyDescent="0.15">
      <c r="A383" t="s">
        <v>641</v>
      </c>
    </row>
    <row r="384" spans="1:1" ht="13" x14ac:dyDescent="0.15">
      <c r="A384" t="s">
        <v>642</v>
      </c>
    </row>
    <row r="385" spans="1:1" ht="13" x14ac:dyDescent="0.15">
      <c r="A385" t="s">
        <v>473</v>
      </c>
    </row>
    <row r="386" spans="1:1" ht="13" x14ac:dyDescent="0.15">
      <c r="A386" t="s">
        <v>643</v>
      </c>
    </row>
    <row r="387" spans="1:1" ht="13" x14ac:dyDescent="0.15">
      <c r="A387" t="s">
        <v>644</v>
      </c>
    </row>
    <row r="388" spans="1:1" ht="13" x14ac:dyDescent="0.15">
      <c r="A388" t="s">
        <v>645</v>
      </c>
    </row>
    <row r="389" spans="1:1" ht="13" x14ac:dyDescent="0.15">
      <c r="A389" t="s">
        <v>646</v>
      </c>
    </row>
    <row r="390" spans="1:1" ht="13" x14ac:dyDescent="0.15">
      <c r="A390" t="s">
        <v>647</v>
      </c>
    </row>
    <row r="391" spans="1:1" ht="13" x14ac:dyDescent="0.15">
      <c r="A391" t="s">
        <v>647</v>
      </c>
    </row>
    <row r="392" spans="1:1" ht="13" x14ac:dyDescent="0.15">
      <c r="A392" t="s">
        <v>648</v>
      </c>
    </row>
    <row r="393" spans="1:1" ht="13" x14ac:dyDescent="0.15">
      <c r="A393" t="s">
        <v>649</v>
      </c>
    </row>
    <row r="394" spans="1:1" ht="13" x14ac:dyDescent="0.15">
      <c r="A394" t="s">
        <v>650</v>
      </c>
    </row>
    <row r="395" spans="1:1" ht="13" x14ac:dyDescent="0.15">
      <c r="A395" t="s">
        <v>651</v>
      </c>
    </row>
    <row r="396" spans="1:1" ht="13" x14ac:dyDescent="0.15">
      <c r="A396" t="s">
        <v>652</v>
      </c>
    </row>
    <row r="397" spans="1:1" ht="13" x14ac:dyDescent="0.15">
      <c r="A397" t="s">
        <v>653</v>
      </c>
    </row>
    <row r="398" spans="1:1" ht="13" x14ac:dyDescent="0.15">
      <c r="A398" t="s">
        <v>654</v>
      </c>
    </row>
    <row r="399" spans="1:1" ht="13" x14ac:dyDescent="0.15">
      <c r="A399" t="s">
        <v>655</v>
      </c>
    </row>
    <row r="400" spans="1:1" ht="13" x14ac:dyDescent="0.15">
      <c r="A400" t="s">
        <v>656</v>
      </c>
    </row>
    <row r="401" spans="1:1" ht="13" x14ac:dyDescent="0.15">
      <c r="A401" t="s">
        <v>656</v>
      </c>
    </row>
    <row r="402" spans="1:1" ht="13" x14ac:dyDescent="0.15">
      <c r="A402" t="s">
        <v>657</v>
      </c>
    </row>
    <row r="403" spans="1:1" ht="13" x14ac:dyDescent="0.15">
      <c r="A403" t="s">
        <v>658</v>
      </c>
    </row>
    <row r="404" spans="1:1" ht="13" x14ac:dyDescent="0.15">
      <c r="A404" t="s">
        <v>658</v>
      </c>
    </row>
    <row r="405" spans="1:1" ht="13" x14ac:dyDescent="0.15">
      <c r="A405" t="s">
        <v>659</v>
      </c>
    </row>
    <row r="406" spans="1:1" ht="13" x14ac:dyDescent="0.15">
      <c r="A406" t="s">
        <v>659</v>
      </c>
    </row>
    <row r="407" spans="1:1" ht="13" x14ac:dyDescent="0.15">
      <c r="A407" t="s">
        <v>660</v>
      </c>
    </row>
    <row r="408" spans="1:1" ht="13" x14ac:dyDescent="0.15">
      <c r="A408" t="s">
        <v>661</v>
      </c>
    </row>
    <row r="409" spans="1:1" ht="13" x14ac:dyDescent="0.15">
      <c r="A409" t="s">
        <v>662</v>
      </c>
    </row>
    <row r="410" spans="1:1" ht="13" x14ac:dyDescent="0.15">
      <c r="A410" t="s">
        <v>663</v>
      </c>
    </row>
    <row r="411" spans="1:1" ht="13" x14ac:dyDescent="0.15">
      <c r="A411" t="s">
        <v>664</v>
      </c>
    </row>
    <row r="412" spans="1:1" ht="13" x14ac:dyDescent="0.15">
      <c r="A412" t="s">
        <v>665</v>
      </c>
    </row>
    <row r="413" spans="1:1" ht="13" x14ac:dyDescent="0.15">
      <c r="A413" t="s">
        <v>666</v>
      </c>
    </row>
    <row r="414" spans="1:1" ht="13" x14ac:dyDescent="0.15">
      <c r="A414" t="s">
        <v>667</v>
      </c>
    </row>
    <row r="415" spans="1:1" ht="13" x14ac:dyDescent="0.15">
      <c r="A415" t="s">
        <v>668</v>
      </c>
    </row>
    <row r="416" spans="1:1" ht="13" x14ac:dyDescent="0.15">
      <c r="A416" t="s">
        <v>669</v>
      </c>
    </row>
    <row r="417" spans="1:1" ht="13" x14ac:dyDescent="0.15">
      <c r="A417" t="s">
        <v>670</v>
      </c>
    </row>
    <row r="418" spans="1:1" ht="13" x14ac:dyDescent="0.15">
      <c r="A418" t="s">
        <v>671</v>
      </c>
    </row>
    <row r="419" spans="1:1" ht="13" x14ac:dyDescent="0.15">
      <c r="A419" t="s">
        <v>672</v>
      </c>
    </row>
    <row r="420" spans="1:1" ht="13" x14ac:dyDescent="0.15">
      <c r="A420" t="s">
        <v>673</v>
      </c>
    </row>
    <row r="421" spans="1:1" ht="13" x14ac:dyDescent="0.15">
      <c r="A421" t="s">
        <v>674</v>
      </c>
    </row>
    <row r="422" spans="1:1" ht="13" x14ac:dyDescent="0.15">
      <c r="A422" t="s">
        <v>675</v>
      </c>
    </row>
    <row r="423" spans="1:1" ht="13" x14ac:dyDescent="0.15">
      <c r="A423" t="s">
        <v>676</v>
      </c>
    </row>
    <row r="424" spans="1:1" ht="13" x14ac:dyDescent="0.15">
      <c r="A424" t="s">
        <v>677</v>
      </c>
    </row>
    <row r="425" spans="1:1" ht="13" x14ac:dyDescent="0.15">
      <c r="A425" t="s">
        <v>677</v>
      </c>
    </row>
    <row r="426" spans="1:1" ht="13" x14ac:dyDescent="0.15">
      <c r="A426" t="s">
        <v>678</v>
      </c>
    </row>
    <row r="427" spans="1:1" ht="13" x14ac:dyDescent="0.15">
      <c r="A427" t="s">
        <v>679</v>
      </c>
    </row>
    <row r="428" spans="1:1" ht="13" x14ac:dyDescent="0.15">
      <c r="A428" t="s">
        <v>679</v>
      </c>
    </row>
    <row r="429" spans="1:1" ht="13" x14ac:dyDescent="0.15">
      <c r="A429" t="s">
        <v>680</v>
      </c>
    </row>
    <row r="430" spans="1:1" ht="13" x14ac:dyDescent="0.15">
      <c r="A430" t="s">
        <v>680</v>
      </c>
    </row>
    <row r="431" spans="1:1" ht="13" x14ac:dyDescent="0.15">
      <c r="A431" t="s">
        <v>681</v>
      </c>
    </row>
    <row r="432" spans="1:1" ht="13" x14ac:dyDescent="0.15">
      <c r="A432" t="s">
        <v>682</v>
      </c>
    </row>
    <row r="433" spans="1:1" ht="13" x14ac:dyDescent="0.15">
      <c r="A433" t="s">
        <v>682</v>
      </c>
    </row>
    <row r="434" spans="1:1" ht="13" x14ac:dyDescent="0.15">
      <c r="A434" t="s">
        <v>683</v>
      </c>
    </row>
    <row r="435" spans="1:1" ht="13" x14ac:dyDescent="0.15">
      <c r="A435" t="s">
        <v>684</v>
      </c>
    </row>
    <row r="436" spans="1:1" ht="13" x14ac:dyDescent="0.15">
      <c r="A436" t="s">
        <v>684</v>
      </c>
    </row>
    <row r="437" spans="1:1" ht="13" x14ac:dyDescent="0.15">
      <c r="A437" t="s">
        <v>685</v>
      </c>
    </row>
    <row r="438" spans="1:1" ht="13" x14ac:dyDescent="0.15">
      <c r="A438" t="s">
        <v>685</v>
      </c>
    </row>
    <row r="439" spans="1:1" ht="13" x14ac:dyDescent="0.15">
      <c r="A439" t="s">
        <v>686</v>
      </c>
    </row>
    <row r="440" spans="1:1" ht="13" x14ac:dyDescent="0.15">
      <c r="A440" t="s">
        <v>686</v>
      </c>
    </row>
    <row r="441" spans="1:1" ht="13" x14ac:dyDescent="0.15">
      <c r="A441" t="s">
        <v>686</v>
      </c>
    </row>
    <row r="442" spans="1:1" ht="13" x14ac:dyDescent="0.15">
      <c r="A442" t="s">
        <v>687</v>
      </c>
    </row>
    <row r="443" spans="1:1" ht="13" x14ac:dyDescent="0.15">
      <c r="A443" t="s">
        <v>658</v>
      </c>
    </row>
    <row r="444" spans="1:1" ht="13" x14ac:dyDescent="0.15">
      <c r="A444" t="s">
        <v>688</v>
      </c>
    </row>
    <row r="445" spans="1:1" ht="13" x14ac:dyDescent="0.15">
      <c r="A445" t="s">
        <v>689</v>
      </c>
    </row>
    <row r="446" spans="1:1" ht="13" x14ac:dyDescent="0.15">
      <c r="A446" t="s">
        <v>690</v>
      </c>
    </row>
    <row r="447" spans="1:1" ht="13" x14ac:dyDescent="0.15">
      <c r="A447" t="s">
        <v>691</v>
      </c>
    </row>
    <row r="448" spans="1:1" ht="13" x14ac:dyDescent="0.15">
      <c r="A448" t="s">
        <v>692</v>
      </c>
    </row>
    <row r="449" spans="1:1" ht="13" x14ac:dyDescent="0.15">
      <c r="A449" t="s">
        <v>692</v>
      </c>
    </row>
    <row r="450" spans="1:1" ht="13" x14ac:dyDescent="0.15">
      <c r="A450" t="s">
        <v>693</v>
      </c>
    </row>
    <row r="451" spans="1:1" ht="13" x14ac:dyDescent="0.15">
      <c r="A451" t="s">
        <v>693</v>
      </c>
    </row>
    <row r="452" spans="1:1" ht="13" x14ac:dyDescent="0.15">
      <c r="A452" t="s">
        <v>694</v>
      </c>
    </row>
    <row r="453" spans="1:1" ht="13" x14ac:dyDescent="0.15">
      <c r="A453" t="s">
        <v>695</v>
      </c>
    </row>
    <row r="454" spans="1:1" ht="13" x14ac:dyDescent="0.15">
      <c r="A454" t="s">
        <v>696</v>
      </c>
    </row>
    <row r="455" spans="1:1" ht="13" x14ac:dyDescent="0.15">
      <c r="A455" t="s">
        <v>696</v>
      </c>
    </row>
    <row r="456" spans="1:1" ht="13" x14ac:dyDescent="0.15">
      <c r="A456" t="s">
        <v>696</v>
      </c>
    </row>
    <row r="457" spans="1:1" ht="13" x14ac:dyDescent="0.15">
      <c r="A457" t="s">
        <v>697</v>
      </c>
    </row>
    <row r="458" spans="1:1" ht="13" x14ac:dyDescent="0.15">
      <c r="A458" t="s">
        <v>698</v>
      </c>
    </row>
    <row r="459" spans="1:1" ht="13" x14ac:dyDescent="0.15">
      <c r="A459" t="s">
        <v>698</v>
      </c>
    </row>
    <row r="460" spans="1:1" ht="13" x14ac:dyDescent="0.15">
      <c r="A460" t="s">
        <v>699</v>
      </c>
    </row>
    <row r="461" spans="1:1" ht="13" x14ac:dyDescent="0.15">
      <c r="A461" t="s">
        <v>699</v>
      </c>
    </row>
    <row r="462" spans="1:1" ht="13" x14ac:dyDescent="0.15">
      <c r="A462" t="s">
        <v>700</v>
      </c>
    </row>
    <row r="463" spans="1:1" ht="13" x14ac:dyDescent="0.15">
      <c r="A463" t="s">
        <v>700</v>
      </c>
    </row>
    <row r="464" spans="1:1" ht="13" x14ac:dyDescent="0.15">
      <c r="A464" t="s">
        <v>701</v>
      </c>
    </row>
    <row r="465" spans="1:1" ht="13" x14ac:dyDescent="0.15">
      <c r="A465" t="s">
        <v>702</v>
      </c>
    </row>
    <row r="466" spans="1:1" ht="13" x14ac:dyDescent="0.15">
      <c r="A466" t="s">
        <v>703</v>
      </c>
    </row>
    <row r="467" spans="1:1" ht="13" x14ac:dyDescent="0.15">
      <c r="A467" t="s">
        <v>704</v>
      </c>
    </row>
    <row r="468" spans="1:1" ht="13" x14ac:dyDescent="0.15">
      <c r="A468" t="s">
        <v>705</v>
      </c>
    </row>
    <row r="469" spans="1:1" ht="13" x14ac:dyDescent="0.15">
      <c r="A469" t="s">
        <v>706</v>
      </c>
    </row>
    <row r="470" spans="1:1" ht="13" x14ac:dyDescent="0.15">
      <c r="A470" t="s">
        <v>707</v>
      </c>
    </row>
    <row r="471" spans="1:1" ht="13" x14ac:dyDescent="0.15">
      <c r="A471" t="s">
        <v>708</v>
      </c>
    </row>
    <row r="472" spans="1:1" ht="13" x14ac:dyDescent="0.15">
      <c r="A472" t="s">
        <v>709</v>
      </c>
    </row>
    <row r="473" spans="1:1" ht="13" x14ac:dyDescent="0.15">
      <c r="A473" t="s">
        <v>710</v>
      </c>
    </row>
    <row r="474" spans="1:1" ht="13" x14ac:dyDescent="0.15">
      <c r="A474" t="s">
        <v>710</v>
      </c>
    </row>
    <row r="475" spans="1:1" ht="13" x14ac:dyDescent="0.15">
      <c r="A475" t="s">
        <v>711</v>
      </c>
    </row>
    <row r="476" spans="1:1" ht="13" x14ac:dyDescent="0.15">
      <c r="A476" t="s">
        <v>712</v>
      </c>
    </row>
    <row r="477" spans="1:1" ht="13" x14ac:dyDescent="0.15">
      <c r="A477" t="s">
        <v>713</v>
      </c>
    </row>
    <row r="478" spans="1:1" ht="13" x14ac:dyDescent="0.15">
      <c r="A478" t="s">
        <v>714</v>
      </c>
    </row>
    <row r="479" spans="1:1" ht="13" x14ac:dyDescent="0.15">
      <c r="A479" t="s">
        <v>715</v>
      </c>
    </row>
    <row r="480" spans="1:1" ht="13" x14ac:dyDescent="0.15">
      <c r="A480" t="s">
        <v>716</v>
      </c>
    </row>
    <row r="481" spans="1:1" ht="13" x14ac:dyDescent="0.15">
      <c r="A481" t="s">
        <v>717</v>
      </c>
    </row>
    <row r="482" spans="1:1" ht="13" x14ac:dyDescent="0.15">
      <c r="A482" t="s">
        <v>718</v>
      </c>
    </row>
    <row r="483" spans="1:1" ht="13" x14ac:dyDescent="0.15">
      <c r="A483" t="s">
        <v>719</v>
      </c>
    </row>
    <row r="484" spans="1:1" ht="13" x14ac:dyDescent="0.15">
      <c r="A484" t="s">
        <v>720</v>
      </c>
    </row>
    <row r="485" spans="1:1" ht="13" x14ac:dyDescent="0.15">
      <c r="A485" t="s">
        <v>720</v>
      </c>
    </row>
    <row r="486" spans="1:1" ht="13" x14ac:dyDescent="0.15">
      <c r="A486" t="s">
        <v>721</v>
      </c>
    </row>
    <row r="487" spans="1:1" ht="13" x14ac:dyDescent="0.15">
      <c r="A487" t="s">
        <v>722</v>
      </c>
    </row>
    <row r="488" spans="1:1" ht="13" x14ac:dyDescent="0.15">
      <c r="A488" t="s">
        <v>723</v>
      </c>
    </row>
    <row r="489" spans="1:1" ht="13" x14ac:dyDescent="0.15">
      <c r="A489" t="s">
        <v>473</v>
      </c>
    </row>
    <row r="490" spans="1:1" ht="13" x14ac:dyDescent="0.15">
      <c r="A490" t="s">
        <v>724</v>
      </c>
    </row>
    <row r="491" spans="1:1" ht="13" x14ac:dyDescent="0.15">
      <c r="A491" t="s">
        <v>725</v>
      </c>
    </row>
    <row r="492" spans="1:1" ht="13" x14ac:dyDescent="0.15">
      <c r="A492" t="s">
        <v>726</v>
      </c>
    </row>
    <row r="493" spans="1:1" ht="13" x14ac:dyDescent="0.15">
      <c r="A493" t="s">
        <v>727</v>
      </c>
    </row>
    <row r="494" spans="1:1" ht="13" x14ac:dyDescent="0.15">
      <c r="A494" t="s">
        <v>728</v>
      </c>
    </row>
    <row r="495" spans="1:1" ht="13" x14ac:dyDescent="0.15">
      <c r="A495" t="s">
        <v>729</v>
      </c>
    </row>
    <row r="496" spans="1:1" ht="13" x14ac:dyDescent="0.15">
      <c r="A496" t="s">
        <v>730</v>
      </c>
    </row>
    <row r="497" spans="1:1" ht="13" x14ac:dyDescent="0.15">
      <c r="A497" t="s">
        <v>730</v>
      </c>
    </row>
    <row r="498" spans="1:1" ht="13" x14ac:dyDescent="0.15">
      <c r="A498" t="s">
        <v>731</v>
      </c>
    </row>
    <row r="499" spans="1:1" ht="13" x14ac:dyDescent="0.15">
      <c r="A499" t="s">
        <v>732</v>
      </c>
    </row>
    <row r="500" spans="1:1" ht="13" x14ac:dyDescent="0.15">
      <c r="A500" t="s">
        <v>733</v>
      </c>
    </row>
    <row r="501" spans="1:1" ht="13" x14ac:dyDescent="0.15">
      <c r="A501" t="s">
        <v>734</v>
      </c>
    </row>
    <row r="502" spans="1:1" ht="13" x14ac:dyDescent="0.15">
      <c r="A502" t="s">
        <v>735</v>
      </c>
    </row>
    <row r="503" spans="1:1" ht="13" x14ac:dyDescent="0.15">
      <c r="A503" t="s">
        <v>736</v>
      </c>
    </row>
    <row r="504" spans="1:1" ht="13" x14ac:dyDescent="0.15">
      <c r="A504" t="s">
        <v>737</v>
      </c>
    </row>
    <row r="505" spans="1:1" ht="13" x14ac:dyDescent="0.15">
      <c r="A505" t="s">
        <v>738</v>
      </c>
    </row>
    <row r="506" spans="1:1" ht="13" x14ac:dyDescent="0.15">
      <c r="A506" t="s">
        <v>739</v>
      </c>
    </row>
    <row r="507" spans="1:1" ht="13" x14ac:dyDescent="0.15">
      <c r="A507" t="s">
        <v>740</v>
      </c>
    </row>
    <row r="508" spans="1:1" ht="13" x14ac:dyDescent="0.15">
      <c r="A508" t="s">
        <v>741</v>
      </c>
    </row>
    <row r="509" spans="1:1" ht="13" x14ac:dyDescent="0.15">
      <c r="A509" t="s">
        <v>742</v>
      </c>
    </row>
    <row r="510" spans="1:1" ht="13" x14ac:dyDescent="0.15">
      <c r="A510" t="s">
        <v>743</v>
      </c>
    </row>
    <row r="511" spans="1:1" ht="13" x14ac:dyDescent="0.15">
      <c r="A511" t="s">
        <v>744</v>
      </c>
    </row>
    <row r="512" spans="1:1" ht="13" x14ac:dyDescent="0.15">
      <c r="A512" t="s">
        <v>597</v>
      </c>
    </row>
    <row r="513" spans="1:1" ht="13" x14ac:dyDescent="0.15">
      <c r="A513" t="s">
        <v>745</v>
      </c>
    </row>
    <row r="514" spans="1:1" ht="13" x14ac:dyDescent="0.15">
      <c r="A514" t="s">
        <v>745</v>
      </c>
    </row>
    <row r="515" spans="1:1" ht="13" x14ac:dyDescent="0.15">
      <c r="A515" t="s">
        <v>746</v>
      </c>
    </row>
    <row r="516" spans="1:1" ht="13" x14ac:dyDescent="0.15">
      <c r="A516" t="s">
        <v>747</v>
      </c>
    </row>
    <row r="517" spans="1:1" ht="13" x14ac:dyDescent="0.15">
      <c r="A517" t="s">
        <v>748</v>
      </c>
    </row>
    <row r="518" spans="1:1" ht="13" x14ac:dyDescent="0.15">
      <c r="A518" t="s">
        <v>749</v>
      </c>
    </row>
    <row r="519" spans="1:1" ht="13" x14ac:dyDescent="0.15">
      <c r="A519" t="s">
        <v>750</v>
      </c>
    </row>
    <row r="520" spans="1:1" ht="13" x14ac:dyDescent="0.15">
      <c r="A520" t="s">
        <v>751</v>
      </c>
    </row>
    <row r="521" spans="1:1" ht="13" x14ac:dyDescent="0.15">
      <c r="A521" t="s">
        <v>752</v>
      </c>
    </row>
    <row r="522" spans="1:1" ht="13" x14ac:dyDescent="0.15">
      <c r="A522" t="s">
        <v>753</v>
      </c>
    </row>
    <row r="523" spans="1:1" ht="13" x14ac:dyDescent="0.15">
      <c r="A523" t="s">
        <v>753</v>
      </c>
    </row>
    <row r="524" spans="1:1" ht="13" x14ac:dyDescent="0.15">
      <c r="A524" t="s">
        <v>753</v>
      </c>
    </row>
    <row r="525" spans="1:1" ht="13" x14ac:dyDescent="0.15">
      <c r="A525" t="s">
        <v>754</v>
      </c>
    </row>
    <row r="526" spans="1:1" ht="13" x14ac:dyDescent="0.15">
      <c r="A526" t="s">
        <v>755</v>
      </c>
    </row>
    <row r="527" spans="1:1" ht="13" x14ac:dyDescent="0.15">
      <c r="A527" t="s">
        <v>756</v>
      </c>
    </row>
    <row r="528" spans="1:1" ht="13" x14ac:dyDescent="0.15">
      <c r="A528" t="s">
        <v>756</v>
      </c>
    </row>
    <row r="529" spans="1:1" ht="13" x14ac:dyDescent="0.15">
      <c r="A529" t="s">
        <v>757</v>
      </c>
    </row>
    <row r="530" spans="1:1" ht="13" x14ac:dyDescent="0.15">
      <c r="A530" t="s">
        <v>758</v>
      </c>
    </row>
    <row r="531" spans="1:1" ht="13" x14ac:dyDescent="0.15">
      <c r="A531" t="s">
        <v>759</v>
      </c>
    </row>
    <row r="532" spans="1:1" ht="13" x14ac:dyDescent="0.15">
      <c r="A532" t="s">
        <v>760</v>
      </c>
    </row>
    <row r="533" spans="1:1" ht="13" x14ac:dyDescent="0.15">
      <c r="A533" t="s">
        <v>761</v>
      </c>
    </row>
    <row r="534" spans="1:1" ht="13" x14ac:dyDescent="0.15">
      <c r="A534" t="s">
        <v>710</v>
      </c>
    </row>
    <row r="535" spans="1:1" ht="13" x14ac:dyDescent="0.15">
      <c r="A535" t="s">
        <v>762</v>
      </c>
    </row>
    <row r="536" spans="1:1" ht="13" x14ac:dyDescent="0.15">
      <c r="A536" t="s">
        <v>763</v>
      </c>
    </row>
    <row r="537" spans="1:1" ht="13" x14ac:dyDescent="0.15">
      <c r="A537" t="s">
        <v>764</v>
      </c>
    </row>
    <row r="538" spans="1:1" ht="13" x14ac:dyDescent="0.15">
      <c r="A538" t="s">
        <v>765</v>
      </c>
    </row>
    <row r="539" spans="1:1" ht="13" x14ac:dyDescent="0.15">
      <c r="A539" t="s">
        <v>766</v>
      </c>
    </row>
    <row r="540" spans="1:1" ht="13" x14ac:dyDescent="0.15">
      <c r="A540" t="s">
        <v>767</v>
      </c>
    </row>
    <row r="541" spans="1:1" ht="13" x14ac:dyDescent="0.15">
      <c r="A541" t="s">
        <v>768</v>
      </c>
    </row>
    <row r="542" spans="1:1" ht="13" x14ac:dyDescent="0.15">
      <c r="A542" t="s">
        <v>769</v>
      </c>
    </row>
    <row r="543" spans="1:1" ht="13" x14ac:dyDescent="0.15">
      <c r="A543" t="s">
        <v>770</v>
      </c>
    </row>
    <row r="544" spans="1:1" ht="13" x14ac:dyDescent="0.15">
      <c r="A544" t="s">
        <v>771</v>
      </c>
    </row>
    <row r="545" spans="1:1" ht="13" x14ac:dyDescent="0.15">
      <c r="A545" t="s">
        <v>772</v>
      </c>
    </row>
    <row r="546" spans="1:1" ht="13" x14ac:dyDescent="0.15">
      <c r="A546" t="s">
        <v>773</v>
      </c>
    </row>
    <row r="547" spans="1:1" ht="13" x14ac:dyDescent="0.15">
      <c r="A547" t="s">
        <v>774</v>
      </c>
    </row>
    <row r="548" spans="1:1" ht="13" x14ac:dyDescent="0.15">
      <c r="A548" t="s">
        <v>775</v>
      </c>
    </row>
    <row r="549" spans="1:1" ht="13" x14ac:dyDescent="0.15">
      <c r="A549" t="s">
        <v>776</v>
      </c>
    </row>
    <row r="550" spans="1:1" ht="13" x14ac:dyDescent="0.15">
      <c r="A550" t="s">
        <v>777</v>
      </c>
    </row>
    <row r="551" spans="1:1" ht="13" x14ac:dyDescent="0.15">
      <c r="A551" t="s">
        <v>777</v>
      </c>
    </row>
    <row r="552" spans="1:1" ht="13" x14ac:dyDescent="0.15">
      <c r="A552" t="s">
        <v>778</v>
      </c>
    </row>
    <row r="553" spans="1:1" ht="13" x14ac:dyDescent="0.15">
      <c r="A553" t="s">
        <v>779</v>
      </c>
    </row>
    <row r="554" spans="1:1" ht="13" x14ac:dyDescent="0.15">
      <c r="A554" t="s">
        <v>780</v>
      </c>
    </row>
    <row r="555" spans="1:1" ht="13" x14ac:dyDescent="0.15">
      <c r="A555" t="s">
        <v>781</v>
      </c>
    </row>
    <row r="556" spans="1:1" ht="13" x14ac:dyDescent="0.15">
      <c r="A556" t="s">
        <v>782</v>
      </c>
    </row>
    <row r="557" spans="1:1" ht="13" x14ac:dyDescent="0.15">
      <c r="A557" t="s">
        <v>783</v>
      </c>
    </row>
    <row r="558" spans="1:1" ht="13" x14ac:dyDescent="0.15">
      <c r="A558" t="s">
        <v>784</v>
      </c>
    </row>
    <row r="559" spans="1:1" ht="13" x14ac:dyDescent="0.15">
      <c r="A559" t="s">
        <v>207</v>
      </c>
    </row>
    <row r="560" spans="1:1" ht="13" x14ac:dyDescent="0.15">
      <c r="A560" t="s">
        <v>785</v>
      </c>
    </row>
    <row r="561" spans="1:1" ht="13" x14ac:dyDescent="0.15">
      <c r="A561" t="s">
        <v>355</v>
      </c>
    </row>
    <row r="562" spans="1:1" ht="13" x14ac:dyDescent="0.15">
      <c r="A562" t="s">
        <v>355</v>
      </c>
    </row>
    <row r="563" spans="1:1" ht="13" x14ac:dyDescent="0.15">
      <c r="A563" t="s">
        <v>786</v>
      </c>
    </row>
    <row r="564" spans="1:1" ht="13" x14ac:dyDescent="0.15">
      <c r="A564" t="s">
        <v>786</v>
      </c>
    </row>
    <row r="565" spans="1:1" ht="13" x14ac:dyDescent="0.15">
      <c r="A565" t="s">
        <v>787</v>
      </c>
    </row>
    <row r="566" spans="1:1" ht="13" x14ac:dyDescent="0.15">
      <c r="A566" t="s">
        <v>788</v>
      </c>
    </row>
    <row r="567" spans="1:1" ht="13" x14ac:dyDescent="0.15">
      <c r="A567" t="s">
        <v>789</v>
      </c>
    </row>
    <row r="568" spans="1:1" ht="13" x14ac:dyDescent="0.15">
      <c r="A568" t="s">
        <v>790</v>
      </c>
    </row>
    <row r="569" spans="1:1" ht="13" x14ac:dyDescent="0.15">
      <c r="A569" t="s">
        <v>791</v>
      </c>
    </row>
    <row r="570" spans="1:1" ht="13" x14ac:dyDescent="0.15">
      <c r="A570" t="s">
        <v>791</v>
      </c>
    </row>
    <row r="571" spans="1:1" ht="13" x14ac:dyDescent="0.15">
      <c r="A571" t="s">
        <v>792</v>
      </c>
    </row>
    <row r="572" spans="1:1" ht="13" x14ac:dyDescent="0.15">
      <c r="A572" t="s">
        <v>793</v>
      </c>
    </row>
    <row r="573" spans="1:1" ht="13" x14ac:dyDescent="0.15">
      <c r="A573" t="s">
        <v>794</v>
      </c>
    </row>
    <row r="574" spans="1:1" ht="13" x14ac:dyDescent="0.15">
      <c r="A574" t="s">
        <v>795</v>
      </c>
    </row>
    <row r="575" spans="1:1" ht="13" x14ac:dyDescent="0.15">
      <c r="A575" t="s">
        <v>796</v>
      </c>
    </row>
    <row r="576" spans="1:1" ht="13" x14ac:dyDescent="0.15">
      <c r="A576" t="s">
        <v>797</v>
      </c>
    </row>
    <row r="577" spans="1:1" ht="13" x14ac:dyDescent="0.15">
      <c r="A577" t="s">
        <v>798</v>
      </c>
    </row>
    <row r="578" spans="1:1" ht="13" x14ac:dyDescent="0.15">
      <c r="A578" t="s">
        <v>734</v>
      </c>
    </row>
    <row r="579" spans="1:1" ht="13" x14ac:dyDescent="0.15">
      <c r="A579" t="s">
        <v>799</v>
      </c>
    </row>
    <row r="580" spans="1:1" ht="13" x14ac:dyDescent="0.15">
      <c r="A580" t="s">
        <v>660</v>
      </c>
    </row>
    <row r="581" spans="1:1" ht="13" x14ac:dyDescent="0.15">
      <c r="A581" t="s">
        <v>800</v>
      </c>
    </row>
    <row r="582" spans="1:1" ht="13" x14ac:dyDescent="0.15">
      <c r="A582" t="s">
        <v>801</v>
      </c>
    </row>
    <row r="583" spans="1:1" ht="13" x14ac:dyDescent="0.15">
      <c r="A583" t="s">
        <v>801</v>
      </c>
    </row>
    <row r="584" spans="1:1" ht="13" x14ac:dyDescent="0.15">
      <c r="A584" t="s">
        <v>802</v>
      </c>
    </row>
    <row r="585" spans="1:1" ht="13" x14ac:dyDescent="0.15">
      <c r="A585" t="s">
        <v>803</v>
      </c>
    </row>
    <row r="586" spans="1:1" ht="13" x14ac:dyDescent="0.15">
      <c r="A586" t="s">
        <v>804</v>
      </c>
    </row>
    <row r="587" spans="1:1" ht="13" x14ac:dyDescent="0.15">
      <c r="A587" t="s">
        <v>805</v>
      </c>
    </row>
    <row r="588" spans="1:1" ht="13" x14ac:dyDescent="0.15">
      <c r="A588" t="s">
        <v>285</v>
      </c>
    </row>
    <row r="589" spans="1:1" ht="13" x14ac:dyDescent="0.15">
      <c r="A589" t="s">
        <v>806</v>
      </c>
    </row>
    <row r="590" spans="1:1" ht="13" x14ac:dyDescent="0.15">
      <c r="A590" t="s">
        <v>806</v>
      </c>
    </row>
    <row r="591" spans="1:1" ht="13" x14ac:dyDescent="0.15">
      <c r="A591" t="s">
        <v>806</v>
      </c>
    </row>
    <row r="592" spans="1:1" ht="13" x14ac:dyDescent="0.15">
      <c r="A592" t="s">
        <v>807</v>
      </c>
    </row>
    <row r="593" spans="1:1" ht="13" x14ac:dyDescent="0.15">
      <c r="A593" t="s">
        <v>808</v>
      </c>
    </row>
    <row r="594" spans="1:1" ht="13" x14ac:dyDescent="0.15">
      <c r="A594" t="s">
        <v>809</v>
      </c>
    </row>
    <row r="595" spans="1:1" ht="13" x14ac:dyDescent="0.15">
      <c r="A595" t="s">
        <v>810</v>
      </c>
    </row>
    <row r="596" spans="1:1" ht="13" x14ac:dyDescent="0.15">
      <c r="A596" t="s">
        <v>810</v>
      </c>
    </row>
    <row r="597" spans="1:1" ht="13" x14ac:dyDescent="0.15">
      <c r="A597" t="s">
        <v>811</v>
      </c>
    </row>
    <row r="598" spans="1:1" ht="13" x14ac:dyDescent="0.15">
      <c r="A598" t="s">
        <v>812</v>
      </c>
    </row>
    <row r="599" spans="1:1" ht="13" x14ac:dyDescent="0.15">
      <c r="A599" t="s">
        <v>813</v>
      </c>
    </row>
    <row r="600" spans="1:1" ht="13" x14ac:dyDescent="0.15">
      <c r="A600" t="s">
        <v>696</v>
      </c>
    </row>
    <row r="601" spans="1:1" ht="13" x14ac:dyDescent="0.15">
      <c r="A601" t="s">
        <v>696</v>
      </c>
    </row>
    <row r="602" spans="1:1" ht="13" x14ac:dyDescent="0.15">
      <c r="A602" t="s">
        <v>696</v>
      </c>
    </row>
    <row r="603" spans="1:1" ht="13" x14ac:dyDescent="0.15">
      <c r="A603" t="s">
        <v>814</v>
      </c>
    </row>
    <row r="604" spans="1:1" ht="13" x14ac:dyDescent="0.15">
      <c r="A604" t="s">
        <v>815</v>
      </c>
    </row>
    <row r="605" spans="1:1" ht="13" x14ac:dyDescent="0.15">
      <c r="A605" t="s">
        <v>816</v>
      </c>
    </row>
    <row r="606" spans="1:1" ht="13" x14ac:dyDescent="0.15">
      <c r="A606" t="s">
        <v>817</v>
      </c>
    </row>
    <row r="607" spans="1:1" ht="13" x14ac:dyDescent="0.15">
      <c r="A607" t="s">
        <v>817</v>
      </c>
    </row>
    <row r="608" spans="1:1" ht="13" x14ac:dyDescent="0.15">
      <c r="A608" t="s">
        <v>818</v>
      </c>
    </row>
    <row r="609" spans="1:1" ht="13" x14ac:dyDescent="0.15">
      <c r="A609" t="s">
        <v>818</v>
      </c>
    </row>
    <row r="610" spans="1:1" ht="13" x14ac:dyDescent="0.15">
      <c r="A610" t="s">
        <v>819</v>
      </c>
    </row>
    <row r="611" spans="1:1" ht="13" x14ac:dyDescent="0.15">
      <c r="A611" t="s">
        <v>820</v>
      </c>
    </row>
    <row r="612" spans="1:1" ht="13" x14ac:dyDescent="0.15">
      <c r="A612" t="s">
        <v>821</v>
      </c>
    </row>
    <row r="613" spans="1:1" ht="13" x14ac:dyDescent="0.15">
      <c r="A613" t="s">
        <v>821</v>
      </c>
    </row>
    <row r="614" spans="1:1" ht="13" x14ac:dyDescent="0.15">
      <c r="A614" t="s">
        <v>822</v>
      </c>
    </row>
    <row r="615" spans="1:1" ht="13" x14ac:dyDescent="0.15">
      <c r="A615" t="s">
        <v>822</v>
      </c>
    </row>
    <row r="616" spans="1:1" ht="13" x14ac:dyDescent="0.15">
      <c r="A616" t="s">
        <v>822</v>
      </c>
    </row>
    <row r="617" spans="1:1" ht="13" x14ac:dyDescent="0.15">
      <c r="A617" t="s">
        <v>823</v>
      </c>
    </row>
    <row r="618" spans="1:1" ht="13" x14ac:dyDescent="0.15">
      <c r="A618" t="s">
        <v>824</v>
      </c>
    </row>
    <row r="619" spans="1:1" ht="13" x14ac:dyDescent="0.15">
      <c r="A619" t="s">
        <v>825</v>
      </c>
    </row>
    <row r="620" spans="1:1" ht="13" x14ac:dyDescent="0.15">
      <c r="A620" t="s">
        <v>826</v>
      </c>
    </row>
    <row r="621" spans="1:1" ht="13" x14ac:dyDescent="0.15">
      <c r="A621" t="s">
        <v>827</v>
      </c>
    </row>
    <row r="622" spans="1:1" ht="13" x14ac:dyDescent="0.15">
      <c r="A622" t="s">
        <v>828</v>
      </c>
    </row>
    <row r="623" spans="1:1" ht="13" x14ac:dyDescent="0.15">
      <c r="A623" t="s">
        <v>829</v>
      </c>
    </row>
    <row r="624" spans="1:1" ht="13" x14ac:dyDescent="0.15">
      <c r="A624" t="s">
        <v>830</v>
      </c>
    </row>
    <row r="625" spans="1:1" ht="13" x14ac:dyDescent="0.15">
      <c r="A625" t="s">
        <v>831</v>
      </c>
    </row>
    <row r="626" spans="1:1" ht="13" x14ac:dyDescent="0.15">
      <c r="A626" t="s">
        <v>116</v>
      </c>
    </row>
    <row r="627" spans="1:1" ht="13" x14ac:dyDescent="0.15">
      <c r="A627" t="s">
        <v>498</v>
      </c>
    </row>
    <row r="628" spans="1:1" ht="13" x14ac:dyDescent="0.15">
      <c r="A628" t="s">
        <v>832</v>
      </c>
    </row>
    <row r="629" spans="1:1" ht="13" x14ac:dyDescent="0.15">
      <c r="A629" t="s">
        <v>833</v>
      </c>
    </row>
    <row r="630" spans="1:1" ht="13" x14ac:dyDescent="0.15">
      <c r="A630" t="s">
        <v>834</v>
      </c>
    </row>
    <row r="631" spans="1:1" ht="13" x14ac:dyDescent="0.15">
      <c r="A631" t="s">
        <v>834</v>
      </c>
    </row>
    <row r="632" spans="1:1" ht="13" x14ac:dyDescent="0.15">
      <c r="A632" t="s">
        <v>835</v>
      </c>
    </row>
    <row r="633" spans="1:1" ht="13" x14ac:dyDescent="0.15">
      <c r="A633" t="s">
        <v>835</v>
      </c>
    </row>
    <row r="634" spans="1:1" ht="13" x14ac:dyDescent="0.15">
      <c r="A634" t="s">
        <v>836</v>
      </c>
    </row>
    <row r="635" spans="1:1" ht="13" x14ac:dyDescent="0.15">
      <c r="A635" t="s">
        <v>836</v>
      </c>
    </row>
    <row r="636" spans="1:1" ht="13" x14ac:dyDescent="0.15">
      <c r="A636" t="s">
        <v>837</v>
      </c>
    </row>
    <row r="637" spans="1:1" ht="13" x14ac:dyDescent="0.15">
      <c r="A637" t="s">
        <v>838</v>
      </c>
    </row>
    <row r="638" spans="1:1" ht="13" x14ac:dyDescent="0.15">
      <c r="A638" t="s">
        <v>304</v>
      </c>
    </row>
    <row r="639" spans="1:1" ht="13" x14ac:dyDescent="0.15">
      <c r="A639" t="s">
        <v>839</v>
      </c>
    </row>
    <row r="640" spans="1:1" ht="13" x14ac:dyDescent="0.15">
      <c r="A640" t="s">
        <v>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5"/>
  <sheetViews>
    <sheetView workbookViewId="0"/>
  </sheetViews>
  <sheetFormatPr baseColWidth="10" defaultColWidth="14.5" defaultRowHeight="15.75" customHeight="1" x14ac:dyDescent="0.15"/>
  <cols>
    <col min="3" max="3" width="27.5" customWidth="1"/>
  </cols>
  <sheetData>
    <row r="1" spans="1:5" ht="15.75" customHeight="1" x14ac:dyDescent="0.15">
      <c r="A1" s="1" t="s">
        <v>840</v>
      </c>
      <c r="B1" s="1" t="s">
        <v>841</v>
      </c>
      <c r="C1" s="1" t="s">
        <v>842</v>
      </c>
      <c r="D1" s="1" t="s">
        <v>843</v>
      </c>
    </row>
    <row r="2" spans="1:5" ht="15.75" customHeight="1" x14ac:dyDescent="0.15">
      <c r="A2" s="1">
        <v>2015</v>
      </c>
      <c r="B2" s="1" t="s">
        <v>844</v>
      </c>
      <c r="C2" s="1" t="str">
        <f ca="1">IFERROR(__xludf.DUMMYFUNCTION("IMPORTHTML(""https://projects.propublica.org/nonprofits/organizations/133015230"", ""table"", 1)"),"Total Revenue")</f>
        <v>Total Revenue</v>
      </c>
      <c r="D2" s="4">
        <v>68038410</v>
      </c>
    </row>
    <row r="3" spans="1:5" ht="15.75" customHeight="1" x14ac:dyDescent="0.15">
      <c r="A3" s="1">
        <v>2015</v>
      </c>
      <c r="B3" s="1" t="s">
        <v>844</v>
      </c>
      <c r="C3" t="s">
        <v>845</v>
      </c>
      <c r="D3" s="4">
        <v>69835016</v>
      </c>
    </row>
    <row r="4" spans="1:5" ht="15.75" customHeight="1" x14ac:dyDescent="0.15">
      <c r="A4" s="1">
        <v>2015</v>
      </c>
      <c r="B4" s="1" t="s">
        <v>844</v>
      </c>
      <c r="C4" t="s">
        <v>846</v>
      </c>
      <c r="D4" s="4">
        <v>-1796606</v>
      </c>
    </row>
    <row r="5" spans="1:5" ht="15.75" customHeight="1" x14ac:dyDescent="0.15">
      <c r="A5" s="1">
        <v>2015</v>
      </c>
      <c r="B5" s="1" t="s">
        <v>844</v>
      </c>
      <c r="C5" t="s">
        <v>847</v>
      </c>
      <c r="E5" t="s">
        <v>848</v>
      </c>
    </row>
    <row r="6" spans="1:5" ht="15.75" customHeight="1" x14ac:dyDescent="0.15">
      <c r="A6" s="1">
        <v>2015</v>
      </c>
      <c r="B6" s="1" t="s">
        <v>844</v>
      </c>
      <c r="C6" t="s">
        <v>849</v>
      </c>
      <c r="D6" s="4">
        <v>57300088</v>
      </c>
      <c r="E6" s="5">
        <v>0.84199999999999997</v>
      </c>
    </row>
    <row r="7" spans="1:5" ht="15.75" customHeight="1" x14ac:dyDescent="0.15">
      <c r="A7" s="1">
        <v>2015</v>
      </c>
      <c r="B7" s="1" t="s">
        <v>844</v>
      </c>
      <c r="C7" t="s">
        <v>850</v>
      </c>
      <c r="D7" s="4">
        <v>10270073</v>
      </c>
      <c r="E7" s="5">
        <v>0.151</v>
      </c>
    </row>
    <row r="8" spans="1:5" ht="15.75" customHeight="1" x14ac:dyDescent="0.15">
      <c r="A8" s="1">
        <v>2015</v>
      </c>
      <c r="B8" s="1" t="s">
        <v>844</v>
      </c>
      <c r="C8" t="s">
        <v>851</v>
      </c>
      <c r="D8" s="4">
        <v>517366</v>
      </c>
      <c r="E8" s="5">
        <v>8.0000000000000002E-3</v>
      </c>
    </row>
    <row r="9" spans="1:5" ht="15.75" customHeight="1" x14ac:dyDescent="0.15">
      <c r="A9" s="1">
        <v>2015</v>
      </c>
      <c r="B9" s="1" t="s">
        <v>844</v>
      </c>
      <c r="C9" t="s">
        <v>852</v>
      </c>
      <c r="D9" s="4">
        <v>0</v>
      </c>
    </row>
    <row r="10" spans="1:5" ht="15.75" customHeight="1" x14ac:dyDescent="0.15">
      <c r="A10" s="1">
        <v>2015</v>
      </c>
      <c r="B10" s="1" t="s">
        <v>844</v>
      </c>
      <c r="C10" t="s">
        <v>853</v>
      </c>
      <c r="D10" s="4">
        <v>16637</v>
      </c>
      <c r="E10" s="5">
        <v>0</v>
      </c>
    </row>
    <row r="11" spans="1:5" ht="15.75" customHeight="1" x14ac:dyDescent="0.15">
      <c r="A11" s="1">
        <v>2015</v>
      </c>
      <c r="B11" s="1" t="s">
        <v>844</v>
      </c>
      <c r="C11" t="s">
        <v>854</v>
      </c>
      <c r="D11" s="4">
        <v>-147275</v>
      </c>
    </row>
    <row r="12" spans="1:5" ht="15.75" customHeight="1" x14ac:dyDescent="0.15">
      <c r="A12" s="1">
        <v>2015</v>
      </c>
      <c r="B12" s="1" t="s">
        <v>844</v>
      </c>
      <c r="C12" t="s">
        <v>855</v>
      </c>
      <c r="D12" s="4">
        <v>-346024</v>
      </c>
    </row>
    <row r="13" spans="1:5" ht="15.75" customHeight="1" x14ac:dyDescent="0.15">
      <c r="A13" s="1">
        <v>2015</v>
      </c>
      <c r="B13" s="1" t="s">
        <v>844</v>
      </c>
      <c r="C13" t="s">
        <v>856</v>
      </c>
      <c r="D13" s="4">
        <v>427545</v>
      </c>
      <c r="E13" s="5">
        <v>6.0000000000000001E-3</v>
      </c>
    </row>
    <row r="14" spans="1:5" ht="15.75" customHeight="1" x14ac:dyDescent="0.15">
      <c r="A14" s="1">
        <v>2015</v>
      </c>
      <c r="B14" s="1" t="s">
        <v>844</v>
      </c>
      <c r="C14" t="s">
        <v>857</v>
      </c>
      <c r="D14" s="4">
        <v>0</v>
      </c>
    </row>
    <row r="15" spans="1:5" ht="15.75" customHeight="1" x14ac:dyDescent="0.15">
      <c r="A15" s="1">
        <v>2015</v>
      </c>
      <c r="B15" s="1" t="s">
        <v>844</v>
      </c>
      <c r="C15" t="s">
        <v>858</v>
      </c>
      <c r="D15" s="4">
        <v>0</v>
      </c>
    </row>
    <row r="16" spans="1:5" ht="15.75" customHeight="1" x14ac:dyDescent="0.15">
      <c r="A16" s="1">
        <v>2015</v>
      </c>
      <c r="B16" s="1" t="s">
        <v>844</v>
      </c>
      <c r="C16" t="s">
        <v>859</v>
      </c>
      <c r="E16" t="s">
        <v>860</v>
      </c>
    </row>
    <row r="17" spans="1:8" ht="15.75" customHeight="1" x14ac:dyDescent="0.15">
      <c r="A17" s="1">
        <v>2015</v>
      </c>
      <c r="B17" s="1" t="s">
        <v>844</v>
      </c>
      <c r="C17" t="s">
        <v>861</v>
      </c>
      <c r="D17" s="4">
        <v>2996245</v>
      </c>
      <c r="E17" s="5">
        <v>4.2999999999999997E-2</v>
      </c>
    </row>
    <row r="18" spans="1:8" ht="15.75" customHeight="1" x14ac:dyDescent="0.15">
      <c r="A18" s="1">
        <v>2015</v>
      </c>
      <c r="B18" s="1" t="s">
        <v>844</v>
      </c>
      <c r="C18" t="s">
        <v>862</v>
      </c>
      <c r="D18" s="4">
        <v>696249</v>
      </c>
      <c r="E18" s="5">
        <v>0.01</v>
      </c>
    </row>
    <row r="19" spans="1:8" ht="15.75" customHeight="1" x14ac:dyDescent="0.15">
      <c r="A19" s="1">
        <v>2015</v>
      </c>
      <c r="B19" s="1" t="s">
        <v>844</v>
      </c>
      <c r="C19" t="s">
        <v>863</v>
      </c>
      <c r="D19" s="4">
        <v>32533137</v>
      </c>
      <c r="E19" s="5">
        <v>0.46600000000000003</v>
      </c>
    </row>
    <row r="20" spans="1:8" ht="15.75" customHeight="1" x14ac:dyDescent="0.15">
      <c r="A20" s="1">
        <v>2015</v>
      </c>
      <c r="B20" s="1" t="s">
        <v>844</v>
      </c>
      <c r="C20" t="s">
        <v>864</v>
      </c>
    </row>
    <row r="21" spans="1:8" ht="15.75" customHeight="1" x14ac:dyDescent="0.15">
      <c r="A21" s="1">
        <v>2015</v>
      </c>
      <c r="B21" s="1" t="s">
        <v>844</v>
      </c>
      <c r="C21" t="s">
        <v>865</v>
      </c>
      <c r="D21" s="4">
        <v>124783080</v>
      </c>
      <c r="H21" s="1"/>
    </row>
    <row r="22" spans="1:8" ht="15.75" customHeight="1" x14ac:dyDescent="0.15">
      <c r="A22" s="1">
        <v>2015</v>
      </c>
      <c r="B22" s="1" t="s">
        <v>844</v>
      </c>
      <c r="C22" t="s">
        <v>866</v>
      </c>
      <c r="D22" s="4">
        <v>31081319</v>
      </c>
    </row>
    <row r="23" spans="1:8" ht="15.75" customHeight="1" x14ac:dyDescent="0.15">
      <c r="A23" s="1">
        <v>2015</v>
      </c>
      <c r="B23" s="1" t="s">
        <v>844</v>
      </c>
      <c r="C23" t="s">
        <v>867</v>
      </c>
      <c r="D23" s="4">
        <v>93701761</v>
      </c>
    </row>
    <row r="24" spans="1:8" ht="15.75" customHeight="1" x14ac:dyDescent="0.15">
      <c r="A24" s="1">
        <v>2014</v>
      </c>
      <c r="B24" s="1" t="s">
        <v>844</v>
      </c>
      <c r="C24" s="1" t="str">
        <f ca="1">IFERROR(__xludf.DUMMYFUNCTION("IMPORTHTML(""https://projects.propublica.org/nonprofits/organizations/133015230"", ""table"", 2)"),"Total Revenue")</f>
        <v>Total Revenue</v>
      </c>
      <c r="D24" s="4">
        <v>68712094</v>
      </c>
    </row>
    <row r="25" spans="1:8" ht="15.75" customHeight="1" x14ac:dyDescent="0.15">
      <c r="A25" s="1">
        <v>2014</v>
      </c>
      <c r="B25" s="1" t="s">
        <v>844</v>
      </c>
      <c r="C25" t="s">
        <v>845</v>
      </c>
      <c r="D25" s="4">
        <v>64642130</v>
      </c>
    </row>
    <row r="26" spans="1:8" ht="15.75" customHeight="1" x14ac:dyDescent="0.15">
      <c r="A26" s="1">
        <v>2014</v>
      </c>
      <c r="B26" s="1" t="s">
        <v>844</v>
      </c>
      <c r="C26" t="s">
        <v>846</v>
      </c>
      <c r="D26" s="4">
        <v>4069964</v>
      </c>
    </row>
    <row r="27" spans="1:8" ht="15.75" customHeight="1" x14ac:dyDescent="0.15">
      <c r="A27" s="1">
        <v>2014</v>
      </c>
      <c r="B27" s="1" t="s">
        <v>844</v>
      </c>
      <c r="C27" t="s">
        <v>847</v>
      </c>
      <c r="E27" t="s">
        <v>848</v>
      </c>
    </row>
    <row r="28" spans="1:8" ht="15.75" customHeight="1" x14ac:dyDescent="0.15">
      <c r="A28" s="1">
        <v>2014</v>
      </c>
      <c r="B28" s="1" t="s">
        <v>844</v>
      </c>
      <c r="C28" t="s">
        <v>849</v>
      </c>
      <c r="D28" s="4">
        <v>57836580</v>
      </c>
      <c r="E28" s="5">
        <v>0.84199999999999997</v>
      </c>
    </row>
    <row r="29" spans="1:8" ht="15.75" customHeight="1" x14ac:dyDescent="0.15">
      <c r="A29" s="1">
        <v>2014</v>
      </c>
      <c r="B29" s="1" t="s">
        <v>844</v>
      </c>
      <c r="C29" t="s">
        <v>850</v>
      </c>
      <c r="D29" s="4">
        <v>9824208</v>
      </c>
      <c r="E29" s="5">
        <v>0.14299999999999999</v>
      </c>
    </row>
    <row r="30" spans="1:8" ht="15.75" customHeight="1" x14ac:dyDescent="0.15">
      <c r="A30" s="1">
        <v>2014</v>
      </c>
      <c r="B30" s="1" t="s">
        <v>844</v>
      </c>
      <c r="C30" t="s">
        <v>851</v>
      </c>
      <c r="D30" s="4">
        <v>502952</v>
      </c>
      <c r="E30" s="5">
        <v>7.0000000000000001E-3</v>
      </c>
    </row>
    <row r="31" spans="1:8" ht="15.75" customHeight="1" x14ac:dyDescent="0.15">
      <c r="A31" s="1">
        <v>2014</v>
      </c>
      <c r="B31" s="1" t="s">
        <v>844</v>
      </c>
      <c r="C31" t="s">
        <v>852</v>
      </c>
      <c r="D31" s="4">
        <v>0</v>
      </c>
    </row>
    <row r="32" spans="1:8" ht="15.75" customHeight="1" x14ac:dyDescent="0.15">
      <c r="A32" s="1">
        <v>2014</v>
      </c>
      <c r="B32" s="1" t="s">
        <v>844</v>
      </c>
      <c r="C32" t="s">
        <v>853</v>
      </c>
      <c r="D32" s="4">
        <v>40622</v>
      </c>
      <c r="E32" s="5">
        <v>1E-3</v>
      </c>
    </row>
    <row r="33" spans="1:5" ht="15.75" customHeight="1" x14ac:dyDescent="0.15">
      <c r="A33" s="1">
        <v>2014</v>
      </c>
      <c r="B33" s="1" t="s">
        <v>844</v>
      </c>
      <c r="C33" t="s">
        <v>854</v>
      </c>
      <c r="D33" s="4">
        <v>132437</v>
      </c>
      <c r="E33" s="5">
        <v>2E-3</v>
      </c>
    </row>
    <row r="34" spans="1:5" ht="15.75" customHeight="1" x14ac:dyDescent="0.15">
      <c r="A34" s="1">
        <v>2014</v>
      </c>
      <c r="B34" s="1" t="s">
        <v>844</v>
      </c>
      <c r="C34" t="s">
        <v>855</v>
      </c>
      <c r="D34" s="4">
        <v>-283708</v>
      </c>
    </row>
    <row r="35" spans="1:5" ht="15.75" customHeight="1" x14ac:dyDescent="0.15">
      <c r="A35" s="1">
        <v>2014</v>
      </c>
      <c r="B35" s="1" t="s">
        <v>844</v>
      </c>
      <c r="C35" t="s">
        <v>856</v>
      </c>
      <c r="D35" s="4">
        <v>0</v>
      </c>
    </row>
    <row r="36" spans="1:5" ht="15.75" customHeight="1" x14ac:dyDescent="0.15">
      <c r="A36" s="1">
        <v>2014</v>
      </c>
      <c r="B36" s="1" t="s">
        <v>844</v>
      </c>
      <c r="C36" t="s">
        <v>857</v>
      </c>
      <c r="D36" s="4">
        <v>0</v>
      </c>
    </row>
    <row r="37" spans="1:5" ht="15.75" customHeight="1" x14ac:dyDescent="0.15">
      <c r="A37" s="1">
        <v>2014</v>
      </c>
      <c r="B37" s="1" t="s">
        <v>844</v>
      </c>
      <c r="C37" t="s">
        <v>858</v>
      </c>
      <c r="D37" s="4">
        <v>659003</v>
      </c>
      <c r="E37" s="5">
        <v>0.01</v>
      </c>
    </row>
    <row r="38" spans="1:5" ht="15.75" customHeight="1" x14ac:dyDescent="0.15">
      <c r="A38" s="1">
        <v>2014</v>
      </c>
      <c r="B38" s="1" t="s">
        <v>844</v>
      </c>
      <c r="C38" t="s">
        <v>859</v>
      </c>
      <c r="E38" t="s">
        <v>860</v>
      </c>
    </row>
    <row r="39" spans="1:5" ht="15.75" customHeight="1" x14ac:dyDescent="0.15">
      <c r="A39" s="1">
        <v>2014</v>
      </c>
      <c r="B39" s="1" t="s">
        <v>844</v>
      </c>
      <c r="C39" t="s">
        <v>861</v>
      </c>
      <c r="D39" s="4">
        <v>2687741</v>
      </c>
      <c r="E39" s="5">
        <v>4.2000000000000003E-2</v>
      </c>
    </row>
    <row r="40" spans="1:5" ht="15.75" customHeight="1" x14ac:dyDescent="0.15">
      <c r="A40" s="1">
        <v>2014</v>
      </c>
      <c r="B40" s="1" t="s">
        <v>844</v>
      </c>
      <c r="C40" t="s">
        <v>862</v>
      </c>
      <c r="D40" s="4">
        <v>655458</v>
      </c>
      <c r="E40" s="5">
        <v>0.01</v>
      </c>
    </row>
    <row r="41" spans="1:5" ht="15.75" customHeight="1" x14ac:dyDescent="0.15">
      <c r="A41" s="1">
        <v>2014</v>
      </c>
      <c r="B41" s="1" t="s">
        <v>844</v>
      </c>
      <c r="C41" t="s">
        <v>863</v>
      </c>
      <c r="D41" s="4">
        <v>29498183</v>
      </c>
      <c r="E41" s="5">
        <v>0.45600000000000002</v>
      </c>
    </row>
    <row r="42" spans="1:5" ht="15.75" customHeight="1" x14ac:dyDescent="0.15">
      <c r="A42" s="1">
        <v>2014</v>
      </c>
      <c r="B42" s="1" t="s">
        <v>844</v>
      </c>
      <c r="C42" t="s">
        <v>864</v>
      </c>
    </row>
    <row r="43" spans="1:5" ht="15.75" customHeight="1" x14ac:dyDescent="0.15">
      <c r="A43" s="1">
        <v>2014</v>
      </c>
      <c r="B43" s="1" t="s">
        <v>844</v>
      </c>
      <c r="C43" t="s">
        <v>865</v>
      </c>
      <c r="D43" s="4">
        <v>126423627</v>
      </c>
    </row>
    <row r="44" spans="1:5" ht="15.75" customHeight="1" x14ac:dyDescent="0.15">
      <c r="A44" s="1">
        <v>2014</v>
      </c>
      <c r="B44" s="1" t="s">
        <v>844</v>
      </c>
      <c r="C44" t="s">
        <v>866</v>
      </c>
      <c r="D44" s="4">
        <v>29930334</v>
      </c>
    </row>
    <row r="45" spans="1:5" ht="15.75" customHeight="1" x14ac:dyDescent="0.15">
      <c r="A45" s="1">
        <v>2014</v>
      </c>
      <c r="B45" s="1" t="s">
        <v>844</v>
      </c>
      <c r="C45" t="s">
        <v>867</v>
      </c>
      <c r="D45" s="4">
        <v>96493293</v>
      </c>
    </row>
    <row r="46" spans="1:5" ht="15.75" customHeight="1" x14ac:dyDescent="0.15">
      <c r="A46" s="1">
        <v>2013</v>
      </c>
      <c r="B46" s="1" t="s">
        <v>844</v>
      </c>
      <c r="C46" s="1" t="str">
        <f ca="1">IFERROR(__xludf.DUMMYFUNCTION("IMPORTHTML(""https://projects.propublica.org/nonprofits/organizations/133015230"", ""table"", 3)"),"Total Revenue")</f>
        <v>Total Revenue</v>
      </c>
      <c r="D46" s="4">
        <v>61302388</v>
      </c>
    </row>
    <row r="47" spans="1:5" ht="15.75" customHeight="1" x14ac:dyDescent="0.15">
      <c r="A47" s="1">
        <v>2013</v>
      </c>
      <c r="B47" s="1" t="s">
        <v>844</v>
      </c>
      <c r="C47" t="s">
        <v>845</v>
      </c>
      <c r="D47" s="4">
        <v>60346874</v>
      </c>
    </row>
    <row r="48" spans="1:5" ht="15.75" customHeight="1" x14ac:dyDescent="0.15">
      <c r="A48" s="1">
        <v>2013</v>
      </c>
      <c r="B48" s="1" t="s">
        <v>844</v>
      </c>
      <c r="C48" t="s">
        <v>846</v>
      </c>
      <c r="D48" s="4">
        <v>955514</v>
      </c>
    </row>
    <row r="49" spans="1:12" ht="15.75" customHeight="1" x14ac:dyDescent="0.15">
      <c r="A49" s="1">
        <v>2013</v>
      </c>
      <c r="B49" s="1" t="s">
        <v>844</v>
      </c>
      <c r="C49" t="s">
        <v>847</v>
      </c>
      <c r="E49" t="s">
        <v>848</v>
      </c>
    </row>
    <row r="50" spans="1:12" ht="15.75" customHeight="1" x14ac:dyDescent="0.15">
      <c r="A50" s="1">
        <v>2013</v>
      </c>
      <c r="B50" s="1" t="s">
        <v>844</v>
      </c>
      <c r="C50" t="s">
        <v>849</v>
      </c>
      <c r="D50" s="4">
        <v>54532817</v>
      </c>
      <c r="E50" s="5">
        <v>0.89</v>
      </c>
    </row>
    <row r="51" spans="1:12" ht="15.75" customHeight="1" x14ac:dyDescent="0.15">
      <c r="A51" s="1">
        <v>2013</v>
      </c>
      <c r="B51" s="1" t="s">
        <v>844</v>
      </c>
      <c r="C51" t="s">
        <v>850</v>
      </c>
      <c r="D51" s="4">
        <v>5799810</v>
      </c>
      <c r="E51" s="5">
        <v>9.5000000000000001E-2</v>
      </c>
    </row>
    <row r="52" spans="1:12" ht="15.75" customHeight="1" x14ac:dyDescent="0.15">
      <c r="A52" s="1">
        <v>2013</v>
      </c>
      <c r="B52" s="1" t="s">
        <v>844</v>
      </c>
      <c r="C52" t="s">
        <v>851</v>
      </c>
      <c r="D52" s="4">
        <v>966301</v>
      </c>
      <c r="E52" s="5">
        <v>1.6E-2</v>
      </c>
    </row>
    <row r="53" spans="1:12" ht="15.75" customHeight="1" x14ac:dyDescent="0.15">
      <c r="A53" s="1">
        <v>2013</v>
      </c>
      <c r="B53" s="1" t="s">
        <v>844</v>
      </c>
      <c r="C53" t="s">
        <v>852</v>
      </c>
      <c r="D53" s="4">
        <v>0</v>
      </c>
    </row>
    <row r="54" spans="1:12" ht="15.75" customHeight="1" x14ac:dyDescent="0.15">
      <c r="A54" s="1">
        <v>2013</v>
      </c>
      <c r="B54" s="1" t="s">
        <v>844</v>
      </c>
      <c r="C54" t="s">
        <v>853</v>
      </c>
      <c r="D54" s="4">
        <v>27354</v>
      </c>
      <c r="E54" s="5">
        <v>0</v>
      </c>
    </row>
    <row r="55" spans="1:12" ht="15.75" customHeight="1" x14ac:dyDescent="0.15">
      <c r="A55" s="1">
        <v>2013</v>
      </c>
      <c r="B55" s="1" t="s">
        <v>844</v>
      </c>
      <c r="C55" t="s">
        <v>854</v>
      </c>
      <c r="D55" s="4">
        <v>-66632</v>
      </c>
    </row>
    <row r="56" spans="1:12" ht="15.75" customHeight="1" x14ac:dyDescent="0.15">
      <c r="A56" s="1">
        <v>2013</v>
      </c>
      <c r="B56" s="1" t="s">
        <v>844</v>
      </c>
      <c r="C56" t="s">
        <v>855</v>
      </c>
      <c r="D56" s="4">
        <v>0</v>
      </c>
    </row>
    <row r="57" spans="1:12" ht="15.75" customHeight="1" x14ac:dyDescent="0.15">
      <c r="A57" s="1">
        <v>2013</v>
      </c>
      <c r="B57" s="1" t="s">
        <v>844</v>
      </c>
      <c r="C57" t="s">
        <v>856</v>
      </c>
      <c r="D57" s="4">
        <v>0</v>
      </c>
    </row>
    <row r="58" spans="1:12" ht="15.75" customHeight="1" x14ac:dyDescent="0.15">
      <c r="A58" s="1">
        <v>2013</v>
      </c>
      <c r="B58" s="1" t="s">
        <v>844</v>
      </c>
      <c r="C58" t="s">
        <v>857</v>
      </c>
      <c r="D58" s="4">
        <v>0</v>
      </c>
    </row>
    <row r="59" spans="1:12" ht="15.75" customHeight="1" x14ac:dyDescent="0.15">
      <c r="A59" s="1">
        <v>2013</v>
      </c>
      <c r="B59" s="1" t="s">
        <v>844</v>
      </c>
      <c r="C59" t="s">
        <v>858</v>
      </c>
      <c r="D59" s="4">
        <v>42738</v>
      </c>
      <c r="E59" s="5">
        <v>1E-3</v>
      </c>
    </row>
    <row r="60" spans="1:12" ht="15.75" customHeight="1" x14ac:dyDescent="0.15">
      <c r="A60" s="1">
        <v>2013</v>
      </c>
      <c r="B60" s="1" t="s">
        <v>844</v>
      </c>
      <c r="C60" t="s">
        <v>859</v>
      </c>
      <c r="E60" t="s">
        <v>860</v>
      </c>
    </row>
    <row r="61" spans="1:12" ht="15.75" customHeight="1" x14ac:dyDescent="0.15">
      <c r="A61" s="1">
        <v>2013</v>
      </c>
      <c r="B61" s="1" t="s">
        <v>844</v>
      </c>
      <c r="C61" t="s">
        <v>861</v>
      </c>
      <c r="D61" s="4">
        <v>2866890</v>
      </c>
      <c r="E61" s="5">
        <v>4.8000000000000001E-2</v>
      </c>
    </row>
    <row r="62" spans="1:12" ht="15.75" customHeight="1" x14ac:dyDescent="0.15">
      <c r="A62" s="1">
        <v>2013</v>
      </c>
      <c r="B62" s="1" t="s">
        <v>844</v>
      </c>
      <c r="C62" t="s">
        <v>862</v>
      </c>
      <c r="D62" s="4">
        <v>586876</v>
      </c>
      <c r="E62" s="5">
        <v>0.01</v>
      </c>
      <c r="L62" s="6" t="s">
        <v>868</v>
      </c>
    </row>
    <row r="63" spans="1:12" ht="15.75" customHeight="1" x14ac:dyDescent="0.15">
      <c r="A63" s="1">
        <v>2013</v>
      </c>
      <c r="B63" s="1" t="s">
        <v>844</v>
      </c>
      <c r="C63" t="s">
        <v>863</v>
      </c>
      <c r="D63" s="4">
        <v>26628246</v>
      </c>
      <c r="E63" s="5">
        <v>0.441</v>
      </c>
    </row>
    <row r="64" spans="1:12" ht="15.75" customHeight="1" x14ac:dyDescent="0.15">
      <c r="A64" s="1">
        <v>2013</v>
      </c>
      <c r="B64" s="1" t="s">
        <v>844</v>
      </c>
      <c r="C64" t="s">
        <v>864</v>
      </c>
    </row>
    <row r="65" spans="1:5" ht="15.75" customHeight="1" x14ac:dyDescent="0.15">
      <c r="A65" s="1">
        <v>2013</v>
      </c>
      <c r="B65" s="1" t="s">
        <v>844</v>
      </c>
      <c r="C65" t="s">
        <v>865</v>
      </c>
      <c r="D65" s="4">
        <v>118815234</v>
      </c>
    </row>
    <row r="66" spans="1:5" ht="15.75" customHeight="1" x14ac:dyDescent="0.15">
      <c r="A66" s="1">
        <v>2013</v>
      </c>
      <c r="B66" s="1" t="s">
        <v>844</v>
      </c>
      <c r="C66" t="s">
        <v>866</v>
      </c>
      <c r="D66" s="4">
        <v>31030084</v>
      </c>
    </row>
    <row r="67" spans="1:5" ht="15.75" customHeight="1" x14ac:dyDescent="0.15">
      <c r="A67" s="1">
        <v>2013</v>
      </c>
      <c r="B67" s="1" t="s">
        <v>844</v>
      </c>
      <c r="C67" t="s">
        <v>867</v>
      </c>
      <c r="D67" s="4">
        <v>87785150</v>
      </c>
    </row>
    <row r="68" spans="1:5" ht="15.75" customHeight="1" x14ac:dyDescent="0.15">
      <c r="A68" s="1">
        <v>2012</v>
      </c>
      <c r="B68" s="1" t="s">
        <v>844</v>
      </c>
      <c r="C68" s="7" t="str">
        <f ca="1">IFERROR(__xludf.DUMMYFUNCTION("IMPORTHTML(""https://projects.propublica.org/nonprofits/organizations/133015230"", ""table"", 4)"),"Total Revenue")</f>
        <v>Total Revenue</v>
      </c>
      <c r="D68" s="4">
        <v>54810073</v>
      </c>
    </row>
    <row r="69" spans="1:5" ht="15.75" customHeight="1" x14ac:dyDescent="0.15">
      <c r="A69" s="1">
        <v>2012</v>
      </c>
      <c r="B69" s="1" t="s">
        <v>844</v>
      </c>
      <c r="C69" t="s">
        <v>845</v>
      </c>
      <c r="D69" s="4">
        <v>58266489</v>
      </c>
    </row>
    <row r="70" spans="1:5" ht="15.75" customHeight="1" x14ac:dyDescent="0.15">
      <c r="A70" s="1">
        <v>2012</v>
      </c>
      <c r="B70" s="1" t="s">
        <v>844</v>
      </c>
      <c r="C70" t="s">
        <v>846</v>
      </c>
      <c r="D70" s="4">
        <v>-3456416</v>
      </c>
    </row>
    <row r="71" spans="1:5" ht="13" x14ac:dyDescent="0.15">
      <c r="A71" s="1">
        <v>2012</v>
      </c>
      <c r="B71" s="1" t="s">
        <v>844</v>
      </c>
      <c r="C71" t="s">
        <v>847</v>
      </c>
      <c r="E71" t="s">
        <v>848</v>
      </c>
    </row>
    <row r="72" spans="1:5" ht="13" x14ac:dyDescent="0.15">
      <c r="A72" s="1">
        <v>2012</v>
      </c>
      <c r="B72" s="1" t="s">
        <v>844</v>
      </c>
      <c r="C72" t="s">
        <v>849</v>
      </c>
      <c r="D72" s="4">
        <v>49360356</v>
      </c>
      <c r="E72" s="5">
        <v>0.90100000000000002</v>
      </c>
    </row>
    <row r="73" spans="1:5" ht="13" x14ac:dyDescent="0.15">
      <c r="A73" s="1">
        <v>2012</v>
      </c>
      <c r="B73" s="1" t="s">
        <v>844</v>
      </c>
      <c r="C73" t="s">
        <v>850</v>
      </c>
      <c r="D73" s="4">
        <v>5348762</v>
      </c>
      <c r="E73" s="5">
        <v>9.8000000000000004E-2</v>
      </c>
    </row>
    <row r="74" spans="1:5" ht="13" x14ac:dyDescent="0.15">
      <c r="A74" s="1">
        <v>2012</v>
      </c>
      <c r="B74" s="1" t="s">
        <v>844</v>
      </c>
      <c r="C74" t="s">
        <v>851</v>
      </c>
      <c r="D74" s="4">
        <v>185542</v>
      </c>
      <c r="E74" s="5">
        <v>3.0000000000000001E-3</v>
      </c>
    </row>
    <row r="75" spans="1:5" ht="13" x14ac:dyDescent="0.15">
      <c r="A75" s="1">
        <v>2012</v>
      </c>
      <c r="B75" s="1" t="s">
        <v>844</v>
      </c>
      <c r="C75" t="s">
        <v>852</v>
      </c>
      <c r="D75" s="4">
        <v>0</v>
      </c>
    </row>
    <row r="76" spans="1:5" ht="13" x14ac:dyDescent="0.15">
      <c r="A76" s="1">
        <v>2012</v>
      </c>
      <c r="B76" s="1" t="s">
        <v>844</v>
      </c>
      <c r="C76" t="s">
        <v>853</v>
      </c>
      <c r="D76" s="4">
        <v>19225</v>
      </c>
      <c r="E76" s="5">
        <v>0</v>
      </c>
    </row>
    <row r="77" spans="1:5" ht="13" x14ac:dyDescent="0.15">
      <c r="A77" s="1">
        <v>2012</v>
      </c>
      <c r="B77" s="1" t="s">
        <v>844</v>
      </c>
      <c r="C77" t="s">
        <v>854</v>
      </c>
      <c r="D77" s="4">
        <v>-109384</v>
      </c>
    </row>
    <row r="78" spans="1:5" ht="13" x14ac:dyDescent="0.15">
      <c r="A78" s="1">
        <v>2012</v>
      </c>
      <c r="B78" s="1" t="s">
        <v>844</v>
      </c>
      <c r="C78" t="s">
        <v>855</v>
      </c>
      <c r="D78" s="4">
        <v>0</v>
      </c>
    </row>
    <row r="79" spans="1:5" ht="13" x14ac:dyDescent="0.15">
      <c r="A79" s="1">
        <v>2012</v>
      </c>
      <c r="B79" s="1" t="s">
        <v>844</v>
      </c>
      <c r="C79" t="s">
        <v>856</v>
      </c>
      <c r="D79" s="4">
        <v>0</v>
      </c>
    </row>
    <row r="80" spans="1:5" ht="13" x14ac:dyDescent="0.15">
      <c r="A80" s="1">
        <v>2012</v>
      </c>
      <c r="B80" s="1" t="s">
        <v>844</v>
      </c>
      <c r="C80" t="s">
        <v>857</v>
      </c>
      <c r="D80" s="4">
        <v>0</v>
      </c>
    </row>
    <row r="81" spans="1:5" ht="13" x14ac:dyDescent="0.15">
      <c r="A81" s="1">
        <v>2012</v>
      </c>
      <c r="B81" s="1" t="s">
        <v>844</v>
      </c>
      <c r="C81" t="s">
        <v>858</v>
      </c>
      <c r="D81" s="4">
        <v>5572</v>
      </c>
      <c r="E81" s="5">
        <v>0</v>
      </c>
    </row>
    <row r="82" spans="1:5" ht="13" x14ac:dyDescent="0.15">
      <c r="A82" s="1">
        <v>2012</v>
      </c>
      <c r="B82" s="1" t="s">
        <v>844</v>
      </c>
      <c r="C82" t="s">
        <v>859</v>
      </c>
      <c r="E82" t="s">
        <v>860</v>
      </c>
    </row>
    <row r="83" spans="1:5" ht="13" x14ac:dyDescent="0.15">
      <c r="A83" s="1">
        <v>2012</v>
      </c>
      <c r="B83" s="1" t="s">
        <v>844</v>
      </c>
      <c r="C83" t="s">
        <v>861</v>
      </c>
      <c r="D83" s="4">
        <v>2889874</v>
      </c>
      <c r="E83" s="5">
        <v>0.05</v>
      </c>
    </row>
    <row r="84" spans="1:5" ht="13" x14ac:dyDescent="0.15">
      <c r="A84" s="1">
        <v>2012</v>
      </c>
      <c r="B84" s="1" t="s">
        <v>844</v>
      </c>
      <c r="C84" t="s">
        <v>862</v>
      </c>
      <c r="D84" s="4">
        <v>575559</v>
      </c>
      <c r="E84" s="5">
        <v>0.01</v>
      </c>
    </row>
    <row r="85" spans="1:5" ht="13" x14ac:dyDescent="0.15">
      <c r="A85" s="1">
        <v>2012</v>
      </c>
      <c r="B85" s="1" t="s">
        <v>844</v>
      </c>
      <c r="C85" t="s">
        <v>863</v>
      </c>
      <c r="D85" s="4">
        <v>24585929</v>
      </c>
      <c r="E85" s="5">
        <v>0.42199999999999999</v>
      </c>
    </row>
    <row r="86" spans="1:5" ht="13" x14ac:dyDescent="0.15">
      <c r="A86" s="1">
        <v>2012</v>
      </c>
      <c r="B86" s="1" t="s">
        <v>844</v>
      </c>
      <c r="C86" t="s">
        <v>864</v>
      </c>
    </row>
    <row r="87" spans="1:5" ht="13" x14ac:dyDescent="0.15">
      <c r="A87" s="1">
        <v>2012</v>
      </c>
      <c r="B87" s="1" t="s">
        <v>844</v>
      </c>
      <c r="C87" t="s">
        <v>865</v>
      </c>
      <c r="D87" s="4">
        <v>117720987</v>
      </c>
    </row>
    <row r="88" spans="1:5" ht="13" x14ac:dyDescent="0.15">
      <c r="A88" s="1">
        <v>2012</v>
      </c>
      <c r="B88" s="1" t="s">
        <v>844</v>
      </c>
      <c r="C88" t="s">
        <v>866</v>
      </c>
      <c r="D88" s="4">
        <v>33752867</v>
      </c>
    </row>
    <row r="89" spans="1:5" ht="13" x14ac:dyDescent="0.15">
      <c r="A89" s="1">
        <v>2012</v>
      </c>
      <c r="B89" s="1" t="s">
        <v>844</v>
      </c>
      <c r="C89" t="s">
        <v>867</v>
      </c>
      <c r="D89" s="4">
        <v>83968120</v>
      </c>
    </row>
    <row r="90" spans="1:5" ht="14" x14ac:dyDescent="0.15">
      <c r="A90" s="1">
        <v>2015</v>
      </c>
      <c r="B90" s="1" t="s">
        <v>869</v>
      </c>
      <c r="C90" s="7" t="str">
        <f ca="1">IFERROR(__xludf.DUMMYFUNCTION("IMPORTHTML(""https://projects.propublica.org/nonprofits/organizations/954765734"", ""table"", 1)"),"Total Revenue")</f>
        <v>Total Revenue</v>
      </c>
      <c r="D90" s="4">
        <v>22104216</v>
      </c>
    </row>
    <row r="91" spans="1:5" ht="13" x14ac:dyDescent="0.15">
      <c r="A91" s="1">
        <v>2015</v>
      </c>
      <c r="B91" s="1" t="s">
        <v>869</v>
      </c>
      <c r="C91" t="s">
        <v>845</v>
      </c>
      <c r="D91" s="4">
        <v>26033259</v>
      </c>
    </row>
    <row r="92" spans="1:5" ht="13" x14ac:dyDescent="0.15">
      <c r="A92" s="1">
        <v>2015</v>
      </c>
      <c r="B92" s="1" t="s">
        <v>869</v>
      </c>
      <c r="C92" t="s">
        <v>846</v>
      </c>
      <c r="D92" s="4">
        <v>-3929043</v>
      </c>
    </row>
    <row r="93" spans="1:5" ht="13" x14ac:dyDescent="0.15">
      <c r="A93" s="1">
        <v>2015</v>
      </c>
      <c r="B93" s="1" t="s">
        <v>869</v>
      </c>
      <c r="C93" t="s">
        <v>847</v>
      </c>
      <c r="E93" t="s">
        <v>848</v>
      </c>
    </row>
    <row r="94" spans="1:5" ht="13" x14ac:dyDescent="0.15">
      <c r="A94" s="1">
        <v>2015</v>
      </c>
      <c r="B94" s="1" t="s">
        <v>869</v>
      </c>
      <c r="C94" t="s">
        <v>849</v>
      </c>
      <c r="D94" s="4">
        <v>21760922</v>
      </c>
      <c r="E94" s="5">
        <v>0.98399999999999999</v>
      </c>
    </row>
    <row r="95" spans="1:5" ht="13" x14ac:dyDescent="0.15">
      <c r="A95" s="1">
        <v>2015</v>
      </c>
      <c r="B95" s="1" t="s">
        <v>869</v>
      </c>
      <c r="C95" t="s">
        <v>850</v>
      </c>
      <c r="D95" s="4">
        <v>208420</v>
      </c>
      <c r="E95" s="5">
        <v>8.9999999999999993E-3</v>
      </c>
    </row>
    <row r="96" spans="1:5" ht="13" x14ac:dyDescent="0.15">
      <c r="A96" s="1">
        <v>2015</v>
      </c>
      <c r="B96" s="1" t="s">
        <v>869</v>
      </c>
      <c r="C96" t="s">
        <v>851</v>
      </c>
      <c r="D96" s="4">
        <v>8968</v>
      </c>
      <c r="E96" s="5">
        <v>0</v>
      </c>
    </row>
    <row r="97" spans="1:5" ht="13" x14ac:dyDescent="0.15">
      <c r="A97" s="1">
        <v>2015</v>
      </c>
      <c r="B97" s="1" t="s">
        <v>869</v>
      </c>
      <c r="C97" t="s">
        <v>852</v>
      </c>
      <c r="D97" s="4">
        <v>0</v>
      </c>
    </row>
    <row r="98" spans="1:5" ht="13" x14ac:dyDescent="0.15">
      <c r="A98" s="1">
        <v>2015</v>
      </c>
      <c r="B98" s="1" t="s">
        <v>869</v>
      </c>
      <c r="C98" t="s">
        <v>853</v>
      </c>
      <c r="D98" s="4">
        <v>126</v>
      </c>
      <c r="E98" s="5">
        <v>0</v>
      </c>
    </row>
    <row r="99" spans="1:5" ht="13" x14ac:dyDescent="0.15">
      <c r="A99" s="1">
        <v>2015</v>
      </c>
      <c r="B99" s="1" t="s">
        <v>869</v>
      </c>
      <c r="C99" t="s">
        <v>854</v>
      </c>
      <c r="D99" s="4">
        <v>11603</v>
      </c>
      <c r="E99" s="5">
        <v>1E-3</v>
      </c>
    </row>
    <row r="100" spans="1:5" ht="13" x14ac:dyDescent="0.15">
      <c r="A100" s="1">
        <v>2015</v>
      </c>
      <c r="B100" s="1" t="s">
        <v>869</v>
      </c>
      <c r="C100" t="s">
        <v>855</v>
      </c>
      <c r="D100" s="4">
        <v>114177</v>
      </c>
      <c r="E100" s="5">
        <v>5.0000000000000001E-3</v>
      </c>
    </row>
    <row r="101" spans="1:5" ht="13" x14ac:dyDescent="0.15">
      <c r="A101" s="1">
        <v>2015</v>
      </c>
      <c r="B101" s="1" t="s">
        <v>869</v>
      </c>
      <c r="C101" t="s">
        <v>856</v>
      </c>
      <c r="D101" s="4">
        <v>0</v>
      </c>
    </row>
    <row r="102" spans="1:5" ht="13" x14ac:dyDescent="0.15">
      <c r="A102" s="1">
        <v>2015</v>
      </c>
      <c r="B102" s="1" t="s">
        <v>869</v>
      </c>
      <c r="C102" t="s">
        <v>857</v>
      </c>
      <c r="D102" s="4">
        <v>0</v>
      </c>
    </row>
    <row r="103" spans="1:5" ht="13" x14ac:dyDescent="0.15">
      <c r="A103" s="1">
        <v>2015</v>
      </c>
      <c r="B103" s="1" t="s">
        <v>869</v>
      </c>
      <c r="C103" t="s">
        <v>858</v>
      </c>
      <c r="D103" s="4">
        <v>0</v>
      </c>
    </row>
    <row r="104" spans="1:5" ht="13" x14ac:dyDescent="0.15">
      <c r="A104" s="1">
        <v>2015</v>
      </c>
      <c r="B104" s="1" t="s">
        <v>869</v>
      </c>
      <c r="C104" t="s">
        <v>859</v>
      </c>
      <c r="E104" t="s">
        <v>860</v>
      </c>
    </row>
    <row r="105" spans="1:5" ht="13" x14ac:dyDescent="0.15">
      <c r="A105" s="1">
        <v>2015</v>
      </c>
      <c r="B105" s="1" t="s">
        <v>869</v>
      </c>
      <c r="C105" t="s">
        <v>861</v>
      </c>
      <c r="D105" s="4">
        <v>1362244</v>
      </c>
      <c r="E105" s="5">
        <v>5.1999999999999998E-2</v>
      </c>
    </row>
    <row r="106" spans="1:5" ht="13" x14ac:dyDescent="0.15">
      <c r="A106" s="1">
        <v>2015</v>
      </c>
      <c r="B106" s="1" t="s">
        <v>869</v>
      </c>
      <c r="C106" t="s">
        <v>862</v>
      </c>
      <c r="D106" s="4">
        <v>609442</v>
      </c>
      <c r="E106" s="5">
        <v>2.3E-2</v>
      </c>
    </row>
    <row r="107" spans="1:5" ht="13" x14ac:dyDescent="0.15">
      <c r="A107" s="1">
        <v>2015</v>
      </c>
      <c r="B107" s="1" t="s">
        <v>869</v>
      </c>
      <c r="C107" t="s">
        <v>863</v>
      </c>
      <c r="D107" s="4">
        <v>12173623</v>
      </c>
      <c r="E107" s="5">
        <v>0.46800000000000003</v>
      </c>
    </row>
    <row r="108" spans="1:5" ht="13" x14ac:dyDescent="0.15">
      <c r="A108" s="1">
        <v>2015</v>
      </c>
      <c r="B108" s="1" t="s">
        <v>869</v>
      </c>
      <c r="C108" t="s">
        <v>864</v>
      </c>
    </row>
    <row r="109" spans="1:5" ht="13" x14ac:dyDescent="0.15">
      <c r="A109" s="1">
        <v>2015</v>
      </c>
      <c r="B109" s="1" t="s">
        <v>869</v>
      </c>
      <c r="C109" t="s">
        <v>865</v>
      </c>
      <c r="D109" s="4">
        <v>30648689</v>
      </c>
    </row>
    <row r="110" spans="1:5" ht="13" x14ac:dyDescent="0.15">
      <c r="A110" s="1">
        <v>2015</v>
      </c>
      <c r="B110" s="1" t="s">
        <v>869</v>
      </c>
      <c r="C110" t="s">
        <v>866</v>
      </c>
      <c r="D110" s="4">
        <v>7596966</v>
      </c>
    </row>
    <row r="111" spans="1:5" ht="13" x14ac:dyDescent="0.15">
      <c r="A111" s="1">
        <v>2015</v>
      </c>
      <c r="B111" s="1" t="s">
        <v>869</v>
      </c>
      <c r="C111" t="s">
        <v>867</v>
      </c>
      <c r="D111" s="4">
        <v>23051723</v>
      </c>
    </row>
    <row r="112" spans="1:5" ht="14" x14ac:dyDescent="0.15">
      <c r="A112" s="1">
        <v>2014</v>
      </c>
      <c r="B112" s="1" t="s">
        <v>869</v>
      </c>
      <c r="C112" s="7" t="str">
        <f ca="1">IFERROR(__xludf.DUMMYFUNCTION("IMPORTHTML(""https://projects.propublica.org/nonprofits/organizations/954765734"", ""table"", 2)"),"Total Revenue")</f>
        <v>Total Revenue</v>
      </c>
      <c r="D112" s="4">
        <v>25816668</v>
      </c>
    </row>
    <row r="113" spans="1:5" ht="13" x14ac:dyDescent="0.15">
      <c r="A113" s="1">
        <v>2014</v>
      </c>
      <c r="B113" s="1" t="s">
        <v>869</v>
      </c>
      <c r="C113" t="s">
        <v>845</v>
      </c>
      <c r="D113" s="4">
        <v>25331069</v>
      </c>
    </row>
    <row r="114" spans="1:5" ht="13" x14ac:dyDescent="0.15">
      <c r="A114" s="1">
        <v>2014</v>
      </c>
      <c r="B114" s="1" t="s">
        <v>869</v>
      </c>
      <c r="C114" t="s">
        <v>846</v>
      </c>
      <c r="D114" s="4">
        <v>485599</v>
      </c>
    </row>
    <row r="115" spans="1:5" ht="13" x14ac:dyDescent="0.15">
      <c r="A115" s="1">
        <v>2014</v>
      </c>
      <c r="B115" s="1" t="s">
        <v>869</v>
      </c>
      <c r="C115" t="s">
        <v>847</v>
      </c>
      <c r="E115" t="s">
        <v>848</v>
      </c>
    </row>
    <row r="116" spans="1:5" ht="13" x14ac:dyDescent="0.15">
      <c r="A116" s="1">
        <v>2014</v>
      </c>
      <c r="B116" s="1" t="s">
        <v>869</v>
      </c>
      <c r="C116" t="s">
        <v>849</v>
      </c>
      <c r="D116" s="4">
        <v>25630843</v>
      </c>
      <c r="E116" s="5">
        <v>0.99299999999999999</v>
      </c>
    </row>
    <row r="117" spans="1:5" ht="13" x14ac:dyDescent="0.15">
      <c r="A117" s="1">
        <v>2014</v>
      </c>
      <c r="B117" s="1" t="s">
        <v>869</v>
      </c>
      <c r="C117" t="s">
        <v>850</v>
      </c>
      <c r="D117" s="4">
        <v>158087</v>
      </c>
      <c r="E117" s="5">
        <v>6.0000000000000001E-3</v>
      </c>
    </row>
    <row r="118" spans="1:5" ht="13" x14ac:dyDescent="0.15">
      <c r="A118" s="1">
        <v>2014</v>
      </c>
      <c r="B118" s="1" t="s">
        <v>869</v>
      </c>
      <c r="C118" t="s">
        <v>851</v>
      </c>
      <c r="D118" s="4">
        <v>7780</v>
      </c>
      <c r="E118" s="5">
        <v>0</v>
      </c>
    </row>
    <row r="119" spans="1:5" ht="13" x14ac:dyDescent="0.15">
      <c r="A119" s="1">
        <v>2014</v>
      </c>
      <c r="B119" s="1" t="s">
        <v>869</v>
      </c>
      <c r="C119" t="s">
        <v>852</v>
      </c>
      <c r="D119" s="4">
        <v>0</v>
      </c>
    </row>
    <row r="120" spans="1:5" ht="13" x14ac:dyDescent="0.15">
      <c r="A120" s="1">
        <v>2014</v>
      </c>
      <c r="B120" s="1" t="s">
        <v>869</v>
      </c>
      <c r="C120" t="s">
        <v>853</v>
      </c>
      <c r="D120" s="4">
        <v>240</v>
      </c>
      <c r="E120" s="5">
        <v>0</v>
      </c>
    </row>
    <row r="121" spans="1:5" ht="13" x14ac:dyDescent="0.15">
      <c r="A121" s="1">
        <v>2014</v>
      </c>
      <c r="B121" s="1" t="s">
        <v>869</v>
      </c>
      <c r="C121" t="s">
        <v>854</v>
      </c>
      <c r="D121" s="4">
        <v>19718</v>
      </c>
      <c r="E121" s="5">
        <v>1E-3</v>
      </c>
    </row>
    <row r="122" spans="1:5" ht="13" x14ac:dyDescent="0.15">
      <c r="A122" s="1">
        <v>2014</v>
      </c>
      <c r="B122" s="1" t="s">
        <v>869</v>
      </c>
      <c r="C122" t="s">
        <v>855</v>
      </c>
      <c r="D122" s="4">
        <v>0</v>
      </c>
    </row>
    <row r="123" spans="1:5" ht="13" x14ac:dyDescent="0.15">
      <c r="A123" s="1">
        <v>2014</v>
      </c>
      <c r="B123" s="1" t="s">
        <v>869</v>
      </c>
      <c r="C123" t="s">
        <v>856</v>
      </c>
      <c r="D123" s="4">
        <v>0</v>
      </c>
    </row>
    <row r="124" spans="1:5" ht="13" x14ac:dyDescent="0.15">
      <c r="A124" s="1">
        <v>2014</v>
      </c>
      <c r="B124" s="1" t="s">
        <v>869</v>
      </c>
      <c r="C124" t="s">
        <v>857</v>
      </c>
      <c r="D124" s="4">
        <v>0</v>
      </c>
    </row>
    <row r="125" spans="1:5" ht="13" x14ac:dyDescent="0.15">
      <c r="A125" s="1">
        <v>2014</v>
      </c>
      <c r="B125" s="1" t="s">
        <v>869</v>
      </c>
      <c r="C125" t="s">
        <v>858</v>
      </c>
      <c r="D125" s="4">
        <v>0</v>
      </c>
    </row>
    <row r="126" spans="1:5" ht="13" x14ac:dyDescent="0.15">
      <c r="A126" s="1">
        <v>2014</v>
      </c>
      <c r="B126" s="1" t="s">
        <v>869</v>
      </c>
      <c r="C126" t="s">
        <v>859</v>
      </c>
      <c r="E126" t="s">
        <v>860</v>
      </c>
    </row>
    <row r="127" spans="1:5" ht="13" x14ac:dyDescent="0.15">
      <c r="A127" s="1">
        <v>2014</v>
      </c>
      <c r="B127" s="1" t="s">
        <v>869</v>
      </c>
      <c r="C127" t="s">
        <v>861</v>
      </c>
      <c r="D127" s="4">
        <v>1316505</v>
      </c>
      <c r="E127" s="5">
        <v>5.1999999999999998E-2</v>
      </c>
    </row>
    <row r="128" spans="1:5" ht="13" x14ac:dyDescent="0.15">
      <c r="A128" s="1">
        <v>2014</v>
      </c>
      <c r="B128" s="1" t="s">
        <v>869</v>
      </c>
      <c r="C128" t="s">
        <v>862</v>
      </c>
      <c r="D128" s="4">
        <v>420079</v>
      </c>
      <c r="E128" s="5">
        <v>1.7000000000000001E-2</v>
      </c>
    </row>
    <row r="129" spans="1:5" ht="13" x14ac:dyDescent="0.15">
      <c r="A129" s="1">
        <v>2014</v>
      </c>
      <c r="B129" s="1" t="s">
        <v>869</v>
      </c>
      <c r="C129" t="s">
        <v>863</v>
      </c>
      <c r="D129" s="4">
        <v>11855212</v>
      </c>
      <c r="E129" s="5">
        <v>0.46800000000000003</v>
      </c>
    </row>
    <row r="130" spans="1:5" ht="13" x14ac:dyDescent="0.15">
      <c r="A130" s="1">
        <v>2014</v>
      </c>
      <c r="B130" s="1" t="s">
        <v>869</v>
      </c>
      <c r="C130" t="s">
        <v>864</v>
      </c>
    </row>
    <row r="131" spans="1:5" ht="13" x14ac:dyDescent="0.15">
      <c r="A131" s="1">
        <v>2014</v>
      </c>
      <c r="B131" s="1" t="s">
        <v>869</v>
      </c>
      <c r="C131" t="s">
        <v>865</v>
      </c>
      <c r="D131" s="4">
        <v>34179013</v>
      </c>
    </row>
    <row r="132" spans="1:5" ht="13" x14ac:dyDescent="0.15">
      <c r="A132" s="1">
        <v>2014</v>
      </c>
      <c r="B132" s="1" t="s">
        <v>869</v>
      </c>
      <c r="C132" t="s">
        <v>866</v>
      </c>
      <c r="D132" s="4">
        <v>7013873</v>
      </c>
    </row>
    <row r="133" spans="1:5" ht="13" x14ac:dyDescent="0.15">
      <c r="A133" s="1">
        <v>2014</v>
      </c>
      <c r="B133" s="1" t="s">
        <v>869</v>
      </c>
      <c r="C133" t="s">
        <v>867</v>
      </c>
      <c r="D133" s="4">
        <v>27165140</v>
      </c>
    </row>
    <row r="134" spans="1:5" ht="14" x14ac:dyDescent="0.15">
      <c r="A134" s="1">
        <v>2013</v>
      </c>
      <c r="B134" s="1" t="s">
        <v>869</v>
      </c>
      <c r="C134" s="7" t="str">
        <f ca="1">IFERROR(__xludf.DUMMYFUNCTION("IMPORTHTML(""https://projects.propublica.org/nonprofits/organizations/954765734"", ""table"", 3)"),"Total Revenue")</f>
        <v>Total Revenue</v>
      </c>
      <c r="D134" s="4">
        <v>22672083</v>
      </c>
    </row>
    <row r="135" spans="1:5" ht="13" x14ac:dyDescent="0.15">
      <c r="A135" s="1">
        <v>2013</v>
      </c>
      <c r="B135" s="1" t="s">
        <v>869</v>
      </c>
      <c r="C135" t="s">
        <v>845</v>
      </c>
      <c r="D135" s="4">
        <v>24360073</v>
      </c>
    </row>
    <row r="136" spans="1:5" ht="13" x14ac:dyDescent="0.15">
      <c r="A136" s="1">
        <v>2013</v>
      </c>
      <c r="B136" s="1" t="s">
        <v>869</v>
      </c>
      <c r="C136" t="s">
        <v>846</v>
      </c>
      <c r="D136" s="4">
        <v>-1687990</v>
      </c>
    </row>
    <row r="137" spans="1:5" ht="13" x14ac:dyDescent="0.15">
      <c r="A137" s="1">
        <v>2013</v>
      </c>
      <c r="B137" s="1" t="s">
        <v>869</v>
      </c>
      <c r="C137" t="s">
        <v>847</v>
      </c>
      <c r="E137" t="s">
        <v>848</v>
      </c>
    </row>
    <row r="138" spans="1:5" ht="13" x14ac:dyDescent="0.15">
      <c r="A138" s="1">
        <v>2013</v>
      </c>
      <c r="B138" s="1" t="s">
        <v>869</v>
      </c>
      <c r="C138" t="s">
        <v>849</v>
      </c>
      <c r="D138" s="4">
        <v>22387446</v>
      </c>
      <c r="E138" s="5">
        <v>0.98699999999999999</v>
      </c>
    </row>
    <row r="139" spans="1:5" ht="13" x14ac:dyDescent="0.15">
      <c r="A139" s="1">
        <v>2013</v>
      </c>
      <c r="B139" s="1" t="s">
        <v>869</v>
      </c>
      <c r="C139" t="s">
        <v>850</v>
      </c>
      <c r="D139" s="4">
        <v>260997</v>
      </c>
      <c r="E139" s="5">
        <v>1.2E-2</v>
      </c>
    </row>
    <row r="140" spans="1:5" ht="13" x14ac:dyDescent="0.15">
      <c r="A140" s="1">
        <v>2013</v>
      </c>
      <c r="B140" s="1" t="s">
        <v>869</v>
      </c>
      <c r="C140" t="s">
        <v>851</v>
      </c>
      <c r="D140" s="4">
        <v>3456</v>
      </c>
      <c r="E140" s="5">
        <v>0</v>
      </c>
    </row>
    <row r="141" spans="1:5" ht="13" x14ac:dyDescent="0.15">
      <c r="A141" s="1">
        <v>2013</v>
      </c>
      <c r="B141" s="1" t="s">
        <v>869</v>
      </c>
      <c r="C141" t="s">
        <v>852</v>
      </c>
      <c r="D141" s="4">
        <v>0</v>
      </c>
    </row>
    <row r="142" spans="1:5" ht="13" x14ac:dyDescent="0.15">
      <c r="A142" s="1">
        <v>2013</v>
      </c>
      <c r="B142" s="1" t="s">
        <v>869</v>
      </c>
      <c r="C142" t="s">
        <v>853</v>
      </c>
      <c r="D142" s="4">
        <v>192</v>
      </c>
      <c r="E142" s="5">
        <v>0</v>
      </c>
    </row>
    <row r="143" spans="1:5" ht="13" x14ac:dyDescent="0.15">
      <c r="A143" s="1">
        <v>2013</v>
      </c>
      <c r="B143" s="1" t="s">
        <v>869</v>
      </c>
      <c r="C143" t="s">
        <v>854</v>
      </c>
      <c r="D143" s="4">
        <v>19992</v>
      </c>
      <c r="E143" s="5">
        <v>1E-3</v>
      </c>
    </row>
    <row r="144" spans="1:5" ht="13" x14ac:dyDescent="0.15">
      <c r="A144" s="1">
        <v>2013</v>
      </c>
      <c r="B144" s="1" t="s">
        <v>869</v>
      </c>
      <c r="C144" t="s">
        <v>855</v>
      </c>
      <c r="D144" s="4">
        <v>0</v>
      </c>
    </row>
    <row r="145" spans="1:5" ht="13" x14ac:dyDescent="0.15">
      <c r="A145" s="1">
        <v>2013</v>
      </c>
      <c r="B145" s="1" t="s">
        <v>869</v>
      </c>
      <c r="C145" t="s">
        <v>856</v>
      </c>
      <c r="D145" s="4">
        <v>0</v>
      </c>
    </row>
    <row r="146" spans="1:5" ht="13" x14ac:dyDescent="0.15">
      <c r="A146" s="1">
        <v>2013</v>
      </c>
      <c r="B146" s="1" t="s">
        <v>869</v>
      </c>
      <c r="C146" t="s">
        <v>857</v>
      </c>
      <c r="D146" s="4">
        <v>0</v>
      </c>
    </row>
    <row r="147" spans="1:5" ht="13" x14ac:dyDescent="0.15">
      <c r="A147" s="1">
        <v>2013</v>
      </c>
      <c r="B147" s="1" t="s">
        <v>869</v>
      </c>
      <c r="C147" t="s">
        <v>858</v>
      </c>
      <c r="D147" s="4">
        <v>0</v>
      </c>
    </row>
    <row r="148" spans="1:5" ht="13" x14ac:dyDescent="0.15">
      <c r="A148" s="1">
        <v>2013</v>
      </c>
      <c r="B148" s="1" t="s">
        <v>869</v>
      </c>
      <c r="C148" t="s">
        <v>859</v>
      </c>
      <c r="E148" t="s">
        <v>860</v>
      </c>
    </row>
    <row r="149" spans="1:5" ht="13" x14ac:dyDescent="0.15">
      <c r="A149" s="1">
        <v>2013</v>
      </c>
      <c r="B149" s="1" t="s">
        <v>869</v>
      </c>
      <c r="C149" t="s">
        <v>861</v>
      </c>
      <c r="D149" s="4">
        <v>1332479</v>
      </c>
      <c r="E149" s="5">
        <v>5.5E-2</v>
      </c>
    </row>
    <row r="150" spans="1:5" ht="13" x14ac:dyDescent="0.15">
      <c r="A150" s="1">
        <v>2013</v>
      </c>
      <c r="B150" s="1" t="s">
        <v>869</v>
      </c>
      <c r="C150" t="s">
        <v>862</v>
      </c>
      <c r="D150" s="4">
        <v>529411</v>
      </c>
      <c r="E150" s="5">
        <v>2.1999999999999999E-2</v>
      </c>
    </row>
    <row r="151" spans="1:5" ht="13" x14ac:dyDescent="0.15">
      <c r="A151" s="1">
        <v>2013</v>
      </c>
      <c r="B151" s="1" t="s">
        <v>869</v>
      </c>
      <c r="C151" t="s">
        <v>863</v>
      </c>
      <c r="D151" s="4">
        <v>11076338</v>
      </c>
      <c r="E151" s="5">
        <v>0.45500000000000002</v>
      </c>
    </row>
    <row r="152" spans="1:5" ht="13" x14ac:dyDescent="0.15">
      <c r="A152" s="1">
        <v>2013</v>
      </c>
      <c r="B152" s="1" t="s">
        <v>869</v>
      </c>
      <c r="C152" t="s">
        <v>864</v>
      </c>
    </row>
    <row r="153" spans="1:5" ht="13" x14ac:dyDescent="0.15">
      <c r="A153" s="1">
        <v>2013</v>
      </c>
      <c r="B153" s="1" t="s">
        <v>869</v>
      </c>
      <c r="C153" t="s">
        <v>865</v>
      </c>
      <c r="D153" s="4">
        <v>34184285</v>
      </c>
    </row>
    <row r="154" spans="1:5" ht="13" x14ac:dyDescent="0.15">
      <c r="A154" s="1">
        <v>2013</v>
      </c>
      <c r="B154" s="1" t="s">
        <v>869</v>
      </c>
      <c r="C154" t="s">
        <v>866</v>
      </c>
      <c r="D154" s="4">
        <v>7482636</v>
      </c>
    </row>
    <row r="155" spans="1:5" ht="13" x14ac:dyDescent="0.15">
      <c r="A155" s="1">
        <v>2013</v>
      </c>
      <c r="B155" s="1" t="s">
        <v>869</v>
      </c>
      <c r="C155" t="s">
        <v>867</v>
      </c>
      <c r="D155" s="4">
        <v>26701649</v>
      </c>
    </row>
    <row r="156" spans="1:5" ht="14" x14ac:dyDescent="0.15">
      <c r="A156" s="1">
        <v>2012</v>
      </c>
      <c r="B156" s="1" t="s">
        <v>869</v>
      </c>
      <c r="C156" s="7" t="str">
        <f ca="1">IFERROR(__xludf.DUMMYFUNCTION("IMPORTHTML(""https://projects.propublica.org/nonprofits/organizations/954765734"", ""table"", 4)"),"Total Revenue")</f>
        <v>Total Revenue</v>
      </c>
      <c r="D156" s="4">
        <v>20798773</v>
      </c>
    </row>
    <row r="157" spans="1:5" ht="13" x14ac:dyDescent="0.15">
      <c r="A157" s="1">
        <v>2012</v>
      </c>
      <c r="B157" s="1" t="s">
        <v>869</v>
      </c>
      <c r="C157" t="s">
        <v>845</v>
      </c>
      <c r="D157" s="4">
        <v>20453130</v>
      </c>
    </row>
    <row r="158" spans="1:5" ht="13" x14ac:dyDescent="0.15">
      <c r="A158" s="1">
        <v>2012</v>
      </c>
      <c r="B158" s="1" t="s">
        <v>869</v>
      </c>
      <c r="C158" t="s">
        <v>846</v>
      </c>
      <c r="D158" s="4">
        <v>345643</v>
      </c>
    </row>
    <row r="159" spans="1:5" ht="13" x14ac:dyDescent="0.15">
      <c r="A159" s="1">
        <v>2012</v>
      </c>
      <c r="B159" s="1" t="s">
        <v>869</v>
      </c>
      <c r="C159" t="s">
        <v>847</v>
      </c>
      <c r="E159" t="s">
        <v>848</v>
      </c>
    </row>
    <row r="160" spans="1:5" ht="13" x14ac:dyDescent="0.15">
      <c r="A160" s="1">
        <v>2012</v>
      </c>
      <c r="B160" s="1" t="s">
        <v>869</v>
      </c>
      <c r="C160" t="s">
        <v>849</v>
      </c>
      <c r="D160" s="4">
        <v>20504340</v>
      </c>
      <c r="E160" s="5">
        <v>0.98599999999999999</v>
      </c>
    </row>
    <row r="161" spans="1:5" ht="13" x14ac:dyDescent="0.15">
      <c r="A161" s="1">
        <v>2012</v>
      </c>
      <c r="B161" s="1" t="s">
        <v>869</v>
      </c>
      <c r="C161" t="s">
        <v>850</v>
      </c>
      <c r="D161" s="4">
        <v>278804</v>
      </c>
      <c r="E161" s="5">
        <v>1.2999999999999999E-2</v>
      </c>
    </row>
    <row r="162" spans="1:5" ht="13" x14ac:dyDescent="0.15">
      <c r="A162" s="1">
        <v>2012</v>
      </c>
      <c r="B162" s="1" t="s">
        <v>869</v>
      </c>
      <c r="C162" t="s">
        <v>851</v>
      </c>
      <c r="D162" s="4">
        <v>3710</v>
      </c>
      <c r="E162" s="5">
        <v>0</v>
      </c>
    </row>
    <row r="163" spans="1:5" ht="13" x14ac:dyDescent="0.15">
      <c r="A163" s="1">
        <v>2012</v>
      </c>
      <c r="B163" s="1" t="s">
        <v>869</v>
      </c>
      <c r="C163" t="s">
        <v>852</v>
      </c>
      <c r="D163" s="4">
        <v>0</v>
      </c>
    </row>
    <row r="164" spans="1:5" ht="13" x14ac:dyDescent="0.15">
      <c r="A164" s="1">
        <v>2012</v>
      </c>
      <c r="B164" s="1" t="s">
        <v>869</v>
      </c>
      <c r="C164" t="s">
        <v>853</v>
      </c>
      <c r="D164" s="4">
        <v>1084</v>
      </c>
      <c r="E164" s="5">
        <v>0</v>
      </c>
    </row>
    <row r="165" spans="1:5" ht="13" x14ac:dyDescent="0.15">
      <c r="A165" s="1">
        <v>2012</v>
      </c>
      <c r="B165" s="1" t="s">
        <v>869</v>
      </c>
      <c r="C165" t="s">
        <v>854</v>
      </c>
      <c r="D165" s="4">
        <v>10835</v>
      </c>
      <c r="E165" s="5">
        <v>1E-3</v>
      </c>
    </row>
    <row r="166" spans="1:5" ht="13" x14ac:dyDescent="0.15">
      <c r="A166" s="1">
        <v>2012</v>
      </c>
      <c r="B166" s="1" t="s">
        <v>869</v>
      </c>
      <c r="C166" t="s">
        <v>855</v>
      </c>
      <c r="D166" s="4">
        <v>0</v>
      </c>
    </row>
    <row r="167" spans="1:5" ht="13" x14ac:dyDescent="0.15">
      <c r="A167" s="1">
        <v>2012</v>
      </c>
      <c r="B167" s="1" t="s">
        <v>869</v>
      </c>
      <c r="C167" t="s">
        <v>856</v>
      </c>
      <c r="D167" s="4">
        <v>0</v>
      </c>
    </row>
    <row r="168" spans="1:5" ht="13" x14ac:dyDescent="0.15">
      <c r="A168" s="1">
        <v>2012</v>
      </c>
      <c r="B168" s="1" t="s">
        <v>869</v>
      </c>
      <c r="C168" t="s">
        <v>857</v>
      </c>
      <c r="D168" s="4">
        <v>0</v>
      </c>
    </row>
    <row r="169" spans="1:5" ht="13" x14ac:dyDescent="0.15">
      <c r="A169" s="1">
        <v>2012</v>
      </c>
      <c r="B169" s="1" t="s">
        <v>869</v>
      </c>
      <c r="C169" t="s">
        <v>858</v>
      </c>
      <c r="D169" s="4">
        <v>0</v>
      </c>
    </row>
    <row r="170" spans="1:5" ht="13" x14ac:dyDescent="0.15">
      <c r="A170" s="1">
        <v>2012</v>
      </c>
      <c r="B170" s="1" t="s">
        <v>869</v>
      </c>
      <c r="C170" t="s">
        <v>859</v>
      </c>
      <c r="E170" t="s">
        <v>860</v>
      </c>
    </row>
    <row r="171" spans="1:5" ht="13" x14ac:dyDescent="0.15">
      <c r="A171" s="1">
        <v>2012</v>
      </c>
      <c r="B171" s="1" t="s">
        <v>869</v>
      </c>
      <c r="C171" t="s">
        <v>861</v>
      </c>
      <c r="D171" s="4">
        <v>885645</v>
      </c>
      <c r="E171" s="5">
        <v>4.2999999999999997E-2</v>
      </c>
    </row>
    <row r="172" spans="1:5" ht="13" x14ac:dyDescent="0.15">
      <c r="A172" s="1">
        <v>2012</v>
      </c>
      <c r="B172" s="1" t="s">
        <v>869</v>
      </c>
      <c r="C172" t="s">
        <v>862</v>
      </c>
      <c r="D172" s="4">
        <v>442890</v>
      </c>
      <c r="E172" s="5">
        <v>2.1999999999999999E-2</v>
      </c>
    </row>
    <row r="173" spans="1:5" ht="13" x14ac:dyDescent="0.15">
      <c r="A173" s="1">
        <v>2012</v>
      </c>
      <c r="B173" s="1" t="s">
        <v>869</v>
      </c>
      <c r="C173" t="s">
        <v>863</v>
      </c>
      <c r="D173" s="4">
        <v>8746968</v>
      </c>
      <c r="E173" s="5">
        <v>0.42799999999999999</v>
      </c>
    </row>
    <row r="174" spans="1:5" ht="13" x14ac:dyDescent="0.15">
      <c r="A174" s="1">
        <v>2012</v>
      </c>
      <c r="B174" s="1" t="s">
        <v>869</v>
      </c>
      <c r="C174" t="s">
        <v>864</v>
      </c>
    </row>
    <row r="175" spans="1:5" ht="13" x14ac:dyDescent="0.15">
      <c r="A175" s="1">
        <v>2012</v>
      </c>
      <c r="B175" s="1" t="s">
        <v>869</v>
      </c>
      <c r="C175" t="s">
        <v>865</v>
      </c>
      <c r="D175" s="4">
        <v>36238980</v>
      </c>
    </row>
    <row r="176" spans="1:5" ht="13" x14ac:dyDescent="0.15">
      <c r="A176" s="1">
        <v>2012</v>
      </c>
      <c r="B176" s="1" t="s">
        <v>869</v>
      </c>
      <c r="C176" t="s">
        <v>866</v>
      </c>
      <c r="D176" s="4">
        <v>7919667</v>
      </c>
    </row>
    <row r="177" spans="1:9" ht="13" x14ac:dyDescent="0.15">
      <c r="A177" s="1">
        <v>2012</v>
      </c>
      <c r="B177" s="1" t="s">
        <v>869</v>
      </c>
      <c r="C177" t="s">
        <v>867</v>
      </c>
      <c r="D177" s="4">
        <v>28319313</v>
      </c>
    </row>
    <row r="178" spans="1:9" ht="14" x14ac:dyDescent="0.15">
      <c r="A178" s="1">
        <v>2015</v>
      </c>
      <c r="B178" s="1" t="s">
        <v>870</v>
      </c>
      <c r="C178" s="7" t="str">
        <f ca="1">IFERROR(__xludf.DUMMYFUNCTION("IMPORTHTML(""https://projects.propublica.org/nonprofits/organizations/42104397"", ""table"", 1)"),"Total Revenue")</f>
        <v>Total Revenue</v>
      </c>
      <c r="D178" s="4">
        <v>190500789</v>
      </c>
    </row>
    <row r="179" spans="1:9" ht="13" x14ac:dyDescent="0.15">
      <c r="A179" s="1">
        <v>2015</v>
      </c>
      <c r="B179" s="1" t="s">
        <v>870</v>
      </c>
      <c r="C179" t="s">
        <v>845</v>
      </c>
      <c r="D179" s="4">
        <v>187248040</v>
      </c>
    </row>
    <row r="180" spans="1:9" ht="13" x14ac:dyDescent="0.15">
      <c r="A180" s="1">
        <v>2015</v>
      </c>
      <c r="B180" s="1" t="s">
        <v>870</v>
      </c>
      <c r="C180" t="s">
        <v>846</v>
      </c>
      <c r="D180" s="4">
        <v>3252749</v>
      </c>
      <c r="I180" s="6" t="s">
        <v>871</v>
      </c>
    </row>
    <row r="181" spans="1:9" ht="13" x14ac:dyDescent="0.15">
      <c r="A181" s="1">
        <v>2015</v>
      </c>
      <c r="B181" s="1" t="s">
        <v>870</v>
      </c>
      <c r="C181" t="s">
        <v>847</v>
      </c>
      <c r="E181" t="s">
        <v>848</v>
      </c>
    </row>
    <row r="182" spans="1:9" ht="13" x14ac:dyDescent="0.15">
      <c r="A182" s="1">
        <v>2015</v>
      </c>
      <c r="B182" s="1" t="s">
        <v>870</v>
      </c>
      <c r="C182" t="s">
        <v>849</v>
      </c>
      <c r="D182" s="4">
        <v>168993910</v>
      </c>
      <c r="E182" s="5">
        <v>0.88700000000000001</v>
      </c>
    </row>
    <row r="183" spans="1:9" ht="13" x14ac:dyDescent="0.15">
      <c r="A183" s="1">
        <v>2015</v>
      </c>
      <c r="B183" s="1" t="s">
        <v>870</v>
      </c>
      <c r="C183" t="s">
        <v>850</v>
      </c>
      <c r="D183" s="4">
        <v>14756829</v>
      </c>
      <c r="E183" s="5">
        <v>7.6999999999999999E-2</v>
      </c>
    </row>
    <row r="184" spans="1:9" ht="13" x14ac:dyDescent="0.15">
      <c r="A184" s="1">
        <v>2015</v>
      </c>
      <c r="B184" s="1" t="s">
        <v>870</v>
      </c>
      <c r="C184" t="s">
        <v>851</v>
      </c>
      <c r="D184" s="4">
        <v>843621</v>
      </c>
      <c r="E184" s="5">
        <v>4.0000000000000001E-3</v>
      </c>
    </row>
    <row r="185" spans="1:9" ht="13" x14ac:dyDescent="0.15">
      <c r="A185" s="1">
        <v>2015</v>
      </c>
      <c r="B185" s="1" t="s">
        <v>870</v>
      </c>
      <c r="C185" t="s">
        <v>852</v>
      </c>
      <c r="D185" s="4">
        <v>0</v>
      </c>
    </row>
    <row r="186" spans="1:9" ht="13" x14ac:dyDescent="0.15">
      <c r="A186" s="1">
        <v>2015</v>
      </c>
      <c r="B186" s="1" t="s">
        <v>870</v>
      </c>
      <c r="C186" t="s">
        <v>853</v>
      </c>
      <c r="D186" s="4">
        <v>3587524</v>
      </c>
      <c r="E186" s="5">
        <v>1.9E-2</v>
      </c>
    </row>
    <row r="187" spans="1:9" ht="13" x14ac:dyDescent="0.15">
      <c r="A187" s="1">
        <v>2015</v>
      </c>
      <c r="B187" s="1" t="s">
        <v>870</v>
      </c>
      <c r="C187" t="s">
        <v>854</v>
      </c>
      <c r="D187" s="4">
        <v>479885</v>
      </c>
      <c r="E187" s="5">
        <v>3.0000000000000001E-3</v>
      </c>
    </row>
    <row r="188" spans="1:9" ht="13" x14ac:dyDescent="0.15">
      <c r="A188" s="1">
        <v>2015</v>
      </c>
      <c r="B188" s="1" t="s">
        <v>870</v>
      </c>
      <c r="C188" t="s">
        <v>855</v>
      </c>
      <c r="D188" s="4">
        <v>-379519</v>
      </c>
    </row>
    <row r="189" spans="1:9" ht="13" x14ac:dyDescent="0.15">
      <c r="A189" s="1">
        <v>2015</v>
      </c>
      <c r="B189" s="1" t="s">
        <v>870</v>
      </c>
      <c r="C189" t="s">
        <v>856</v>
      </c>
      <c r="D189" s="4">
        <v>2218539</v>
      </c>
      <c r="E189" s="5">
        <v>1.2E-2</v>
      </c>
    </row>
    <row r="190" spans="1:9" ht="13" x14ac:dyDescent="0.15">
      <c r="A190" s="1">
        <v>2015</v>
      </c>
      <c r="B190" s="1" t="s">
        <v>870</v>
      </c>
      <c r="C190" t="s">
        <v>857</v>
      </c>
      <c r="D190" s="4">
        <v>0</v>
      </c>
    </row>
    <row r="191" spans="1:9" ht="13" x14ac:dyDescent="0.15">
      <c r="A191" s="1">
        <v>2015</v>
      </c>
      <c r="B191" s="1" t="s">
        <v>870</v>
      </c>
      <c r="C191" t="s">
        <v>858</v>
      </c>
      <c r="D191" s="4">
        <v>0</v>
      </c>
    </row>
    <row r="192" spans="1:9" ht="13" x14ac:dyDescent="0.15">
      <c r="A192" s="1">
        <v>2015</v>
      </c>
      <c r="B192" s="1" t="s">
        <v>870</v>
      </c>
      <c r="C192" t="s">
        <v>859</v>
      </c>
      <c r="E192" t="s">
        <v>860</v>
      </c>
    </row>
    <row r="193" spans="1:5" ht="13" x14ac:dyDescent="0.15">
      <c r="A193" s="1">
        <v>2015</v>
      </c>
      <c r="B193" s="1" t="s">
        <v>870</v>
      </c>
      <c r="C193" t="s">
        <v>861</v>
      </c>
      <c r="D193" s="4">
        <v>2114193</v>
      </c>
      <c r="E193" s="5">
        <v>1.0999999999999999E-2</v>
      </c>
    </row>
    <row r="194" spans="1:5" ht="13" x14ac:dyDescent="0.15">
      <c r="A194" s="1">
        <v>2015</v>
      </c>
      <c r="B194" s="1" t="s">
        <v>870</v>
      </c>
      <c r="C194" t="s">
        <v>862</v>
      </c>
      <c r="D194" s="4">
        <v>1145828</v>
      </c>
      <c r="E194" s="5">
        <v>6.0000000000000001E-3</v>
      </c>
    </row>
    <row r="195" spans="1:5" ht="13" x14ac:dyDescent="0.15">
      <c r="A195" s="1">
        <v>2015</v>
      </c>
      <c r="B195" s="1" t="s">
        <v>870</v>
      </c>
      <c r="C195" t="s">
        <v>863</v>
      </c>
      <c r="D195" s="4">
        <v>63680796</v>
      </c>
      <c r="E195" s="5">
        <v>0.34</v>
      </c>
    </row>
    <row r="196" spans="1:5" ht="13" x14ac:dyDescent="0.15">
      <c r="A196" s="1">
        <v>2015</v>
      </c>
      <c r="B196" s="1" t="s">
        <v>870</v>
      </c>
      <c r="C196" t="s">
        <v>864</v>
      </c>
    </row>
    <row r="197" spans="1:5" ht="13" x14ac:dyDescent="0.15">
      <c r="A197" s="1">
        <v>2015</v>
      </c>
      <c r="B197" s="1" t="s">
        <v>870</v>
      </c>
      <c r="C197" t="s">
        <v>865</v>
      </c>
      <c r="D197" s="4">
        <v>589164636</v>
      </c>
    </row>
    <row r="198" spans="1:5" ht="13" x14ac:dyDescent="0.15">
      <c r="A198" s="1">
        <v>2015</v>
      </c>
      <c r="B198" s="1" t="s">
        <v>870</v>
      </c>
      <c r="C198" t="s">
        <v>866</v>
      </c>
      <c r="D198" s="4">
        <v>228027519</v>
      </c>
    </row>
    <row r="199" spans="1:5" ht="13" x14ac:dyDescent="0.15">
      <c r="A199" s="1">
        <v>2015</v>
      </c>
      <c r="B199" s="1" t="s">
        <v>870</v>
      </c>
      <c r="C199" t="s">
        <v>867</v>
      </c>
      <c r="D199" s="4">
        <v>361137117</v>
      </c>
    </row>
    <row r="200" spans="1:5" ht="14" x14ac:dyDescent="0.15">
      <c r="A200" s="1">
        <v>2014</v>
      </c>
      <c r="B200" s="1" t="s">
        <v>870</v>
      </c>
      <c r="C200" s="7" t="str">
        <f ca="1">IFERROR(__xludf.DUMMYFUNCTION("IMPORTHTML(""https://projects.propublica.org/nonprofits/organizations/42104397"", ""table"", 2)"),"Total Revenue")</f>
        <v>Total Revenue</v>
      </c>
      <c r="D200" s="4">
        <v>195429649</v>
      </c>
    </row>
    <row r="201" spans="1:5" ht="13" x14ac:dyDescent="0.15">
      <c r="A201" s="1">
        <v>2014</v>
      </c>
      <c r="B201" s="1" t="s">
        <v>870</v>
      </c>
      <c r="C201" t="s">
        <v>845</v>
      </c>
      <c r="D201" s="4">
        <v>179666901</v>
      </c>
    </row>
    <row r="202" spans="1:5" ht="13" x14ac:dyDescent="0.15">
      <c r="A202" s="1">
        <v>2014</v>
      </c>
      <c r="B202" s="1" t="s">
        <v>870</v>
      </c>
      <c r="C202" t="s">
        <v>846</v>
      </c>
      <c r="D202" s="4">
        <v>15762748</v>
      </c>
    </row>
    <row r="203" spans="1:5" ht="13" x14ac:dyDescent="0.15">
      <c r="A203" s="1">
        <v>2014</v>
      </c>
      <c r="B203" s="1" t="s">
        <v>870</v>
      </c>
      <c r="C203" t="s">
        <v>847</v>
      </c>
      <c r="E203" t="s">
        <v>848</v>
      </c>
    </row>
    <row r="204" spans="1:5" ht="13" x14ac:dyDescent="0.15">
      <c r="A204" s="1">
        <v>2014</v>
      </c>
      <c r="B204" s="1" t="s">
        <v>870</v>
      </c>
      <c r="C204" t="s">
        <v>849</v>
      </c>
      <c r="D204" s="4">
        <v>172270947</v>
      </c>
      <c r="E204" s="5">
        <v>0.88100000000000001</v>
      </c>
    </row>
    <row r="205" spans="1:5" ht="13" x14ac:dyDescent="0.15">
      <c r="A205" s="1">
        <v>2014</v>
      </c>
      <c r="B205" s="1" t="s">
        <v>870</v>
      </c>
      <c r="C205" t="s">
        <v>850</v>
      </c>
      <c r="D205" s="4">
        <v>15257341</v>
      </c>
      <c r="E205" s="5">
        <v>7.8E-2</v>
      </c>
    </row>
    <row r="206" spans="1:5" ht="13" x14ac:dyDescent="0.15">
      <c r="A206" s="1">
        <v>2014</v>
      </c>
      <c r="B206" s="1" t="s">
        <v>870</v>
      </c>
      <c r="C206" t="s">
        <v>851</v>
      </c>
      <c r="D206" s="4">
        <v>626741</v>
      </c>
      <c r="E206" s="5">
        <v>3.0000000000000001E-3</v>
      </c>
    </row>
    <row r="207" spans="1:5" ht="13" x14ac:dyDescent="0.15">
      <c r="A207" s="1">
        <v>2014</v>
      </c>
      <c r="B207" s="1" t="s">
        <v>870</v>
      </c>
      <c r="C207" t="s">
        <v>852</v>
      </c>
      <c r="D207" s="4">
        <v>0</v>
      </c>
    </row>
    <row r="208" spans="1:5" ht="13" x14ac:dyDescent="0.15">
      <c r="A208" s="1">
        <v>2014</v>
      </c>
      <c r="B208" s="1" t="s">
        <v>870</v>
      </c>
      <c r="C208" t="s">
        <v>853</v>
      </c>
      <c r="D208" s="4">
        <v>2561196</v>
      </c>
      <c r="E208" s="5">
        <v>1.2999999999999999E-2</v>
      </c>
    </row>
    <row r="209" spans="1:5" ht="13" x14ac:dyDescent="0.15">
      <c r="A209" s="1">
        <v>2014</v>
      </c>
      <c r="B209" s="1" t="s">
        <v>870</v>
      </c>
      <c r="C209" t="s">
        <v>854</v>
      </c>
      <c r="D209" s="4">
        <v>70861</v>
      </c>
      <c r="E209" s="5">
        <v>0</v>
      </c>
    </row>
    <row r="210" spans="1:5" ht="13" x14ac:dyDescent="0.15">
      <c r="A210" s="1">
        <v>2014</v>
      </c>
      <c r="B210" s="1" t="s">
        <v>870</v>
      </c>
      <c r="C210" t="s">
        <v>855</v>
      </c>
      <c r="D210" s="4">
        <v>-398680</v>
      </c>
    </row>
    <row r="211" spans="1:5" ht="13" x14ac:dyDescent="0.15">
      <c r="A211" s="1">
        <v>2014</v>
      </c>
      <c r="B211" s="1" t="s">
        <v>870</v>
      </c>
      <c r="C211" t="s">
        <v>856</v>
      </c>
      <c r="D211" s="4">
        <v>5041243</v>
      </c>
      <c r="E211" s="5">
        <v>2.5999999999999999E-2</v>
      </c>
    </row>
    <row r="212" spans="1:5" ht="13" x14ac:dyDescent="0.15">
      <c r="A212" s="1">
        <v>2014</v>
      </c>
      <c r="B212" s="1" t="s">
        <v>870</v>
      </c>
      <c r="C212" t="s">
        <v>857</v>
      </c>
      <c r="D212" s="4">
        <v>0</v>
      </c>
    </row>
    <row r="213" spans="1:5" ht="13" x14ac:dyDescent="0.15">
      <c r="A213" s="1">
        <v>2014</v>
      </c>
      <c r="B213" s="1" t="s">
        <v>870</v>
      </c>
      <c r="C213" t="s">
        <v>858</v>
      </c>
      <c r="D213" s="4">
        <v>0</v>
      </c>
    </row>
    <row r="214" spans="1:5" ht="13" x14ac:dyDescent="0.15">
      <c r="A214" s="1">
        <v>2014</v>
      </c>
      <c r="B214" s="1" t="s">
        <v>870</v>
      </c>
      <c r="C214" t="s">
        <v>859</v>
      </c>
      <c r="E214" t="s">
        <v>860</v>
      </c>
    </row>
    <row r="215" spans="1:5" ht="13" x14ac:dyDescent="0.15">
      <c r="A215" s="1">
        <v>2014</v>
      </c>
      <c r="B215" s="1" t="s">
        <v>870</v>
      </c>
      <c r="C215" t="s">
        <v>861</v>
      </c>
      <c r="D215" s="4">
        <v>1924512</v>
      </c>
      <c r="E215" s="5">
        <v>1.0999999999999999E-2</v>
      </c>
    </row>
    <row r="216" spans="1:5" ht="13" x14ac:dyDescent="0.15">
      <c r="A216" s="1">
        <v>2014</v>
      </c>
      <c r="B216" s="1" t="s">
        <v>870</v>
      </c>
      <c r="C216" t="s">
        <v>862</v>
      </c>
      <c r="D216" s="4">
        <v>289048</v>
      </c>
      <c r="E216" s="5">
        <v>2E-3</v>
      </c>
    </row>
    <row r="217" spans="1:5" ht="13" x14ac:dyDescent="0.15">
      <c r="A217" s="1">
        <v>2014</v>
      </c>
      <c r="B217" s="1" t="s">
        <v>870</v>
      </c>
      <c r="C217" t="s">
        <v>863</v>
      </c>
      <c r="D217" s="4">
        <v>60865188</v>
      </c>
      <c r="E217" s="5">
        <v>0.33900000000000002</v>
      </c>
    </row>
    <row r="218" spans="1:5" ht="13" x14ac:dyDescent="0.15">
      <c r="A218" s="1">
        <v>2014</v>
      </c>
      <c r="B218" s="1" t="s">
        <v>870</v>
      </c>
      <c r="C218" t="s">
        <v>864</v>
      </c>
    </row>
    <row r="219" spans="1:5" ht="13" x14ac:dyDescent="0.15">
      <c r="A219" s="1">
        <v>2014</v>
      </c>
      <c r="B219" s="1" t="s">
        <v>870</v>
      </c>
      <c r="C219" t="s">
        <v>865</v>
      </c>
      <c r="D219" s="4">
        <v>568394562</v>
      </c>
    </row>
    <row r="220" spans="1:5" ht="13" x14ac:dyDescent="0.15">
      <c r="A220" s="1">
        <v>2014</v>
      </c>
      <c r="B220" s="1" t="s">
        <v>870</v>
      </c>
      <c r="C220" t="s">
        <v>866</v>
      </c>
      <c r="D220" s="4">
        <v>223878744</v>
      </c>
    </row>
    <row r="221" spans="1:5" ht="13" x14ac:dyDescent="0.15">
      <c r="A221" s="1">
        <v>2014</v>
      </c>
      <c r="B221" s="1" t="s">
        <v>870</v>
      </c>
      <c r="C221" t="s">
        <v>867</v>
      </c>
      <c r="D221" s="4">
        <v>344515818</v>
      </c>
    </row>
    <row r="222" spans="1:5" ht="14" x14ac:dyDescent="0.15">
      <c r="A222" s="1">
        <v>2013</v>
      </c>
      <c r="B222" s="1" t="s">
        <v>870</v>
      </c>
      <c r="C222" s="7" t="str">
        <f ca="1">IFERROR(__xludf.DUMMYFUNCTION("IMPORTHTML(""https://projects.propublica.org/nonprofits/organizations/42104397"", ""table"", 3)"),"Total Revenue")</f>
        <v>Total Revenue</v>
      </c>
      <c r="D222" s="4">
        <v>144090672</v>
      </c>
    </row>
    <row r="223" spans="1:5" ht="13" x14ac:dyDescent="0.15">
      <c r="A223" s="1">
        <v>2013</v>
      </c>
      <c r="B223" s="1" t="s">
        <v>870</v>
      </c>
      <c r="C223" t="s">
        <v>845</v>
      </c>
      <c r="D223" s="4">
        <v>149588839</v>
      </c>
    </row>
    <row r="224" spans="1:5" ht="13" x14ac:dyDescent="0.15">
      <c r="A224" s="1">
        <v>2013</v>
      </c>
      <c r="B224" s="1" t="s">
        <v>870</v>
      </c>
      <c r="C224" t="s">
        <v>846</v>
      </c>
      <c r="D224" s="4">
        <v>-5498167</v>
      </c>
    </row>
    <row r="225" spans="1:5" ht="13" x14ac:dyDescent="0.15">
      <c r="A225" s="1">
        <v>2013</v>
      </c>
      <c r="B225" s="1" t="s">
        <v>870</v>
      </c>
      <c r="C225" t="s">
        <v>847</v>
      </c>
      <c r="E225" t="s">
        <v>848</v>
      </c>
    </row>
    <row r="226" spans="1:5" ht="13" x14ac:dyDescent="0.15">
      <c r="A226" s="1">
        <v>2013</v>
      </c>
      <c r="B226" s="1" t="s">
        <v>870</v>
      </c>
      <c r="C226" t="s">
        <v>849</v>
      </c>
      <c r="D226" s="4">
        <v>126045973</v>
      </c>
      <c r="E226" s="5">
        <v>0.875</v>
      </c>
    </row>
    <row r="227" spans="1:5" ht="13" x14ac:dyDescent="0.15">
      <c r="A227" s="1">
        <v>2013</v>
      </c>
      <c r="B227" s="1" t="s">
        <v>870</v>
      </c>
      <c r="C227" t="s">
        <v>850</v>
      </c>
      <c r="D227" s="4">
        <v>11584249</v>
      </c>
      <c r="E227" s="5">
        <v>0.08</v>
      </c>
    </row>
    <row r="228" spans="1:5" ht="13" x14ac:dyDescent="0.15">
      <c r="A228" s="1">
        <v>2013</v>
      </c>
      <c r="B228" s="1" t="s">
        <v>870</v>
      </c>
      <c r="C228" t="s">
        <v>851</v>
      </c>
      <c r="D228" s="4">
        <v>438877</v>
      </c>
      <c r="E228" s="5">
        <v>3.0000000000000001E-3</v>
      </c>
    </row>
    <row r="229" spans="1:5" ht="13" x14ac:dyDescent="0.15">
      <c r="A229" s="1">
        <v>2013</v>
      </c>
      <c r="B229" s="1" t="s">
        <v>870</v>
      </c>
      <c r="C229" t="s">
        <v>852</v>
      </c>
      <c r="D229" s="4">
        <v>0</v>
      </c>
    </row>
    <row r="230" spans="1:5" ht="13" x14ac:dyDescent="0.15">
      <c r="A230" s="1">
        <v>2013</v>
      </c>
      <c r="B230" s="1" t="s">
        <v>870</v>
      </c>
      <c r="C230" t="s">
        <v>853</v>
      </c>
      <c r="D230" s="4">
        <v>2496842</v>
      </c>
      <c r="E230" s="5">
        <v>1.7000000000000001E-2</v>
      </c>
    </row>
    <row r="231" spans="1:5" ht="13" x14ac:dyDescent="0.15">
      <c r="A231" s="1">
        <v>2013</v>
      </c>
      <c r="B231" s="1" t="s">
        <v>870</v>
      </c>
      <c r="C231" t="s">
        <v>854</v>
      </c>
      <c r="D231" s="4">
        <v>85719</v>
      </c>
      <c r="E231" s="5">
        <v>1E-3</v>
      </c>
    </row>
    <row r="232" spans="1:5" ht="13" x14ac:dyDescent="0.15">
      <c r="A232" s="1">
        <v>2013</v>
      </c>
      <c r="B232" s="1" t="s">
        <v>870</v>
      </c>
      <c r="C232" t="s">
        <v>855</v>
      </c>
      <c r="D232" s="4">
        <v>-40326</v>
      </c>
    </row>
    <row r="233" spans="1:5" ht="13" x14ac:dyDescent="0.15">
      <c r="A233" s="1">
        <v>2013</v>
      </c>
      <c r="B233" s="1" t="s">
        <v>870</v>
      </c>
      <c r="C233" t="s">
        <v>856</v>
      </c>
      <c r="D233" s="4">
        <v>3479338</v>
      </c>
      <c r="E233" s="5">
        <v>2.4E-2</v>
      </c>
    </row>
    <row r="234" spans="1:5" ht="13" x14ac:dyDescent="0.15">
      <c r="A234" s="1">
        <v>2013</v>
      </c>
      <c r="B234" s="1" t="s">
        <v>870</v>
      </c>
      <c r="C234" t="s">
        <v>857</v>
      </c>
      <c r="D234" s="4">
        <v>0</v>
      </c>
    </row>
    <row r="235" spans="1:5" ht="13" x14ac:dyDescent="0.15">
      <c r="A235" s="1">
        <v>2013</v>
      </c>
      <c r="B235" s="1" t="s">
        <v>870</v>
      </c>
      <c r="C235" t="s">
        <v>858</v>
      </c>
      <c r="D235" s="4">
        <v>0</v>
      </c>
    </row>
    <row r="236" spans="1:5" ht="13" x14ac:dyDescent="0.15">
      <c r="A236" s="1">
        <v>2013</v>
      </c>
      <c r="B236" s="1" t="s">
        <v>870</v>
      </c>
      <c r="C236" t="s">
        <v>859</v>
      </c>
      <c r="E236" t="s">
        <v>860</v>
      </c>
    </row>
    <row r="237" spans="1:5" ht="13" x14ac:dyDescent="0.15">
      <c r="A237" s="1">
        <v>2013</v>
      </c>
      <c r="B237" s="1" t="s">
        <v>870</v>
      </c>
      <c r="C237" t="s">
        <v>861</v>
      </c>
      <c r="D237" s="4">
        <v>1719429</v>
      </c>
      <c r="E237" s="5">
        <v>1.0999999999999999E-2</v>
      </c>
    </row>
    <row r="238" spans="1:5" ht="13" x14ac:dyDescent="0.15">
      <c r="A238" s="1">
        <v>2013</v>
      </c>
      <c r="B238" s="1" t="s">
        <v>870</v>
      </c>
      <c r="C238" t="s">
        <v>862</v>
      </c>
      <c r="D238" s="4">
        <v>481185</v>
      </c>
      <c r="E238" s="5">
        <v>3.0000000000000001E-3</v>
      </c>
    </row>
    <row r="239" spans="1:5" ht="13" x14ac:dyDescent="0.15">
      <c r="A239" s="1">
        <v>2013</v>
      </c>
      <c r="B239" s="1" t="s">
        <v>870</v>
      </c>
      <c r="C239" t="s">
        <v>863</v>
      </c>
      <c r="D239" s="4">
        <v>50967393</v>
      </c>
      <c r="E239" s="5">
        <v>0.34100000000000003</v>
      </c>
    </row>
    <row r="240" spans="1:5" ht="13" x14ac:dyDescent="0.15">
      <c r="A240" s="1">
        <v>2013</v>
      </c>
      <c r="B240" s="1" t="s">
        <v>870</v>
      </c>
      <c r="C240" t="s">
        <v>864</v>
      </c>
    </row>
    <row r="241" spans="1:5" ht="13" x14ac:dyDescent="0.15">
      <c r="A241" s="1">
        <v>2013</v>
      </c>
      <c r="B241" s="1" t="s">
        <v>870</v>
      </c>
      <c r="C241" t="s">
        <v>865</v>
      </c>
      <c r="D241" s="4">
        <v>525183425</v>
      </c>
    </row>
    <row r="242" spans="1:5" ht="13" x14ac:dyDescent="0.15">
      <c r="A242" s="1">
        <v>2013</v>
      </c>
      <c r="B242" s="1" t="s">
        <v>870</v>
      </c>
      <c r="C242" t="s">
        <v>866</v>
      </c>
      <c r="D242" s="4">
        <v>218442433</v>
      </c>
    </row>
    <row r="243" spans="1:5" ht="13" x14ac:dyDescent="0.15">
      <c r="A243" s="1">
        <v>2013</v>
      </c>
      <c r="B243" s="1" t="s">
        <v>870</v>
      </c>
      <c r="C243" t="s">
        <v>867</v>
      </c>
      <c r="D243" s="4">
        <v>306740992</v>
      </c>
    </row>
    <row r="244" spans="1:5" ht="14" x14ac:dyDescent="0.15">
      <c r="A244" s="1">
        <v>2012</v>
      </c>
      <c r="B244" s="1" t="s">
        <v>870</v>
      </c>
      <c r="C244" s="7" t="str">
        <f ca="1">IFERROR(__xludf.DUMMYFUNCTION("IMPORTHTML(""https://projects.propublica.org/nonprofits/organizations/42104397"", ""table"", 4)"),"Total Revenue")</f>
        <v>Total Revenue</v>
      </c>
      <c r="D244" s="4">
        <v>145723999</v>
      </c>
    </row>
    <row r="245" spans="1:5" ht="13" x14ac:dyDescent="0.15">
      <c r="A245" s="1">
        <v>2012</v>
      </c>
      <c r="B245" s="1" t="s">
        <v>870</v>
      </c>
      <c r="C245" t="s">
        <v>845</v>
      </c>
      <c r="D245" s="4">
        <v>173943540</v>
      </c>
    </row>
    <row r="246" spans="1:5" ht="13" x14ac:dyDescent="0.15">
      <c r="A246" s="1">
        <v>2012</v>
      </c>
      <c r="B246" s="1" t="s">
        <v>870</v>
      </c>
      <c r="C246" t="s">
        <v>846</v>
      </c>
      <c r="D246" s="4">
        <v>-28219541</v>
      </c>
    </row>
    <row r="247" spans="1:5" ht="13" x14ac:dyDescent="0.15">
      <c r="A247" s="1">
        <v>2012</v>
      </c>
      <c r="B247" s="1" t="s">
        <v>870</v>
      </c>
      <c r="C247" t="s">
        <v>847</v>
      </c>
      <c r="E247" t="s">
        <v>848</v>
      </c>
    </row>
    <row r="248" spans="1:5" ht="13" x14ac:dyDescent="0.15">
      <c r="A248" s="1">
        <v>2012</v>
      </c>
      <c r="B248" s="1" t="s">
        <v>870</v>
      </c>
      <c r="C248" t="s">
        <v>849</v>
      </c>
      <c r="D248" s="4">
        <v>119159672</v>
      </c>
      <c r="E248" s="5">
        <v>0.81799999999999995</v>
      </c>
    </row>
    <row r="249" spans="1:5" ht="13" x14ac:dyDescent="0.15">
      <c r="A249" s="1">
        <v>2012</v>
      </c>
      <c r="B249" s="1" t="s">
        <v>870</v>
      </c>
      <c r="C249" t="s">
        <v>850</v>
      </c>
      <c r="D249" s="4">
        <v>19001586</v>
      </c>
      <c r="E249" s="5">
        <v>0.13</v>
      </c>
    </row>
    <row r="250" spans="1:5" ht="13" x14ac:dyDescent="0.15">
      <c r="A250" s="1">
        <v>2012</v>
      </c>
      <c r="B250" s="1" t="s">
        <v>870</v>
      </c>
      <c r="C250" t="s">
        <v>851</v>
      </c>
      <c r="D250" s="4">
        <v>552151</v>
      </c>
      <c r="E250" s="5">
        <v>4.0000000000000001E-3</v>
      </c>
    </row>
    <row r="251" spans="1:5" ht="13" x14ac:dyDescent="0.15">
      <c r="A251" s="1">
        <v>2012</v>
      </c>
      <c r="B251" s="1" t="s">
        <v>870</v>
      </c>
      <c r="C251" t="s">
        <v>852</v>
      </c>
      <c r="D251" s="4">
        <v>0</v>
      </c>
    </row>
    <row r="252" spans="1:5" ht="13" x14ac:dyDescent="0.15">
      <c r="A252" s="1">
        <v>2012</v>
      </c>
      <c r="B252" s="1" t="s">
        <v>870</v>
      </c>
      <c r="C252" t="s">
        <v>853</v>
      </c>
      <c r="D252" s="4">
        <v>4201280</v>
      </c>
      <c r="E252" s="5">
        <v>2.9000000000000001E-2</v>
      </c>
    </row>
    <row r="253" spans="1:5" ht="13" x14ac:dyDescent="0.15">
      <c r="A253" s="1">
        <v>2012</v>
      </c>
      <c r="B253" s="1" t="s">
        <v>870</v>
      </c>
      <c r="C253" t="s">
        <v>854</v>
      </c>
      <c r="D253" s="4">
        <v>18898</v>
      </c>
      <c r="E253" s="5">
        <v>0</v>
      </c>
    </row>
    <row r="254" spans="1:5" ht="13" x14ac:dyDescent="0.15">
      <c r="A254" s="1">
        <v>2012</v>
      </c>
      <c r="B254" s="1" t="s">
        <v>870</v>
      </c>
      <c r="C254" t="s">
        <v>855</v>
      </c>
      <c r="D254" s="4">
        <v>-38832</v>
      </c>
    </row>
    <row r="255" spans="1:5" ht="13" x14ac:dyDescent="0.15">
      <c r="A255" s="1">
        <v>2012</v>
      </c>
      <c r="B255" s="1" t="s">
        <v>870</v>
      </c>
      <c r="C255" t="s">
        <v>856</v>
      </c>
      <c r="D255" s="4">
        <v>2829244</v>
      </c>
      <c r="E255" s="5">
        <v>1.9E-2</v>
      </c>
    </row>
    <row r="256" spans="1:5" ht="13" x14ac:dyDescent="0.15">
      <c r="A256" s="1">
        <v>2012</v>
      </c>
      <c r="B256" s="1" t="s">
        <v>870</v>
      </c>
      <c r="C256" t="s">
        <v>857</v>
      </c>
      <c r="D256" s="4">
        <v>0</v>
      </c>
    </row>
    <row r="257" spans="1:9" ht="13" x14ac:dyDescent="0.15">
      <c r="A257" s="1">
        <v>2012</v>
      </c>
      <c r="B257" s="1" t="s">
        <v>870</v>
      </c>
      <c r="C257" t="s">
        <v>858</v>
      </c>
      <c r="D257" s="4">
        <v>0</v>
      </c>
    </row>
    <row r="258" spans="1:9" ht="13" x14ac:dyDescent="0.15">
      <c r="A258" s="1">
        <v>2012</v>
      </c>
      <c r="B258" s="1" t="s">
        <v>870</v>
      </c>
      <c r="C258" t="s">
        <v>859</v>
      </c>
      <c r="E258" t="s">
        <v>860</v>
      </c>
    </row>
    <row r="259" spans="1:9" ht="13" x14ac:dyDescent="0.15">
      <c r="A259" s="1">
        <v>2012</v>
      </c>
      <c r="B259" s="1" t="s">
        <v>870</v>
      </c>
      <c r="C259" t="s">
        <v>861</v>
      </c>
      <c r="D259" s="4">
        <v>4419224</v>
      </c>
      <c r="E259" s="5">
        <v>2.5000000000000001E-2</v>
      </c>
    </row>
    <row r="260" spans="1:9" ht="13" x14ac:dyDescent="0.15">
      <c r="A260" s="1">
        <v>2012</v>
      </c>
      <c r="B260" s="1" t="s">
        <v>870</v>
      </c>
      <c r="C260" t="s">
        <v>862</v>
      </c>
      <c r="D260" s="4">
        <v>151540</v>
      </c>
      <c r="E260" s="5">
        <v>1E-3</v>
      </c>
    </row>
    <row r="261" spans="1:9" ht="13" x14ac:dyDescent="0.15">
      <c r="A261" s="1">
        <v>2012</v>
      </c>
      <c r="B261" s="1" t="s">
        <v>870</v>
      </c>
      <c r="C261" t="s">
        <v>863</v>
      </c>
      <c r="D261" s="4">
        <v>55181803</v>
      </c>
      <c r="E261" s="5">
        <v>0.317</v>
      </c>
    </row>
    <row r="262" spans="1:9" ht="13" x14ac:dyDescent="0.15">
      <c r="A262" s="1">
        <v>2012</v>
      </c>
      <c r="B262" s="1" t="s">
        <v>870</v>
      </c>
      <c r="C262" t="s">
        <v>864</v>
      </c>
    </row>
    <row r="263" spans="1:9" ht="13" x14ac:dyDescent="0.15">
      <c r="A263" s="1">
        <v>2012</v>
      </c>
      <c r="B263" s="1" t="s">
        <v>870</v>
      </c>
      <c r="C263" t="s">
        <v>865</v>
      </c>
      <c r="D263" s="4">
        <v>508748590</v>
      </c>
    </row>
    <row r="264" spans="1:9" ht="13" x14ac:dyDescent="0.15">
      <c r="A264" s="1">
        <v>2012</v>
      </c>
      <c r="B264" s="1" t="s">
        <v>870</v>
      </c>
      <c r="C264" t="s">
        <v>866</v>
      </c>
      <c r="D264" s="4">
        <v>214949264</v>
      </c>
    </row>
    <row r="265" spans="1:9" ht="13" x14ac:dyDescent="0.15">
      <c r="A265" s="1">
        <v>2012</v>
      </c>
      <c r="B265" s="1" t="s">
        <v>870</v>
      </c>
      <c r="C265" t="s">
        <v>867</v>
      </c>
      <c r="D265" s="4">
        <v>293799326</v>
      </c>
    </row>
    <row r="266" spans="1:9" ht="14" x14ac:dyDescent="0.15">
      <c r="A266" s="1">
        <v>2015</v>
      </c>
      <c r="B266" s="1" t="s">
        <v>872</v>
      </c>
      <c r="C266" s="7" t="str">
        <f ca="1">IFERROR(__xludf.DUMMYFUNCTION("IMPORTHTML(""https://projects.propublica.org/nonprofits/organizations/363687394"",""table"", 1)"),"Total Revenue")</f>
        <v>Total Revenue</v>
      </c>
      <c r="D266" s="4">
        <v>27611917</v>
      </c>
      <c r="I266" s="6" t="s">
        <v>873</v>
      </c>
    </row>
    <row r="267" spans="1:9" ht="13" x14ac:dyDescent="0.15">
      <c r="A267" s="1">
        <v>2015</v>
      </c>
      <c r="B267" s="1" t="s">
        <v>872</v>
      </c>
      <c r="C267" t="s">
        <v>845</v>
      </c>
      <c r="D267" s="4">
        <v>26286012</v>
      </c>
    </row>
    <row r="268" spans="1:9" ht="13" x14ac:dyDescent="0.15">
      <c r="A268" s="1">
        <v>2015</v>
      </c>
      <c r="B268" s="1" t="s">
        <v>872</v>
      </c>
      <c r="C268" t="s">
        <v>846</v>
      </c>
      <c r="D268" s="4">
        <v>1325905</v>
      </c>
    </row>
    <row r="269" spans="1:9" ht="13" x14ac:dyDescent="0.15">
      <c r="A269" s="1">
        <v>2015</v>
      </c>
      <c r="B269" s="1" t="s">
        <v>872</v>
      </c>
      <c r="C269" t="s">
        <v>847</v>
      </c>
      <c r="E269" t="s">
        <v>848</v>
      </c>
    </row>
    <row r="270" spans="1:9" ht="13" x14ac:dyDescent="0.15">
      <c r="A270" s="1">
        <v>2015</v>
      </c>
      <c r="B270" s="1" t="s">
        <v>872</v>
      </c>
      <c r="C270" t="s">
        <v>849</v>
      </c>
      <c r="D270" s="4">
        <v>23783086</v>
      </c>
      <c r="E270" s="5">
        <v>0.86099999999999999</v>
      </c>
    </row>
    <row r="271" spans="1:9" ht="13" x14ac:dyDescent="0.15">
      <c r="A271" s="1">
        <v>2015</v>
      </c>
      <c r="B271" s="1" t="s">
        <v>872</v>
      </c>
      <c r="C271" t="s">
        <v>850</v>
      </c>
      <c r="D271" s="4">
        <v>1901596</v>
      </c>
      <c r="E271" s="5">
        <v>6.9000000000000006E-2</v>
      </c>
    </row>
    <row r="272" spans="1:9" ht="13" x14ac:dyDescent="0.15">
      <c r="A272" s="1">
        <v>2015</v>
      </c>
      <c r="B272" s="1" t="s">
        <v>872</v>
      </c>
      <c r="C272" t="s">
        <v>851</v>
      </c>
      <c r="D272" s="4">
        <v>508617</v>
      </c>
      <c r="E272" s="5">
        <v>1.7999999999999999E-2</v>
      </c>
    </row>
    <row r="273" spans="1:5" ht="13" x14ac:dyDescent="0.15">
      <c r="A273" s="1">
        <v>2015</v>
      </c>
      <c r="B273" s="1" t="s">
        <v>872</v>
      </c>
      <c r="C273" t="s">
        <v>852</v>
      </c>
      <c r="D273" s="4">
        <v>0</v>
      </c>
    </row>
    <row r="274" spans="1:5" ht="13" x14ac:dyDescent="0.15">
      <c r="A274" s="1">
        <v>2015</v>
      </c>
      <c r="B274" s="1" t="s">
        <v>872</v>
      </c>
      <c r="C274" t="s">
        <v>853</v>
      </c>
      <c r="D274" s="4">
        <v>0</v>
      </c>
    </row>
    <row r="275" spans="1:5" ht="13" x14ac:dyDescent="0.15">
      <c r="A275" s="1">
        <v>2015</v>
      </c>
      <c r="B275" s="1" t="s">
        <v>872</v>
      </c>
      <c r="C275" t="s">
        <v>854</v>
      </c>
      <c r="D275" s="4">
        <v>227017</v>
      </c>
      <c r="E275" s="5">
        <v>8.0000000000000002E-3</v>
      </c>
    </row>
    <row r="276" spans="1:5" ht="13" x14ac:dyDescent="0.15">
      <c r="A276" s="1">
        <v>2015</v>
      </c>
      <c r="B276" s="1" t="s">
        <v>872</v>
      </c>
      <c r="C276" t="s">
        <v>855</v>
      </c>
      <c r="D276" s="4">
        <v>0</v>
      </c>
    </row>
    <row r="277" spans="1:5" ht="13" x14ac:dyDescent="0.15">
      <c r="A277" s="1">
        <v>2015</v>
      </c>
      <c r="B277" s="1" t="s">
        <v>872</v>
      </c>
      <c r="C277" t="s">
        <v>856</v>
      </c>
      <c r="D277" s="4">
        <v>1089883</v>
      </c>
      <c r="E277" s="5">
        <v>3.9E-2</v>
      </c>
    </row>
    <row r="278" spans="1:5" ht="13" x14ac:dyDescent="0.15">
      <c r="A278" s="1">
        <v>2015</v>
      </c>
      <c r="B278" s="1" t="s">
        <v>872</v>
      </c>
      <c r="C278" t="s">
        <v>857</v>
      </c>
      <c r="D278" s="4">
        <v>0</v>
      </c>
    </row>
    <row r="279" spans="1:5" ht="13" x14ac:dyDescent="0.15">
      <c r="A279" s="1">
        <v>2015</v>
      </c>
      <c r="B279" s="1" t="s">
        <v>872</v>
      </c>
      <c r="C279" t="s">
        <v>858</v>
      </c>
      <c r="D279" s="4">
        <v>101718</v>
      </c>
      <c r="E279" s="5">
        <v>4.0000000000000001E-3</v>
      </c>
    </row>
    <row r="280" spans="1:5" ht="13" x14ac:dyDescent="0.15">
      <c r="A280" s="1">
        <v>2015</v>
      </c>
      <c r="B280" s="1" t="s">
        <v>872</v>
      </c>
      <c r="C280" t="s">
        <v>859</v>
      </c>
      <c r="E280" t="s">
        <v>860</v>
      </c>
    </row>
    <row r="281" spans="1:5" ht="13" x14ac:dyDescent="0.15">
      <c r="A281" s="1">
        <v>2015</v>
      </c>
      <c r="B281" s="1" t="s">
        <v>872</v>
      </c>
      <c r="C281" t="s">
        <v>861</v>
      </c>
      <c r="D281" s="4">
        <v>867223</v>
      </c>
      <c r="E281" s="5">
        <v>3.3000000000000002E-2</v>
      </c>
    </row>
    <row r="282" spans="1:5" ht="13" x14ac:dyDescent="0.15">
      <c r="A282" s="1">
        <v>2015</v>
      </c>
      <c r="B282" s="1" t="s">
        <v>872</v>
      </c>
      <c r="C282" t="s">
        <v>862</v>
      </c>
      <c r="D282" s="4">
        <v>0</v>
      </c>
    </row>
    <row r="283" spans="1:5" ht="13" x14ac:dyDescent="0.15">
      <c r="A283" s="1">
        <v>2015</v>
      </c>
      <c r="B283" s="1" t="s">
        <v>872</v>
      </c>
      <c r="C283" t="s">
        <v>863</v>
      </c>
      <c r="D283" s="4">
        <v>12156695</v>
      </c>
      <c r="E283" s="5">
        <v>0.46200000000000002</v>
      </c>
    </row>
    <row r="284" spans="1:5" ht="13" x14ac:dyDescent="0.15">
      <c r="A284" s="1">
        <v>2015</v>
      </c>
      <c r="B284" s="1" t="s">
        <v>872</v>
      </c>
      <c r="C284" t="s">
        <v>864</v>
      </c>
    </row>
    <row r="285" spans="1:5" ht="13" x14ac:dyDescent="0.15">
      <c r="A285" s="1">
        <v>2015</v>
      </c>
      <c r="B285" s="1" t="s">
        <v>872</v>
      </c>
      <c r="C285" t="s">
        <v>865</v>
      </c>
      <c r="D285" s="4">
        <v>57210252</v>
      </c>
    </row>
    <row r="286" spans="1:5" ht="13" x14ac:dyDescent="0.15">
      <c r="A286" s="1">
        <v>2015</v>
      </c>
      <c r="B286" s="1" t="s">
        <v>872</v>
      </c>
      <c r="C286" t="s">
        <v>866</v>
      </c>
      <c r="D286" s="4">
        <v>31860385</v>
      </c>
    </row>
    <row r="287" spans="1:5" ht="13" x14ac:dyDescent="0.15">
      <c r="A287" s="1">
        <v>2015</v>
      </c>
      <c r="B287" s="1" t="s">
        <v>872</v>
      </c>
      <c r="C287" t="s">
        <v>867</v>
      </c>
      <c r="D287" s="4">
        <v>25349867</v>
      </c>
    </row>
    <row r="288" spans="1:5" ht="14" x14ac:dyDescent="0.15">
      <c r="A288" s="1">
        <v>2014</v>
      </c>
      <c r="B288" s="1" t="s">
        <v>872</v>
      </c>
      <c r="C288" s="7" t="str">
        <f ca="1">IFERROR(__xludf.DUMMYFUNCTION("IMPORTHTML(""https://projects.propublica.org/nonprofits/organizations/363687394"",""table"", 2)"),"Total Revenue")</f>
        <v>Total Revenue</v>
      </c>
      <c r="D288" s="4">
        <v>24322490</v>
      </c>
    </row>
    <row r="289" spans="1:5" ht="13" x14ac:dyDescent="0.15">
      <c r="A289" s="1">
        <v>2014</v>
      </c>
      <c r="B289" s="1" t="s">
        <v>872</v>
      </c>
      <c r="C289" t="s">
        <v>845</v>
      </c>
      <c r="D289" s="4">
        <v>23717463</v>
      </c>
    </row>
    <row r="290" spans="1:5" ht="13" x14ac:dyDescent="0.15">
      <c r="A290" s="1">
        <v>2014</v>
      </c>
      <c r="B290" s="1" t="s">
        <v>872</v>
      </c>
      <c r="C290" t="s">
        <v>846</v>
      </c>
      <c r="D290" s="4">
        <v>605027</v>
      </c>
    </row>
    <row r="291" spans="1:5" ht="13" x14ac:dyDescent="0.15">
      <c r="A291" s="1">
        <v>2014</v>
      </c>
      <c r="B291" s="1" t="s">
        <v>872</v>
      </c>
      <c r="C291" t="s">
        <v>847</v>
      </c>
      <c r="E291" t="s">
        <v>848</v>
      </c>
    </row>
    <row r="292" spans="1:5" ht="13" x14ac:dyDescent="0.15">
      <c r="A292" s="1">
        <v>2014</v>
      </c>
      <c r="B292" s="1" t="s">
        <v>872</v>
      </c>
      <c r="C292" t="s">
        <v>849</v>
      </c>
      <c r="D292" s="4">
        <v>19928659</v>
      </c>
      <c r="E292" s="5">
        <v>0.81899999999999995</v>
      </c>
    </row>
    <row r="293" spans="1:5" ht="13" x14ac:dyDescent="0.15">
      <c r="A293" s="1">
        <v>2014</v>
      </c>
      <c r="B293" s="1" t="s">
        <v>872</v>
      </c>
      <c r="C293" t="s">
        <v>850</v>
      </c>
      <c r="D293" s="4">
        <v>2654589</v>
      </c>
      <c r="E293" s="5">
        <v>0.109</v>
      </c>
    </row>
    <row r="294" spans="1:5" ht="13" x14ac:dyDescent="0.15">
      <c r="A294" s="1">
        <v>2014</v>
      </c>
      <c r="B294" s="1" t="s">
        <v>872</v>
      </c>
      <c r="C294" t="s">
        <v>851</v>
      </c>
      <c r="D294" s="4">
        <v>498318</v>
      </c>
      <c r="E294" s="5">
        <v>0.02</v>
      </c>
    </row>
    <row r="295" spans="1:5" ht="13" x14ac:dyDescent="0.15">
      <c r="A295" s="1">
        <v>2014</v>
      </c>
      <c r="B295" s="1" t="s">
        <v>872</v>
      </c>
      <c r="C295" t="s">
        <v>852</v>
      </c>
      <c r="D295" s="4">
        <v>0</v>
      </c>
    </row>
    <row r="296" spans="1:5" ht="13" x14ac:dyDescent="0.15">
      <c r="A296" s="1">
        <v>2014</v>
      </c>
      <c r="B296" s="1" t="s">
        <v>872</v>
      </c>
      <c r="C296" t="s">
        <v>853</v>
      </c>
      <c r="D296" s="4">
        <v>0</v>
      </c>
    </row>
    <row r="297" spans="1:5" ht="13" x14ac:dyDescent="0.15">
      <c r="A297" s="1">
        <v>2014</v>
      </c>
      <c r="B297" s="1" t="s">
        <v>872</v>
      </c>
      <c r="C297" t="s">
        <v>854</v>
      </c>
      <c r="D297" s="4">
        <v>196320</v>
      </c>
      <c r="E297" s="5">
        <v>8.0000000000000002E-3</v>
      </c>
    </row>
    <row r="298" spans="1:5" ht="13" x14ac:dyDescent="0.15">
      <c r="A298" s="1">
        <v>2014</v>
      </c>
      <c r="B298" s="1" t="s">
        <v>872</v>
      </c>
      <c r="C298" t="s">
        <v>855</v>
      </c>
      <c r="D298" s="4">
        <v>0</v>
      </c>
    </row>
    <row r="299" spans="1:5" ht="13" x14ac:dyDescent="0.15">
      <c r="A299" s="1">
        <v>2014</v>
      </c>
      <c r="B299" s="1" t="s">
        <v>872</v>
      </c>
      <c r="C299" t="s">
        <v>856</v>
      </c>
      <c r="D299" s="4">
        <v>815021</v>
      </c>
      <c r="E299" s="5">
        <v>3.4000000000000002E-2</v>
      </c>
    </row>
    <row r="300" spans="1:5" ht="13" x14ac:dyDescent="0.15">
      <c r="A300" s="1">
        <v>2014</v>
      </c>
      <c r="B300" s="1" t="s">
        <v>872</v>
      </c>
      <c r="C300" t="s">
        <v>857</v>
      </c>
      <c r="D300" s="4">
        <v>0</v>
      </c>
    </row>
    <row r="301" spans="1:5" ht="13" x14ac:dyDescent="0.15">
      <c r="A301" s="1">
        <v>2014</v>
      </c>
      <c r="B301" s="1" t="s">
        <v>872</v>
      </c>
      <c r="C301" t="s">
        <v>858</v>
      </c>
      <c r="D301" s="4">
        <v>229583</v>
      </c>
      <c r="E301" s="5">
        <v>8.9999999999999993E-3</v>
      </c>
    </row>
    <row r="302" spans="1:5" ht="13" x14ac:dyDescent="0.15">
      <c r="A302" s="1">
        <v>2014</v>
      </c>
      <c r="B302" s="1" t="s">
        <v>872</v>
      </c>
      <c r="C302" t="s">
        <v>859</v>
      </c>
      <c r="E302" t="s">
        <v>860</v>
      </c>
    </row>
    <row r="303" spans="1:5" ht="13" x14ac:dyDescent="0.15">
      <c r="A303" s="1">
        <v>2014</v>
      </c>
      <c r="B303" s="1" t="s">
        <v>872</v>
      </c>
      <c r="C303" t="s">
        <v>861</v>
      </c>
      <c r="D303" s="4">
        <v>925721</v>
      </c>
      <c r="E303" s="5">
        <v>3.9E-2</v>
      </c>
    </row>
    <row r="304" spans="1:5" ht="13" x14ac:dyDescent="0.15">
      <c r="A304" s="1">
        <v>2014</v>
      </c>
      <c r="B304" s="1" t="s">
        <v>872</v>
      </c>
      <c r="C304" t="s">
        <v>862</v>
      </c>
      <c r="D304" s="4">
        <v>87811</v>
      </c>
      <c r="E304" s="5">
        <v>4.0000000000000001E-3</v>
      </c>
    </row>
    <row r="305" spans="1:5" ht="13" x14ac:dyDescent="0.15">
      <c r="A305" s="1">
        <v>2014</v>
      </c>
      <c r="B305" s="1" t="s">
        <v>872</v>
      </c>
      <c r="C305" t="s">
        <v>863</v>
      </c>
      <c r="D305" s="4">
        <v>9852113</v>
      </c>
      <c r="E305" s="5">
        <v>0.41499999999999998</v>
      </c>
    </row>
    <row r="306" spans="1:5" ht="13" x14ac:dyDescent="0.15">
      <c r="A306" s="1">
        <v>2014</v>
      </c>
      <c r="B306" s="1" t="s">
        <v>872</v>
      </c>
      <c r="C306" t="s">
        <v>864</v>
      </c>
    </row>
    <row r="307" spans="1:5" ht="13" x14ac:dyDescent="0.15">
      <c r="A307" s="1">
        <v>2014</v>
      </c>
      <c r="B307" s="1" t="s">
        <v>872</v>
      </c>
      <c r="C307" t="s">
        <v>865</v>
      </c>
      <c r="D307" s="4">
        <v>51454610</v>
      </c>
    </row>
    <row r="308" spans="1:5" ht="13" x14ac:dyDescent="0.15">
      <c r="A308" s="1">
        <v>2014</v>
      </c>
      <c r="B308" s="1" t="s">
        <v>872</v>
      </c>
      <c r="C308" t="s">
        <v>866</v>
      </c>
      <c r="D308" s="4">
        <v>27125824</v>
      </c>
    </row>
    <row r="309" spans="1:5" ht="13" x14ac:dyDescent="0.15">
      <c r="A309" s="1">
        <v>2014</v>
      </c>
      <c r="B309" s="1" t="s">
        <v>872</v>
      </c>
      <c r="C309" t="s">
        <v>867</v>
      </c>
      <c r="D309" s="4">
        <v>24328786</v>
      </c>
    </row>
    <row r="310" spans="1:5" ht="14" x14ac:dyDescent="0.15">
      <c r="A310" s="1">
        <v>2013</v>
      </c>
      <c r="B310" s="1" t="s">
        <v>872</v>
      </c>
      <c r="C310" s="7" t="str">
        <f ca="1">IFERROR(__xludf.DUMMYFUNCTION("IMPORTHTML(""https://projects.propublica.org/nonprofits/organizations/363687394"",""table"", 3)"),"Total Revenue")</f>
        <v>Total Revenue</v>
      </c>
      <c r="D310" s="4">
        <v>23175056</v>
      </c>
    </row>
    <row r="311" spans="1:5" ht="13" x14ac:dyDescent="0.15">
      <c r="A311" s="1">
        <v>2013</v>
      </c>
      <c r="B311" s="1" t="s">
        <v>872</v>
      </c>
      <c r="C311" t="s">
        <v>845</v>
      </c>
      <c r="D311" s="4">
        <v>22765438</v>
      </c>
    </row>
    <row r="312" spans="1:5" ht="13" x14ac:dyDescent="0.15">
      <c r="A312" s="1">
        <v>2013</v>
      </c>
      <c r="B312" s="1" t="s">
        <v>872</v>
      </c>
      <c r="C312" t="s">
        <v>846</v>
      </c>
      <c r="D312" s="4">
        <v>409618</v>
      </c>
    </row>
    <row r="313" spans="1:5" ht="13" x14ac:dyDescent="0.15">
      <c r="A313" s="1">
        <v>2013</v>
      </c>
      <c r="B313" s="1" t="s">
        <v>872</v>
      </c>
      <c r="C313" t="s">
        <v>847</v>
      </c>
      <c r="E313" t="s">
        <v>848</v>
      </c>
    </row>
    <row r="314" spans="1:5" ht="13" x14ac:dyDescent="0.15">
      <c r="A314" s="1">
        <v>2013</v>
      </c>
      <c r="B314" s="1" t="s">
        <v>872</v>
      </c>
      <c r="C314" t="s">
        <v>849</v>
      </c>
      <c r="D314" s="4">
        <v>19367346</v>
      </c>
      <c r="E314" s="5">
        <v>0.83599999999999997</v>
      </c>
    </row>
    <row r="315" spans="1:5" ht="13" x14ac:dyDescent="0.15">
      <c r="A315" s="1">
        <v>2013</v>
      </c>
      <c r="B315" s="1" t="s">
        <v>872</v>
      </c>
      <c r="C315" t="s">
        <v>850</v>
      </c>
      <c r="D315" s="4">
        <v>2582447</v>
      </c>
      <c r="E315" s="5">
        <v>0.111</v>
      </c>
    </row>
    <row r="316" spans="1:5" ht="13" x14ac:dyDescent="0.15">
      <c r="A316" s="1">
        <v>2013</v>
      </c>
      <c r="B316" s="1" t="s">
        <v>872</v>
      </c>
      <c r="C316" t="s">
        <v>851</v>
      </c>
      <c r="D316" s="4">
        <v>516853</v>
      </c>
      <c r="E316" s="5">
        <v>2.1999999999999999E-2</v>
      </c>
    </row>
    <row r="317" spans="1:5" ht="13" x14ac:dyDescent="0.15">
      <c r="A317" s="1">
        <v>2013</v>
      </c>
      <c r="B317" s="1" t="s">
        <v>872</v>
      </c>
      <c r="C317" t="s">
        <v>852</v>
      </c>
      <c r="D317" s="4">
        <v>0</v>
      </c>
    </row>
    <row r="318" spans="1:5" ht="13" x14ac:dyDescent="0.15">
      <c r="A318" s="1">
        <v>2013</v>
      </c>
      <c r="B318" s="1" t="s">
        <v>872</v>
      </c>
      <c r="C318" t="s">
        <v>853</v>
      </c>
      <c r="D318" s="4">
        <v>0</v>
      </c>
    </row>
    <row r="319" spans="1:5" ht="13" x14ac:dyDescent="0.15">
      <c r="A319" s="1">
        <v>2013</v>
      </c>
      <c r="B319" s="1" t="s">
        <v>872</v>
      </c>
      <c r="C319" t="s">
        <v>854</v>
      </c>
      <c r="D319" s="4">
        <v>174207</v>
      </c>
      <c r="E319" s="5">
        <v>8.0000000000000002E-3</v>
      </c>
    </row>
    <row r="320" spans="1:5" ht="13" x14ac:dyDescent="0.15">
      <c r="A320" s="1">
        <v>2013</v>
      </c>
      <c r="B320" s="1" t="s">
        <v>872</v>
      </c>
      <c r="C320" t="s">
        <v>855</v>
      </c>
      <c r="D320" s="4">
        <v>0</v>
      </c>
    </row>
    <row r="321" spans="1:5" ht="13" x14ac:dyDescent="0.15">
      <c r="A321" s="1">
        <v>2013</v>
      </c>
      <c r="B321" s="1" t="s">
        <v>872</v>
      </c>
      <c r="C321" t="s">
        <v>856</v>
      </c>
      <c r="D321" s="4">
        <v>96340</v>
      </c>
      <c r="E321" s="5">
        <v>4.0000000000000001E-3</v>
      </c>
    </row>
    <row r="322" spans="1:5" ht="13" x14ac:dyDescent="0.15">
      <c r="A322" s="1">
        <v>2013</v>
      </c>
      <c r="B322" s="1" t="s">
        <v>872</v>
      </c>
      <c r="C322" t="s">
        <v>857</v>
      </c>
      <c r="D322" s="4">
        <v>0</v>
      </c>
    </row>
    <row r="323" spans="1:5" ht="13" x14ac:dyDescent="0.15">
      <c r="A323" s="1">
        <v>2013</v>
      </c>
      <c r="B323" s="1" t="s">
        <v>872</v>
      </c>
      <c r="C323" t="s">
        <v>858</v>
      </c>
      <c r="D323" s="4">
        <v>437863</v>
      </c>
      <c r="E323" s="5">
        <v>1.9E-2</v>
      </c>
    </row>
    <row r="324" spans="1:5" ht="13" x14ac:dyDescent="0.15">
      <c r="A324" s="1">
        <v>2013</v>
      </c>
      <c r="B324" s="1" t="s">
        <v>872</v>
      </c>
      <c r="C324" t="s">
        <v>859</v>
      </c>
      <c r="E324" t="s">
        <v>860</v>
      </c>
    </row>
    <row r="325" spans="1:5" ht="13" x14ac:dyDescent="0.15">
      <c r="A325" s="1">
        <v>2013</v>
      </c>
      <c r="B325" s="1" t="s">
        <v>872</v>
      </c>
      <c r="C325" t="s">
        <v>861</v>
      </c>
      <c r="D325" s="4">
        <v>1192058</v>
      </c>
      <c r="E325" s="5">
        <v>5.1999999999999998E-2</v>
      </c>
    </row>
    <row r="326" spans="1:5" ht="13" x14ac:dyDescent="0.15">
      <c r="A326" s="1">
        <v>2013</v>
      </c>
      <c r="B326" s="1" t="s">
        <v>872</v>
      </c>
      <c r="C326" t="s">
        <v>862</v>
      </c>
      <c r="D326" s="4">
        <v>0</v>
      </c>
    </row>
    <row r="327" spans="1:5" ht="13" x14ac:dyDescent="0.15">
      <c r="A327" s="1">
        <v>2013</v>
      </c>
      <c r="B327" s="1" t="s">
        <v>872</v>
      </c>
      <c r="C327" t="s">
        <v>863</v>
      </c>
      <c r="D327" s="4">
        <v>8912703</v>
      </c>
      <c r="E327" s="5">
        <v>0.39200000000000002</v>
      </c>
    </row>
    <row r="328" spans="1:5" ht="13" x14ac:dyDescent="0.15">
      <c r="A328" s="1">
        <v>2013</v>
      </c>
      <c r="B328" s="1" t="s">
        <v>872</v>
      </c>
      <c r="C328" t="s">
        <v>864</v>
      </c>
    </row>
    <row r="329" spans="1:5" ht="13" x14ac:dyDescent="0.15">
      <c r="A329" s="1">
        <v>2013</v>
      </c>
      <c r="B329" s="1" t="s">
        <v>872</v>
      </c>
      <c r="C329" t="s">
        <v>865</v>
      </c>
      <c r="D329" s="4">
        <v>48351976</v>
      </c>
    </row>
    <row r="330" spans="1:5" ht="13" x14ac:dyDescent="0.15">
      <c r="A330" s="1">
        <v>2013</v>
      </c>
      <c r="B330" s="1" t="s">
        <v>872</v>
      </c>
      <c r="C330" t="s">
        <v>866</v>
      </c>
      <c r="D330" s="4">
        <v>26971879</v>
      </c>
    </row>
    <row r="331" spans="1:5" ht="13" x14ac:dyDescent="0.15">
      <c r="A331" s="1">
        <v>2013</v>
      </c>
      <c r="B331" s="1" t="s">
        <v>872</v>
      </c>
      <c r="C331" t="s">
        <v>867</v>
      </c>
      <c r="D331" s="4">
        <v>21380097</v>
      </c>
    </row>
    <row r="332" spans="1:5" ht="14" x14ac:dyDescent="0.15">
      <c r="A332" s="1">
        <v>2012</v>
      </c>
      <c r="B332" s="1" t="s">
        <v>872</v>
      </c>
      <c r="C332" s="7" t="str">
        <f ca="1">IFERROR(__xludf.DUMMYFUNCTION("IMPORTHTML(""https://projects.propublica.org/nonprofits/organizations/363687394"",""table"", 3)"),"Total Revenue")</f>
        <v>Total Revenue</v>
      </c>
      <c r="D332" s="4">
        <v>23175056</v>
      </c>
    </row>
    <row r="333" spans="1:5" ht="13" x14ac:dyDescent="0.15">
      <c r="A333" s="1">
        <v>2012</v>
      </c>
      <c r="B333" s="1" t="s">
        <v>872</v>
      </c>
      <c r="C333" t="s">
        <v>845</v>
      </c>
      <c r="D333" s="4">
        <v>22765438</v>
      </c>
    </row>
    <row r="334" spans="1:5" ht="13" x14ac:dyDescent="0.15">
      <c r="A334" s="1">
        <v>2012</v>
      </c>
      <c r="B334" s="1" t="s">
        <v>872</v>
      </c>
      <c r="C334" t="s">
        <v>846</v>
      </c>
      <c r="D334" s="4">
        <v>409618</v>
      </c>
    </row>
    <row r="335" spans="1:5" ht="13" x14ac:dyDescent="0.15">
      <c r="A335" s="1">
        <v>2012</v>
      </c>
      <c r="B335" s="1" t="s">
        <v>872</v>
      </c>
      <c r="C335" t="s">
        <v>847</v>
      </c>
      <c r="E335" t="s">
        <v>848</v>
      </c>
    </row>
    <row r="336" spans="1:5" ht="13" x14ac:dyDescent="0.15">
      <c r="A336" s="1">
        <v>2012</v>
      </c>
      <c r="B336" s="1" t="s">
        <v>872</v>
      </c>
      <c r="C336" t="s">
        <v>849</v>
      </c>
      <c r="D336" s="4">
        <v>19367346</v>
      </c>
      <c r="E336" s="5">
        <v>0.83599999999999997</v>
      </c>
    </row>
    <row r="337" spans="1:5" ht="13" x14ac:dyDescent="0.15">
      <c r="A337" s="1">
        <v>2012</v>
      </c>
      <c r="B337" s="1" t="s">
        <v>872</v>
      </c>
      <c r="C337" t="s">
        <v>850</v>
      </c>
      <c r="D337" s="4">
        <v>2582447</v>
      </c>
      <c r="E337" s="5">
        <v>0.111</v>
      </c>
    </row>
    <row r="338" spans="1:5" ht="13" x14ac:dyDescent="0.15">
      <c r="A338" s="1">
        <v>2012</v>
      </c>
      <c r="B338" s="1" t="s">
        <v>872</v>
      </c>
      <c r="C338" t="s">
        <v>851</v>
      </c>
      <c r="D338" s="4">
        <v>516853</v>
      </c>
      <c r="E338" s="5">
        <v>2.1999999999999999E-2</v>
      </c>
    </row>
    <row r="339" spans="1:5" ht="13" x14ac:dyDescent="0.15">
      <c r="A339" s="1">
        <v>2012</v>
      </c>
      <c r="B339" s="1" t="s">
        <v>872</v>
      </c>
      <c r="C339" t="s">
        <v>852</v>
      </c>
      <c r="D339" s="4">
        <v>0</v>
      </c>
    </row>
    <row r="340" spans="1:5" ht="13" x14ac:dyDescent="0.15">
      <c r="A340" s="1">
        <v>2012</v>
      </c>
      <c r="B340" s="1" t="s">
        <v>872</v>
      </c>
      <c r="C340" t="s">
        <v>853</v>
      </c>
      <c r="D340" s="4">
        <v>0</v>
      </c>
    </row>
    <row r="341" spans="1:5" ht="13" x14ac:dyDescent="0.15">
      <c r="A341" s="1">
        <v>2012</v>
      </c>
      <c r="B341" s="1" t="s">
        <v>872</v>
      </c>
      <c r="C341" t="s">
        <v>854</v>
      </c>
      <c r="D341" s="4">
        <v>174207</v>
      </c>
      <c r="E341" s="5">
        <v>8.0000000000000002E-3</v>
      </c>
    </row>
    <row r="342" spans="1:5" ht="13" x14ac:dyDescent="0.15">
      <c r="A342" s="1">
        <v>2012</v>
      </c>
      <c r="B342" s="1" t="s">
        <v>872</v>
      </c>
      <c r="C342" t="s">
        <v>855</v>
      </c>
      <c r="D342" s="4">
        <v>0</v>
      </c>
    </row>
    <row r="343" spans="1:5" ht="13" x14ac:dyDescent="0.15">
      <c r="A343" s="1">
        <v>2012</v>
      </c>
      <c r="B343" s="1" t="s">
        <v>872</v>
      </c>
      <c r="C343" t="s">
        <v>856</v>
      </c>
      <c r="D343" s="4">
        <v>96340</v>
      </c>
      <c r="E343" s="5">
        <v>4.0000000000000001E-3</v>
      </c>
    </row>
    <row r="344" spans="1:5" ht="13" x14ac:dyDescent="0.15">
      <c r="A344" s="1">
        <v>2012</v>
      </c>
      <c r="B344" s="1" t="s">
        <v>872</v>
      </c>
      <c r="C344" t="s">
        <v>857</v>
      </c>
      <c r="D344" s="4">
        <v>0</v>
      </c>
    </row>
    <row r="345" spans="1:5" ht="13" x14ac:dyDescent="0.15">
      <c r="A345" s="1">
        <v>2012</v>
      </c>
      <c r="B345" s="1" t="s">
        <v>872</v>
      </c>
      <c r="C345" t="s">
        <v>858</v>
      </c>
      <c r="D345" s="4">
        <v>437863</v>
      </c>
      <c r="E345" s="5">
        <v>1.9E-2</v>
      </c>
    </row>
    <row r="346" spans="1:5" ht="13" x14ac:dyDescent="0.15">
      <c r="A346" s="1">
        <v>2012</v>
      </c>
      <c r="B346" s="1" t="s">
        <v>872</v>
      </c>
      <c r="C346" t="s">
        <v>859</v>
      </c>
      <c r="E346" t="s">
        <v>860</v>
      </c>
    </row>
    <row r="347" spans="1:5" ht="13" x14ac:dyDescent="0.15">
      <c r="A347" s="1">
        <v>2012</v>
      </c>
      <c r="B347" s="1" t="s">
        <v>872</v>
      </c>
      <c r="C347" t="s">
        <v>861</v>
      </c>
      <c r="D347" s="4">
        <v>1192058</v>
      </c>
      <c r="E347" s="5">
        <v>5.1999999999999998E-2</v>
      </c>
    </row>
    <row r="348" spans="1:5" ht="13" x14ac:dyDescent="0.15">
      <c r="A348" s="1">
        <v>2012</v>
      </c>
      <c r="B348" s="1" t="s">
        <v>872</v>
      </c>
      <c r="C348" t="s">
        <v>862</v>
      </c>
      <c r="D348" s="4">
        <v>0</v>
      </c>
    </row>
    <row r="349" spans="1:5" ht="13" x14ac:dyDescent="0.15">
      <c r="A349" s="1">
        <v>2012</v>
      </c>
      <c r="B349" s="1" t="s">
        <v>872</v>
      </c>
      <c r="C349" t="s">
        <v>863</v>
      </c>
      <c r="D349" s="4">
        <v>8912703</v>
      </c>
      <c r="E349" s="5">
        <v>0.39200000000000002</v>
      </c>
    </row>
    <row r="350" spans="1:5" ht="13" x14ac:dyDescent="0.15">
      <c r="A350" s="1">
        <v>2012</v>
      </c>
      <c r="B350" s="1" t="s">
        <v>872</v>
      </c>
      <c r="C350" t="s">
        <v>864</v>
      </c>
    </row>
    <row r="351" spans="1:5" ht="13" x14ac:dyDescent="0.15">
      <c r="A351" s="1">
        <v>2012</v>
      </c>
      <c r="B351" s="1" t="s">
        <v>872</v>
      </c>
      <c r="C351" t="s">
        <v>865</v>
      </c>
      <c r="D351" s="4">
        <v>48351976</v>
      </c>
    </row>
    <row r="352" spans="1:5" ht="13" x14ac:dyDescent="0.15">
      <c r="A352" s="1">
        <v>2012</v>
      </c>
      <c r="B352" s="1" t="s">
        <v>872</v>
      </c>
      <c r="C352" t="s">
        <v>866</v>
      </c>
      <c r="D352" s="4">
        <v>26971879</v>
      </c>
    </row>
    <row r="353" spans="1:5" ht="13" x14ac:dyDescent="0.15">
      <c r="A353" s="1">
        <v>2012</v>
      </c>
      <c r="B353" s="1" t="s">
        <v>872</v>
      </c>
      <c r="C353" t="s">
        <v>867</v>
      </c>
      <c r="D353" s="4">
        <v>21380097</v>
      </c>
    </row>
    <row r="354" spans="1:5" ht="14" x14ac:dyDescent="0.15">
      <c r="A354" s="1">
        <v>2015</v>
      </c>
      <c r="B354" s="1" t="s">
        <v>874</v>
      </c>
      <c r="C354" s="7" t="str">
        <f ca="1">IFERROR(__xludf.DUMMYFUNCTION("IMPORTHTML(""https://projects.propublica.org/nonprofits/organizations/410953924"",""table"", 1)"),"Total Revenue")</f>
        <v>Total Revenue</v>
      </c>
      <c r="D354" s="4">
        <v>98031668</v>
      </c>
    </row>
    <row r="355" spans="1:5" ht="13" x14ac:dyDescent="0.15">
      <c r="A355" s="1">
        <v>2015</v>
      </c>
      <c r="B355" s="1" t="s">
        <v>874</v>
      </c>
      <c r="C355" t="s">
        <v>845</v>
      </c>
      <c r="D355" s="4">
        <v>94728325</v>
      </c>
    </row>
    <row r="356" spans="1:5" ht="13" x14ac:dyDescent="0.15">
      <c r="A356" s="1">
        <v>2015</v>
      </c>
      <c r="B356" s="1" t="s">
        <v>874</v>
      </c>
      <c r="C356" t="s">
        <v>846</v>
      </c>
      <c r="D356" s="4">
        <v>3303343</v>
      </c>
    </row>
    <row r="357" spans="1:5" ht="13" x14ac:dyDescent="0.15">
      <c r="A357" s="1">
        <v>2015</v>
      </c>
      <c r="B357" s="1" t="s">
        <v>874</v>
      </c>
      <c r="C357" t="s">
        <v>847</v>
      </c>
      <c r="E357" t="s">
        <v>848</v>
      </c>
    </row>
    <row r="358" spans="1:5" ht="13" x14ac:dyDescent="0.15">
      <c r="A358" s="1">
        <v>2015</v>
      </c>
      <c r="B358" s="1" t="s">
        <v>874</v>
      </c>
      <c r="C358" t="s">
        <v>849</v>
      </c>
      <c r="D358" s="4">
        <v>67890635</v>
      </c>
      <c r="E358" s="5">
        <v>0.69299999999999995</v>
      </c>
    </row>
    <row r="359" spans="1:5" ht="13" x14ac:dyDescent="0.15">
      <c r="A359" s="1">
        <v>2015</v>
      </c>
      <c r="B359" s="1" t="s">
        <v>874</v>
      </c>
      <c r="C359" t="s">
        <v>850</v>
      </c>
      <c r="D359" s="4">
        <v>24810635</v>
      </c>
      <c r="E359" s="5">
        <v>0.253</v>
      </c>
    </row>
    <row r="360" spans="1:5" ht="13" x14ac:dyDescent="0.15">
      <c r="A360" s="1">
        <v>2015</v>
      </c>
      <c r="B360" s="1" t="s">
        <v>874</v>
      </c>
      <c r="C360" t="s">
        <v>851</v>
      </c>
      <c r="D360" s="4">
        <v>1248843</v>
      </c>
      <c r="E360" s="5">
        <v>1.2999999999999999E-2</v>
      </c>
    </row>
    <row r="361" spans="1:5" ht="13" x14ac:dyDescent="0.15">
      <c r="A361" s="1">
        <v>2015</v>
      </c>
      <c r="B361" s="1" t="s">
        <v>874</v>
      </c>
      <c r="C361" t="s">
        <v>852</v>
      </c>
      <c r="D361" s="4">
        <v>0</v>
      </c>
    </row>
    <row r="362" spans="1:5" ht="13" x14ac:dyDescent="0.15">
      <c r="A362" s="1">
        <v>2015</v>
      </c>
      <c r="B362" s="1" t="s">
        <v>874</v>
      </c>
      <c r="C362" t="s">
        <v>853</v>
      </c>
      <c r="D362" s="4">
        <v>936649</v>
      </c>
      <c r="E362" s="5">
        <v>0.01</v>
      </c>
    </row>
    <row r="363" spans="1:5" ht="13" x14ac:dyDescent="0.15">
      <c r="A363" s="1">
        <v>2015</v>
      </c>
      <c r="B363" s="1" t="s">
        <v>874</v>
      </c>
      <c r="C363" t="s">
        <v>854</v>
      </c>
      <c r="D363" s="4">
        <v>85654</v>
      </c>
      <c r="E363" s="5">
        <v>1E-3</v>
      </c>
    </row>
    <row r="364" spans="1:5" ht="13" x14ac:dyDescent="0.15">
      <c r="A364" s="1">
        <v>2015</v>
      </c>
      <c r="B364" s="1" t="s">
        <v>874</v>
      </c>
      <c r="C364" t="s">
        <v>855</v>
      </c>
      <c r="D364" s="4">
        <v>12740</v>
      </c>
      <c r="E364" s="5">
        <v>0</v>
      </c>
    </row>
    <row r="365" spans="1:5" ht="13" x14ac:dyDescent="0.15">
      <c r="A365" s="1">
        <v>2015</v>
      </c>
      <c r="B365" s="1" t="s">
        <v>874</v>
      </c>
      <c r="C365" t="s">
        <v>856</v>
      </c>
      <c r="D365" s="4">
        <v>2783700</v>
      </c>
      <c r="E365" s="5">
        <v>2.8000000000000001E-2</v>
      </c>
    </row>
    <row r="366" spans="1:5" ht="13" x14ac:dyDescent="0.15">
      <c r="A366" s="1">
        <v>2015</v>
      </c>
      <c r="B366" s="1" t="s">
        <v>874</v>
      </c>
      <c r="C366" t="s">
        <v>857</v>
      </c>
      <c r="D366" s="4">
        <v>262812</v>
      </c>
      <c r="E366" s="5">
        <v>3.0000000000000001E-3</v>
      </c>
    </row>
    <row r="367" spans="1:5" ht="13" x14ac:dyDescent="0.15">
      <c r="A367" s="1">
        <v>2015</v>
      </c>
      <c r="B367" s="1" t="s">
        <v>874</v>
      </c>
      <c r="C367" t="s">
        <v>858</v>
      </c>
      <c r="D367" s="4">
        <v>0</v>
      </c>
    </row>
    <row r="368" spans="1:5" ht="13" x14ac:dyDescent="0.15">
      <c r="A368" s="1">
        <v>2015</v>
      </c>
      <c r="B368" s="1" t="s">
        <v>874</v>
      </c>
      <c r="C368" t="s">
        <v>859</v>
      </c>
      <c r="E368" t="s">
        <v>860</v>
      </c>
    </row>
    <row r="369" spans="1:5" ht="13" x14ac:dyDescent="0.15">
      <c r="A369" s="1">
        <v>2015</v>
      </c>
      <c r="B369" s="1" t="s">
        <v>874</v>
      </c>
      <c r="C369" t="s">
        <v>861</v>
      </c>
      <c r="D369" s="4">
        <v>2658869</v>
      </c>
      <c r="E369" s="5">
        <v>2.8000000000000001E-2</v>
      </c>
    </row>
    <row r="370" spans="1:5" ht="13" x14ac:dyDescent="0.15">
      <c r="A370" s="1">
        <v>2015</v>
      </c>
      <c r="B370" s="1" t="s">
        <v>874</v>
      </c>
      <c r="C370" t="s">
        <v>862</v>
      </c>
      <c r="D370" s="4">
        <v>351746</v>
      </c>
      <c r="E370" s="5">
        <v>4.0000000000000001E-3</v>
      </c>
    </row>
    <row r="371" spans="1:5" ht="13" x14ac:dyDescent="0.15">
      <c r="A371" s="1">
        <v>2015</v>
      </c>
      <c r="B371" s="1" t="s">
        <v>874</v>
      </c>
      <c r="C371" t="s">
        <v>863</v>
      </c>
      <c r="D371" s="4">
        <v>36830843</v>
      </c>
      <c r="E371" s="5">
        <v>0.38900000000000001</v>
      </c>
    </row>
    <row r="372" spans="1:5" ht="13" x14ac:dyDescent="0.15">
      <c r="A372" s="1">
        <v>2015</v>
      </c>
      <c r="B372" s="1" t="s">
        <v>874</v>
      </c>
      <c r="C372" t="s">
        <v>864</v>
      </c>
    </row>
    <row r="373" spans="1:5" ht="13" x14ac:dyDescent="0.15">
      <c r="A373" s="1">
        <v>2015</v>
      </c>
      <c r="B373" s="1" t="s">
        <v>874</v>
      </c>
      <c r="C373" t="s">
        <v>865</v>
      </c>
      <c r="D373" s="4">
        <v>151062513</v>
      </c>
    </row>
    <row r="374" spans="1:5" ht="13" x14ac:dyDescent="0.15">
      <c r="A374" s="1">
        <v>2015</v>
      </c>
      <c r="B374" s="1" t="s">
        <v>874</v>
      </c>
      <c r="C374" t="s">
        <v>866</v>
      </c>
      <c r="D374" s="4">
        <v>51647555</v>
      </c>
    </row>
    <row r="375" spans="1:5" ht="13" x14ac:dyDescent="0.15">
      <c r="A375" s="1">
        <v>2015</v>
      </c>
      <c r="B375" s="1" t="s">
        <v>874</v>
      </c>
      <c r="C375" t="s">
        <v>867</v>
      </c>
      <c r="D375" s="4">
        <v>99414958</v>
      </c>
    </row>
    <row r="376" spans="1:5" ht="14" x14ac:dyDescent="0.15">
      <c r="A376" s="1">
        <v>2014</v>
      </c>
      <c r="B376" s="1" t="s">
        <v>874</v>
      </c>
      <c r="C376" s="7" t="str">
        <f ca="1">IFERROR(__xludf.DUMMYFUNCTION("IMPORTHTML(""https://projects.propublica.org/nonprofits/organizations/410953924"",""table"", 2)"),"Total Revenue")</f>
        <v>Total Revenue</v>
      </c>
      <c r="D376" s="4">
        <v>91129017</v>
      </c>
    </row>
    <row r="377" spans="1:5" ht="13" x14ac:dyDescent="0.15">
      <c r="A377" s="1">
        <v>2014</v>
      </c>
      <c r="B377" s="1" t="s">
        <v>874</v>
      </c>
      <c r="C377" t="s">
        <v>845</v>
      </c>
      <c r="D377" s="4">
        <v>91960702</v>
      </c>
    </row>
    <row r="378" spans="1:5" ht="13" x14ac:dyDescent="0.15">
      <c r="A378" s="1">
        <v>2014</v>
      </c>
      <c r="B378" s="1" t="s">
        <v>874</v>
      </c>
      <c r="C378" t="s">
        <v>846</v>
      </c>
      <c r="D378" s="4">
        <v>-831685</v>
      </c>
    </row>
    <row r="379" spans="1:5" ht="13" x14ac:dyDescent="0.15">
      <c r="A379" s="1">
        <v>2014</v>
      </c>
      <c r="B379" s="1" t="s">
        <v>874</v>
      </c>
      <c r="C379" t="s">
        <v>847</v>
      </c>
      <c r="E379" t="s">
        <v>848</v>
      </c>
    </row>
    <row r="380" spans="1:5" ht="13" x14ac:dyDescent="0.15">
      <c r="A380" s="1">
        <v>2014</v>
      </c>
      <c r="B380" s="1" t="s">
        <v>874</v>
      </c>
      <c r="C380" t="s">
        <v>849</v>
      </c>
      <c r="D380" s="4">
        <v>60566766</v>
      </c>
      <c r="E380" s="5">
        <v>0.66500000000000004</v>
      </c>
    </row>
    <row r="381" spans="1:5" ht="13" x14ac:dyDescent="0.15">
      <c r="A381" s="1">
        <v>2014</v>
      </c>
      <c r="B381" s="1" t="s">
        <v>874</v>
      </c>
      <c r="C381" t="s">
        <v>850</v>
      </c>
      <c r="D381" s="4">
        <v>26874170</v>
      </c>
      <c r="E381" s="5">
        <v>0.29499999999999998</v>
      </c>
    </row>
    <row r="382" spans="1:5" ht="13" x14ac:dyDescent="0.15">
      <c r="A382" s="1">
        <v>2014</v>
      </c>
      <c r="B382" s="1" t="s">
        <v>874</v>
      </c>
      <c r="C382" t="s">
        <v>851</v>
      </c>
      <c r="D382" s="4">
        <v>1229502</v>
      </c>
      <c r="E382" s="5">
        <v>1.2999999999999999E-2</v>
      </c>
    </row>
    <row r="383" spans="1:5" ht="13" x14ac:dyDescent="0.15">
      <c r="A383" s="1">
        <v>2014</v>
      </c>
      <c r="B383" s="1" t="s">
        <v>874</v>
      </c>
      <c r="C383" t="s">
        <v>852</v>
      </c>
      <c r="D383" s="4">
        <v>0</v>
      </c>
    </row>
    <row r="384" spans="1:5" ht="13" x14ac:dyDescent="0.15">
      <c r="A384" s="1">
        <v>2014</v>
      </c>
      <c r="B384" s="1" t="s">
        <v>874</v>
      </c>
      <c r="C384" t="s">
        <v>853</v>
      </c>
      <c r="D384" s="4">
        <v>947745</v>
      </c>
      <c r="E384" s="5">
        <v>0.01</v>
      </c>
    </row>
    <row r="385" spans="1:5" ht="13" x14ac:dyDescent="0.15">
      <c r="A385" s="1">
        <v>2014</v>
      </c>
      <c r="B385" s="1" t="s">
        <v>874</v>
      </c>
      <c r="C385" t="s">
        <v>854</v>
      </c>
      <c r="D385" s="4">
        <v>167727</v>
      </c>
      <c r="E385" s="5">
        <v>2E-3</v>
      </c>
    </row>
    <row r="386" spans="1:5" ht="13" x14ac:dyDescent="0.15">
      <c r="A386" s="1">
        <v>2014</v>
      </c>
      <c r="B386" s="1" t="s">
        <v>874</v>
      </c>
      <c r="C386" t="s">
        <v>855</v>
      </c>
      <c r="D386" s="4">
        <v>30149</v>
      </c>
      <c r="E386" s="5">
        <v>0</v>
      </c>
    </row>
    <row r="387" spans="1:5" ht="13" x14ac:dyDescent="0.15">
      <c r="A387" s="1">
        <v>2014</v>
      </c>
      <c r="B387" s="1" t="s">
        <v>874</v>
      </c>
      <c r="C387" t="s">
        <v>856</v>
      </c>
      <c r="D387" s="4">
        <v>1292177</v>
      </c>
      <c r="E387" s="5">
        <v>1.4E-2</v>
      </c>
    </row>
    <row r="388" spans="1:5" ht="13" x14ac:dyDescent="0.15">
      <c r="A388" s="1">
        <v>2014</v>
      </c>
      <c r="B388" s="1" t="s">
        <v>874</v>
      </c>
      <c r="C388" t="s">
        <v>857</v>
      </c>
      <c r="D388" s="4">
        <v>20781</v>
      </c>
      <c r="E388" s="5">
        <v>0</v>
      </c>
    </row>
    <row r="389" spans="1:5" ht="13" x14ac:dyDescent="0.15">
      <c r="A389" s="1">
        <v>2014</v>
      </c>
      <c r="B389" s="1" t="s">
        <v>874</v>
      </c>
      <c r="C389" t="s">
        <v>858</v>
      </c>
      <c r="D389" s="4">
        <v>0</v>
      </c>
    </row>
    <row r="390" spans="1:5" ht="13" x14ac:dyDescent="0.15">
      <c r="A390" s="1">
        <v>2014</v>
      </c>
      <c r="B390" s="1" t="s">
        <v>874</v>
      </c>
      <c r="C390" t="s">
        <v>859</v>
      </c>
      <c r="E390" t="s">
        <v>860</v>
      </c>
    </row>
    <row r="391" spans="1:5" ht="13" x14ac:dyDescent="0.15">
      <c r="A391" s="1">
        <v>2014</v>
      </c>
      <c r="B391" s="1" t="s">
        <v>874</v>
      </c>
      <c r="C391" t="s">
        <v>861</v>
      </c>
      <c r="D391" s="4">
        <v>2207198</v>
      </c>
      <c r="E391" s="5">
        <v>2.4E-2</v>
      </c>
    </row>
    <row r="392" spans="1:5" ht="13" x14ac:dyDescent="0.15">
      <c r="A392" s="1">
        <v>2014</v>
      </c>
      <c r="B392" s="1" t="s">
        <v>874</v>
      </c>
      <c r="C392" t="s">
        <v>862</v>
      </c>
      <c r="D392" s="4">
        <v>229429</v>
      </c>
      <c r="E392" s="5">
        <v>2E-3</v>
      </c>
    </row>
    <row r="393" spans="1:5" ht="13" x14ac:dyDescent="0.15">
      <c r="A393" s="1">
        <v>2014</v>
      </c>
      <c r="B393" s="1" t="s">
        <v>874</v>
      </c>
      <c r="C393" t="s">
        <v>863</v>
      </c>
      <c r="D393" s="4">
        <v>34065080</v>
      </c>
      <c r="E393" s="5">
        <v>0.37</v>
      </c>
    </row>
    <row r="394" spans="1:5" ht="13" x14ac:dyDescent="0.15">
      <c r="A394" s="1">
        <v>2014</v>
      </c>
      <c r="B394" s="1" t="s">
        <v>874</v>
      </c>
      <c r="C394" t="s">
        <v>864</v>
      </c>
    </row>
    <row r="395" spans="1:5" ht="13" x14ac:dyDescent="0.15">
      <c r="A395" s="1">
        <v>2014</v>
      </c>
      <c r="B395" s="1" t="s">
        <v>874</v>
      </c>
      <c r="C395" t="s">
        <v>865</v>
      </c>
      <c r="D395" s="4">
        <v>150562934</v>
      </c>
    </row>
    <row r="396" spans="1:5" ht="13" x14ac:dyDescent="0.15">
      <c r="A396" s="1">
        <v>2014</v>
      </c>
      <c r="B396" s="1" t="s">
        <v>874</v>
      </c>
      <c r="C396" t="s">
        <v>866</v>
      </c>
      <c r="D396" s="4">
        <v>53029824</v>
      </c>
    </row>
    <row r="397" spans="1:5" ht="13" x14ac:dyDescent="0.15">
      <c r="A397" s="1">
        <v>2014</v>
      </c>
      <c r="B397" s="1" t="s">
        <v>874</v>
      </c>
      <c r="C397" t="s">
        <v>867</v>
      </c>
      <c r="D397" s="4">
        <v>97533110</v>
      </c>
    </row>
    <row r="398" spans="1:5" ht="14" x14ac:dyDescent="0.15">
      <c r="A398" s="1">
        <v>2013</v>
      </c>
      <c r="B398" s="1" t="s">
        <v>874</v>
      </c>
      <c r="C398" s="7" t="str">
        <f ca="1">IFERROR(__xludf.DUMMYFUNCTION("IMPORTHTML(""https://projects.propublica.org/nonprofits/organizations/410953924"",""table"", 3)"),"Total Revenue")</f>
        <v>Total Revenue</v>
      </c>
      <c r="D398" s="4">
        <v>95449236</v>
      </c>
    </row>
    <row r="399" spans="1:5" ht="13" x14ac:dyDescent="0.15">
      <c r="A399" s="1">
        <v>2013</v>
      </c>
      <c r="B399" s="1" t="s">
        <v>874</v>
      </c>
      <c r="C399" t="s">
        <v>845</v>
      </c>
      <c r="D399" s="4">
        <v>98551422</v>
      </c>
    </row>
    <row r="400" spans="1:5" ht="13" x14ac:dyDescent="0.15">
      <c r="A400" s="1">
        <v>2013</v>
      </c>
      <c r="B400" s="1" t="s">
        <v>874</v>
      </c>
      <c r="C400" t="s">
        <v>846</v>
      </c>
      <c r="D400" s="4">
        <v>-3102186</v>
      </c>
    </row>
    <row r="401" spans="1:5" ht="13" x14ac:dyDescent="0.15">
      <c r="A401" s="1">
        <v>2013</v>
      </c>
      <c r="B401" s="1" t="s">
        <v>874</v>
      </c>
      <c r="C401" t="s">
        <v>847</v>
      </c>
      <c r="E401" t="s">
        <v>848</v>
      </c>
    </row>
    <row r="402" spans="1:5" ht="13" x14ac:dyDescent="0.15">
      <c r="A402" s="1">
        <v>2013</v>
      </c>
      <c r="B402" s="1" t="s">
        <v>874</v>
      </c>
      <c r="C402" t="s">
        <v>849</v>
      </c>
      <c r="D402" s="4">
        <v>57021390</v>
      </c>
      <c r="E402" s="5">
        <v>0.59699999999999998</v>
      </c>
    </row>
    <row r="403" spans="1:5" ht="13" x14ac:dyDescent="0.15">
      <c r="A403" s="1">
        <v>2013</v>
      </c>
      <c r="B403" s="1" t="s">
        <v>874</v>
      </c>
      <c r="C403" t="s">
        <v>850</v>
      </c>
      <c r="D403" s="4">
        <v>22883282</v>
      </c>
      <c r="E403" s="5">
        <v>0.24</v>
      </c>
    </row>
    <row r="404" spans="1:5" ht="13" x14ac:dyDescent="0.15">
      <c r="A404" s="1">
        <v>2013</v>
      </c>
      <c r="B404" s="1" t="s">
        <v>874</v>
      </c>
      <c r="C404" t="s">
        <v>851</v>
      </c>
      <c r="D404" s="4">
        <v>1251524</v>
      </c>
      <c r="E404" s="5">
        <v>1.2999999999999999E-2</v>
      </c>
    </row>
    <row r="405" spans="1:5" ht="13" x14ac:dyDescent="0.15">
      <c r="A405" s="1">
        <v>2013</v>
      </c>
      <c r="B405" s="1" t="s">
        <v>874</v>
      </c>
      <c r="C405" t="s">
        <v>852</v>
      </c>
      <c r="D405" s="4">
        <v>0</v>
      </c>
    </row>
    <row r="406" spans="1:5" ht="13" x14ac:dyDescent="0.15">
      <c r="A406" s="1">
        <v>2013</v>
      </c>
      <c r="B406" s="1" t="s">
        <v>874</v>
      </c>
      <c r="C406" t="s">
        <v>853</v>
      </c>
      <c r="D406" s="4">
        <v>1299369</v>
      </c>
      <c r="E406" s="5">
        <v>1.4E-2</v>
      </c>
    </row>
    <row r="407" spans="1:5" ht="13" x14ac:dyDescent="0.15">
      <c r="A407" s="1">
        <v>2013</v>
      </c>
      <c r="B407" s="1" t="s">
        <v>874</v>
      </c>
      <c r="C407" t="s">
        <v>854</v>
      </c>
      <c r="D407" s="4">
        <v>206507</v>
      </c>
      <c r="E407" s="5">
        <v>2E-3</v>
      </c>
    </row>
    <row r="408" spans="1:5" ht="13" x14ac:dyDescent="0.15">
      <c r="A408" s="1">
        <v>2013</v>
      </c>
      <c r="B408" s="1" t="s">
        <v>874</v>
      </c>
      <c r="C408" t="s">
        <v>855</v>
      </c>
      <c r="D408" s="4">
        <v>-16732</v>
      </c>
    </row>
    <row r="409" spans="1:5" ht="13" x14ac:dyDescent="0.15">
      <c r="A409" s="1">
        <v>2013</v>
      </c>
      <c r="B409" s="1" t="s">
        <v>874</v>
      </c>
      <c r="C409" t="s">
        <v>856</v>
      </c>
      <c r="D409" s="4">
        <v>1473966</v>
      </c>
      <c r="E409" s="5">
        <v>1.4999999999999999E-2</v>
      </c>
    </row>
    <row r="410" spans="1:5" ht="13" x14ac:dyDescent="0.15">
      <c r="A410" s="1">
        <v>2013</v>
      </c>
      <c r="B410" s="1" t="s">
        <v>874</v>
      </c>
      <c r="C410" t="s">
        <v>857</v>
      </c>
      <c r="D410" s="4">
        <v>33511</v>
      </c>
      <c r="E410" s="5">
        <v>0</v>
      </c>
    </row>
    <row r="411" spans="1:5" ht="13" x14ac:dyDescent="0.15">
      <c r="A411" s="1">
        <v>2013</v>
      </c>
      <c r="B411" s="1" t="s">
        <v>874</v>
      </c>
      <c r="C411" t="s">
        <v>858</v>
      </c>
      <c r="D411" s="4">
        <v>11296419</v>
      </c>
      <c r="E411" s="5">
        <v>0.11799999999999999</v>
      </c>
    </row>
    <row r="412" spans="1:5" ht="13" x14ac:dyDescent="0.15">
      <c r="A412" s="1">
        <v>2013</v>
      </c>
      <c r="B412" s="1" t="s">
        <v>874</v>
      </c>
      <c r="C412" t="s">
        <v>859</v>
      </c>
      <c r="E412" t="s">
        <v>860</v>
      </c>
    </row>
    <row r="413" spans="1:5" ht="13" x14ac:dyDescent="0.15">
      <c r="A413" s="1">
        <v>2013</v>
      </c>
      <c r="B413" s="1" t="s">
        <v>874</v>
      </c>
      <c r="C413" t="s">
        <v>861</v>
      </c>
      <c r="D413" s="4">
        <v>2306403</v>
      </c>
      <c r="E413" s="5">
        <v>2.3E-2</v>
      </c>
    </row>
    <row r="414" spans="1:5" ht="13" x14ac:dyDescent="0.15">
      <c r="A414" s="1">
        <v>2013</v>
      </c>
      <c r="B414" s="1" t="s">
        <v>874</v>
      </c>
      <c r="C414" t="s">
        <v>862</v>
      </c>
      <c r="D414" s="4">
        <v>247683</v>
      </c>
      <c r="E414" s="5">
        <v>3.0000000000000001E-3</v>
      </c>
    </row>
    <row r="415" spans="1:5" ht="13" x14ac:dyDescent="0.15">
      <c r="A415" s="1">
        <v>2013</v>
      </c>
      <c r="B415" s="1" t="s">
        <v>874</v>
      </c>
      <c r="C415" t="s">
        <v>863</v>
      </c>
      <c r="D415" s="4">
        <v>34578425</v>
      </c>
      <c r="E415" s="5">
        <v>0.35099999999999998</v>
      </c>
    </row>
    <row r="416" spans="1:5" ht="13" x14ac:dyDescent="0.15">
      <c r="A416" s="1">
        <v>2013</v>
      </c>
      <c r="B416" s="1" t="s">
        <v>874</v>
      </c>
      <c r="C416" t="s">
        <v>864</v>
      </c>
    </row>
    <row r="417" spans="1:5" ht="13" x14ac:dyDescent="0.15">
      <c r="A417" s="1">
        <v>2013</v>
      </c>
      <c r="B417" s="1" t="s">
        <v>874</v>
      </c>
      <c r="C417" t="s">
        <v>865</v>
      </c>
      <c r="D417" s="4">
        <v>151342801</v>
      </c>
    </row>
    <row r="418" spans="1:5" ht="13" x14ac:dyDescent="0.15">
      <c r="A418" s="1">
        <v>2013</v>
      </c>
      <c r="B418" s="1" t="s">
        <v>874</v>
      </c>
      <c r="C418" t="s">
        <v>866</v>
      </c>
      <c r="D418" s="4">
        <v>56204684</v>
      </c>
    </row>
    <row r="419" spans="1:5" ht="13" x14ac:dyDescent="0.15">
      <c r="A419" s="1">
        <v>2013</v>
      </c>
      <c r="B419" s="1" t="s">
        <v>874</v>
      </c>
      <c r="C419" t="s">
        <v>867</v>
      </c>
      <c r="D419" s="4">
        <v>95138117</v>
      </c>
    </row>
    <row r="420" spans="1:5" ht="14" x14ac:dyDescent="0.15">
      <c r="A420" s="1">
        <v>2012</v>
      </c>
      <c r="B420" s="1" t="s">
        <v>874</v>
      </c>
      <c r="C420" s="7" t="str">
        <f ca="1">IFERROR(__xludf.DUMMYFUNCTION("IMPORTHTML(""https://projects.propublica.org/nonprofits/organizations/410953924"",""table"", 4)"),"Total Revenue")</f>
        <v>Total Revenue</v>
      </c>
      <c r="D420" s="4">
        <v>76844240</v>
      </c>
    </row>
    <row r="421" spans="1:5" ht="13" x14ac:dyDescent="0.15">
      <c r="A421" s="1">
        <v>2012</v>
      </c>
      <c r="B421" s="1" t="s">
        <v>874</v>
      </c>
      <c r="C421" t="s">
        <v>845</v>
      </c>
      <c r="D421" s="4">
        <v>85106092</v>
      </c>
    </row>
    <row r="422" spans="1:5" ht="13" x14ac:dyDescent="0.15">
      <c r="A422" s="1">
        <v>2012</v>
      </c>
      <c r="B422" s="1" t="s">
        <v>874</v>
      </c>
      <c r="C422" t="s">
        <v>846</v>
      </c>
      <c r="D422" s="4">
        <v>-8261852</v>
      </c>
    </row>
    <row r="423" spans="1:5" ht="13" x14ac:dyDescent="0.15">
      <c r="A423" s="1">
        <v>2012</v>
      </c>
      <c r="B423" s="1" t="s">
        <v>874</v>
      </c>
      <c r="C423" t="s">
        <v>847</v>
      </c>
      <c r="E423" t="s">
        <v>848</v>
      </c>
    </row>
    <row r="424" spans="1:5" ht="13" x14ac:dyDescent="0.15">
      <c r="A424" s="1">
        <v>2012</v>
      </c>
      <c r="B424" s="1" t="s">
        <v>874</v>
      </c>
      <c r="C424" t="s">
        <v>849</v>
      </c>
      <c r="D424" s="4">
        <v>54466429</v>
      </c>
      <c r="E424" s="5">
        <v>0.70899999999999996</v>
      </c>
    </row>
    <row r="425" spans="1:5" ht="13" x14ac:dyDescent="0.15">
      <c r="A425" s="1">
        <v>2012</v>
      </c>
      <c r="B425" s="1" t="s">
        <v>874</v>
      </c>
      <c r="C425" t="s">
        <v>850</v>
      </c>
      <c r="D425" s="4">
        <v>19787781</v>
      </c>
      <c r="E425" s="5">
        <v>0.25800000000000001</v>
      </c>
    </row>
    <row r="426" spans="1:5" ht="13" x14ac:dyDescent="0.15">
      <c r="A426" s="1">
        <v>2012</v>
      </c>
      <c r="B426" s="1" t="s">
        <v>874</v>
      </c>
      <c r="C426" t="s">
        <v>851</v>
      </c>
      <c r="D426" s="4">
        <v>1085347</v>
      </c>
      <c r="E426" s="5">
        <v>1.4E-2</v>
      </c>
    </row>
    <row r="427" spans="1:5" ht="13" x14ac:dyDescent="0.15">
      <c r="A427" s="1">
        <v>2012</v>
      </c>
      <c r="B427" s="1" t="s">
        <v>874</v>
      </c>
      <c r="C427" t="s">
        <v>852</v>
      </c>
      <c r="D427" s="4">
        <v>0</v>
      </c>
    </row>
    <row r="428" spans="1:5" ht="13" x14ac:dyDescent="0.15">
      <c r="A428" s="1">
        <v>2012</v>
      </c>
      <c r="B428" s="1" t="s">
        <v>874</v>
      </c>
      <c r="C428" t="s">
        <v>853</v>
      </c>
      <c r="D428" s="4">
        <v>1303857</v>
      </c>
      <c r="E428" s="5">
        <v>1.7000000000000001E-2</v>
      </c>
    </row>
    <row r="429" spans="1:5" ht="13" x14ac:dyDescent="0.15">
      <c r="A429" s="1">
        <v>2012</v>
      </c>
      <c r="B429" s="1" t="s">
        <v>874</v>
      </c>
      <c r="C429" t="s">
        <v>854</v>
      </c>
      <c r="D429" s="4">
        <v>188898</v>
      </c>
      <c r="E429" s="5">
        <v>2E-3</v>
      </c>
    </row>
    <row r="430" spans="1:5" ht="13" x14ac:dyDescent="0.15">
      <c r="A430" s="1">
        <v>2012</v>
      </c>
      <c r="B430" s="1" t="s">
        <v>874</v>
      </c>
      <c r="C430" t="s">
        <v>855</v>
      </c>
      <c r="D430" s="4">
        <v>-35261</v>
      </c>
    </row>
    <row r="431" spans="1:5" ht="13" x14ac:dyDescent="0.15">
      <c r="A431" s="1">
        <v>2012</v>
      </c>
      <c r="B431" s="1" t="s">
        <v>874</v>
      </c>
      <c r="C431" t="s">
        <v>856</v>
      </c>
      <c r="D431" s="4">
        <v>24507</v>
      </c>
      <c r="E431" s="5">
        <v>0</v>
      </c>
    </row>
    <row r="432" spans="1:5" ht="13" x14ac:dyDescent="0.15">
      <c r="A432" s="1">
        <v>2012</v>
      </c>
      <c r="B432" s="1" t="s">
        <v>874</v>
      </c>
      <c r="C432" t="s">
        <v>857</v>
      </c>
      <c r="D432" s="4">
        <v>22682</v>
      </c>
      <c r="E432" s="5">
        <v>0</v>
      </c>
    </row>
    <row r="433" spans="1:5" ht="13" x14ac:dyDescent="0.15">
      <c r="A433" s="1">
        <v>2012</v>
      </c>
      <c r="B433" s="1" t="s">
        <v>874</v>
      </c>
      <c r="C433" t="s">
        <v>858</v>
      </c>
      <c r="D433" s="4">
        <v>0</v>
      </c>
    </row>
    <row r="434" spans="1:5" ht="13" x14ac:dyDescent="0.15">
      <c r="A434" s="1">
        <v>2012</v>
      </c>
      <c r="B434" s="1" t="s">
        <v>874</v>
      </c>
      <c r="C434" t="s">
        <v>859</v>
      </c>
      <c r="E434" t="s">
        <v>860</v>
      </c>
    </row>
    <row r="435" spans="1:5" ht="13" x14ac:dyDescent="0.15">
      <c r="A435" s="1">
        <v>2012</v>
      </c>
      <c r="B435" s="1" t="s">
        <v>874</v>
      </c>
      <c r="C435" t="s">
        <v>861</v>
      </c>
      <c r="D435" s="4">
        <v>2475183</v>
      </c>
      <c r="E435" s="5">
        <v>2.9000000000000001E-2</v>
      </c>
    </row>
    <row r="436" spans="1:5" ht="13" x14ac:dyDescent="0.15">
      <c r="A436" s="1">
        <v>2012</v>
      </c>
      <c r="B436" s="1" t="s">
        <v>874</v>
      </c>
      <c r="C436" t="s">
        <v>862</v>
      </c>
      <c r="D436" s="4">
        <v>275523</v>
      </c>
      <c r="E436" s="5">
        <v>3.0000000000000001E-3</v>
      </c>
    </row>
    <row r="437" spans="1:5" ht="13" x14ac:dyDescent="0.15">
      <c r="A437" s="1">
        <v>2012</v>
      </c>
      <c r="B437" s="1" t="s">
        <v>874</v>
      </c>
      <c r="C437" t="s">
        <v>863</v>
      </c>
      <c r="D437" s="4">
        <v>0</v>
      </c>
    </row>
    <row r="438" spans="1:5" ht="13" x14ac:dyDescent="0.15">
      <c r="A438" s="1">
        <v>2012</v>
      </c>
      <c r="B438" s="1" t="s">
        <v>874</v>
      </c>
      <c r="C438" t="s">
        <v>864</v>
      </c>
    </row>
    <row r="439" spans="1:5" ht="13" x14ac:dyDescent="0.15">
      <c r="A439" s="1">
        <v>2012</v>
      </c>
      <c r="B439" s="1" t="s">
        <v>874</v>
      </c>
      <c r="C439" t="s">
        <v>865</v>
      </c>
      <c r="D439" s="4">
        <v>152894650</v>
      </c>
    </row>
    <row r="440" spans="1:5" ht="13" x14ac:dyDescent="0.15">
      <c r="A440" s="1">
        <v>2012</v>
      </c>
      <c r="B440" s="1" t="s">
        <v>874</v>
      </c>
      <c r="C440" t="s">
        <v>866</v>
      </c>
      <c r="D440" s="4">
        <v>57166357</v>
      </c>
    </row>
    <row r="441" spans="1:5" ht="13" x14ac:dyDescent="0.15">
      <c r="A441" s="1">
        <v>2012</v>
      </c>
      <c r="B441" s="1" t="s">
        <v>874</v>
      </c>
      <c r="C441" t="s">
        <v>867</v>
      </c>
      <c r="D441" s="4">
        <v>95728293</v>
      </c>
    </row>
    <row r="442" spans="1:5" ht="14" x14ac:dyDescent="0.15">
      <c r="A442" s="1">
        <v>2015</v>
      </c>
      <c r="B442" s="1" t="s">
        <v>875</v>
      </c>
      <c r="C442" s="7" t="str">
        <f ca="1">IFERROR(__xludf.DUMMYFUNCTION("IMPORTHTML(""https://projects.propublica.org/nonprofits/organizations/50498502"",""table"", 1)"),"Total Revenue")</f>
        <v>Total Revenue</v>
      </c>
      <c r="D442" s="4">
        <v>3011083</v>
      </c>
    </row>
    <row r="443" spans="1:5" ht="13" x14ac:dyDescent="0.15">
      <c r="A443" s="1">
        <v>2015</v>
      </c>
      <c r="B443" s="1" t="s">
        <v>875</v>
      </c>
      <c r="C443" t="s">
        <v>845</v>
      </c>
      <c r="D443" s="4">
        <v>3030237</v>
      </c>
    </row>
    <row r="444" spans="1:5" ht="13" x14ac:dyDescent="0.15">
      <c r="A444" s="1">
        <v>2015</v>
      </c>
      <c r="B444" s="1" t="s">
        <v>875</v>
      </c>
      <c r="C444" t="s">
        <v>846</v>
      </c>
      <c r="D444" s="4">
        <v>-19154</v>
      </c>
    </row>
    <row r="445" spans="1:5" ht="13" x14ac:dyDescent="0.15">
      <c r="A445" s="1">
        <v>2015</v>
      </c>
      <c r="B445" s="1" t="s">
        <v>875</v>
      </c>
      <c r="C445" t="s">
        <v>847</v>
      </c>
      <c r="E445" t="s">
        <v>848</v>
      </c>
    </row>
    <row r="446" spans="1:5" ht="13" x14ac:dyDescent="0.15">
      <c r="A446" s="1">
        <v>2015</v>
      </c>
      <c r="B446" s="1" t="s">
        <v>875</v>
      </c>
      <c r="C446" t="s">
        <v>849</v>
      </c>
      <c r="D446" s="4">
        <v>1914312</v>
      </c>
      <c r="E446" s="5">
        <v>0.63600000000000001</v>
      </c>
    </row>
    <row r="447" spans="1:5" ht="13" x14ac:dyDescent="0.15">
      <c r="A447" s="1">
        <v>2015</v>
      </c>
      <c r="B447" s="1" t="s">
        <v>875</v>
      </c>
      <c r="C447" t="s">
        <v>850</v>
      </c>
      <c r="D447" s="4">
        <v>897847</v>
      </c>
      <c r="E447" s="5">
        <v>0.29799999999999999</v>
      </c>
    </row>
    <row r="448" spans="1:5" ht="13" x14ac:dyDescent="0.15">
      <c r="A448" s="1">
        <v>2015</v>
      </c>
      <c r="B448" s="1" t="s">
        <v>875</v>
      </c>
      <c r="C448" t="s">
        <v>851</v>
      </c>
      <c r="D448" s="4">
        <v>1542</v>
      </c>
      <c r="E448" s="5">
        <v>1E-3</v>
      </c>
    </row>
    <row r="449" spans="1:5" ht="13" x14ac:dyDescent="0.15">
      <c r="A449" s="1">
        <v>2015</v>
      </c>
      <c r="B449" s="1" t="s">
        <v>875</v>
      </c>
      <c r="C449" t="s">
        <v>852</v>
      </c>
      <c r="D449" s="4">
        <v>0</v>
      </c>
    </row>
    <row r="450" spans="1:5" ht="13" x14ac:dyDescent="0.15">
      <c r="A450" s="1">
        <v>2015</v>
      </c>
      <c r="B450" s="1" t="s">
        <v>875</v>
      </c>
      <c r="C450" t="s">
        <v>853</v>
      </c>
      <c r="D450" s="4">
        <v>0</v>
      </c>
    </row>
    <row r="451" spans="1:5" ht="13" x14ac:dyDescent="0.15">
      <c r="A451" s="1">
        <v>2015</v>
      </c>
      <c r="B451" s="1" t="s">
        <v>875</v>
      </c>
      <c r="C451" t="s">
        <v>854</v>
      </c>
      <c r="D451" s="4">
        <v>0</v>
      </c>
    </row>
    <row r="452" spans="1:5" ht="13" x14ac:dyDescent="0.15">
      <c r="A452" s="1">
        <v>2015</v>
      </c>
      <c r="B452" s="1" t="s">
        <v>875</v>
      </c>
      <c r="C452" t="s">
        <v>855</v>
      </c>
      <c r="D452" s="4">
        <v>118254</v>
      </c>
      <c r="E452" s="5">
        <v>3.9E-2</v>
      </c>
    </row>
    <row r="453" spans="1:5" ht="13" x14ac:dyDescent="0.15">
      <c r="A453" s="1">
        <v>2015</v>
      </c>
      <c r="B453" s="1" t="s">
        <v>875</v>
      </c>
      <c r="C453" t="s">
        <v>856</v>
      </c>
      <c r="D453" s="4">
        <v>0</v>
      </c>
    </row>
    <row r="454" spans="1:5" ht="13" x14ac:dyDescent="0.15">
      <c r="A454" s="1">
        <v>2015</v>
      </c>
      <c r="B454" s="1" t="s">
        <v>875</v>
      </c>
      <c r="C454" t="s">
        <v>857</v>
      </c>
      <c r="D454" s="4">
        <v>0</v>
      </c>
    </row>
    <row r="455" spans="1:5" ht="13" x14ac:dyDescent="0.15">
      <c r="A455" s="1">
        <v>2015</v>
      </c>
      <c r="B455" s="1" t="s">
        <v>875</v>
      </c>
      <c r="C455" t="s">
        <v>858</v>
      </c>
      <c r="D455" s="4">
        <v>79128</v>
      </c>
      <c r="E455" s="5">
        <v>2.5999999999999999E-2</v>
      </c>
    </row>
    <row r="456" spans="1:5" ht="13" x14ac:dyDescent="0.15">
      <c r="A456" s="1">
        <v>2015</v>
      </c>
      <c r="B456" s="1" t="s">
        <v>875</v>
      </c>
      <c r="C456" t="s">
        <v>859</v>
      </c>
      <c r="E456" t="s">
        <v>860</v>
      </c>
    </row>
    <row r="457" spans="1:5" ht="13" x14ac:dyDescent="0.15">
      <c r="A457" s="1">
        <v>2015</v>
      </c>
      <c r="B457" s="1" t="s">
        <v>875</v>
      </c>
      <c r="C457" t="s">
        <v>861</v>
      </c>
      <c r="D457" s="4">
        <v>103527</v>
      </c>
      <c r="E457" s="5">
        <v>3.4000000000000002E-2</v>
      </c>
    </row>
    <row r="458" spans="1:5" ht="13" x14ac:dyDescent="0.15">
      <c r="A458" s="1">
        <v>2015</v>
      </c>
      <c r="B458" s="1" t="s">
        <v>875</v>
      </c>
      <c r="C458" t="s">
        <v>862</v>
      </c>
      <c r="D458" s="4">
        <v>0</v>
      </c>
    </row>
    <row r="459" spans="1:5" ht="13" x14ac:dyDescent="0.15">
      <c r="A459" s="1">
        <v>2015</v>
      </c>
      <c r="B459" s="1" t="s">
        <v>875</v>
      </c>
      <c r="C459" t="s">
        <v>863</v>
      </c>
      <c r="D459" s="4">
        <v>1224087</v>
      </c>
      <c r="E459" s="5">
        <v>0.40400000000000003</v>
      </c>
    </row>
    <row r="460" spans="1:5" ht="13" x14ac:dyDescent="0.15">
      <c r="A460" s="1">
        <v>2015</v>
      </c>
      <c r="B460" s="1" t="s">
        <v>875</v>
      </c>
      <c r="C460" t="s">
        <v>864</v>
      </c>
    </row>
    <row r="461" spans="1:5" ht="13" x14ac:dyDescent="0.15">
      <c r="A461" s="1">
        <v>2015</v>
      </c>
      <c r="B461" s="1" t="s">
        <v>875</v>
      </c>
      <c r="C461" t="s">
        <v>865</v>
      </c>
      <c r="D461" s="4">
        <v>2403559</v>
      </c>
    </row>
    <row r="462" spans="1:5" ht="13" x14ac:dyDescent="0.15">
      <c r="A462" s="1">
        <v>2015</v>
      </c>
      <c r="B462" s="1" t="s">
        <v>875</v>
      </c>
      <c r="C462" t="s">
        <v>866</v>
      </c>
      <c r="D462" s="4">
        <v>1128360</v>
      </c>
    </row>
    <row r="463" spans="1:5" ht="13" x14ac:dyDescent="0.15">
      <c r="A463" s="1">
        <v>2015</v>
      </c>
      <c r="B463" s="1" t="s">
        <v>875</v>
      </c>
      <c r="C463" t="s">
        <v>867</v>
      </c>
      <c r="D463" s="4">
        <v>1275199</v>
      </c>
    </row>
    <row r="464" spans="1:5" ht="14" x14ac:dyDescent="0.15">
      <c r="A464" s="1">
        <v>2014</v>
      </c>
      <c r="B464" s="1" t="s">
        <v>875</v>
      </c>
      <c r="C464" s="7" t="str">
        <f ca="1">IFERROR(__xludf.DUMMYFUNCTION("IMPORTHTML(""https://projects.propublica.org/nonprofits/organizations/50498502"",""table"", 2)"),"Total Revenue")</f>
        <v>Total Revenue</v>
      </c>
      <c r="D464" s="4">
        <v>2644082</v>
      </c>
    </row>
    <row r="465" spans="1:5" ht="13" x14ac:dyDescent="0.15">
      <c r="A465" s="1">
        <v>2014</v>
      </c>
      <c r="B465" s="1" t="s">
        <v>875</v>
      </c>
      <c r="C465" t="s">
        <v>845</v>
      </c>
      <c r="D465" s="4">
        <v>2971309</v>
      </c>
    </row>
    <row r="466" spans="1:5" ht="13" x14ac:dyDescent="0.15">
      <c r="A466" s="1">
        <v>2014</v>
      </c>
      <c r="B466" s="1" t="s">
        <v>875</v>
      </c>
      <c r="C466" t="s">
        <v>846</v>
      </c>
      <c r="D466" s="4">
        <v>-327227</v>
      </c>
    </row>
    <row r="467" spans="1:5" ht="13" x14ac:dyDescent="0.15">
      <c r="A467" s="1">
        <v>2014</v>
      </c>
      <c r="B467" s="1" t="s">
        <v>875</v>
      </c>
      <c r="C467" t="s">
        <v>847</v>
      </c>
      <c r="E467" t="s">
        <v>848</v>
      </c>
    </row>
    <row r="468" spans="1:5" ht="13" x14ac:dyDescent="0.15">
      <c r="A468" s="1">
        <v>2014</v>
      </c>
      <c r="B468" s="1" t="s">
        <v>875</v>
      </c>
      <c r="C468" t="s">
        <v>849</v>
      </c>
      <c r="D468" s="4">
        <v>1672040</v>
      </c>
      <c r="E468" s="5">
        <v>0.63200000000000001</v>
      </c>
    </row>
    <row r="469" spans="1:5" ht="13" x14ac:dyDescent="0.15">
      <c r="A469" s="1">
        <v>2014</v>
      </c>
      <c r="B469" s="1" t="s">
        <v>875</v>
      </c>
      <c r="C469" t="s">
        <v>850</v>
      </c>
      <c r="D469" s="4">
        <v>810672</v>
      </c>
      <c r="E469" s="5">
        <v>0.307</v>
      </c>
    </row>
    <row r="470" spans="1:5" ht="13" x14ac:dyDescent="0.15">
      <c r="A470" s="1">
        <v>2014</v>
      </c>
      <c r="B470" s="1" t="s">
        <v>875</v>
      </c>
      <c r="C470" t="s">
        <v>851</v>
      </c>
      <c r="D470" s="4">
        <v>899</v>
      </c>
      <c r="E470" s="5">
        <v>0</v>
      </c>
    </row>
    <row r="471" spans="1:5" ht="13" x14ac:dyDescent="0.15">
      <c r="A471" s="1">
        <v>2014</v>
      </c>
      <c r="B471" s="1" t="s">
        <v>875</v>
      </c>
      <c r="C471" t="s">
        <v>852</v>
      </c>
      <c r="D471" s="4">
        <v>0</v>
      </c>
    </row>
    <row r="472" spans="1:5" ht="13" x14ac:dyDescent="0.15">
      <c r="A472" s="1">
        <v>2014</v>
      </c>
      <c r="B472" s="1" t="s">
        <v>875</v>
      </c>
      <c r="C472" t="s">
        <v>853</v>
      </c>
      <c r="D472" s="4">
        <v>0</v>
      </c>
    </row>
    <row r="473" spans="1:5" ht="13" x14ac:dyDescent="0.15">
      <c r="A473" s="1">
        <v>2014</v>
      </c>
      <c r="B473" s="1" t="s">
        <v>875</v>
      </c>
      <c r="C473" t="s">
        <v>854</v>
      </c>
      <c r="D473" s="4">
        <v>0</v>
      </c>
    </row>
    <row r="474" spans="1:5" ht="13" x14ac:dyDescent="0.15">
      <c r="A474" s="1">
        <v>2014</v>
      </c>
      <c r="B474" s="1" t="s">
        <v>875</v>
      </c>
      <c r="C474" t="s">
        <v>855</v>
      </c>
      <c r="D474" s="4">
        <v>81303</v>
      </c>
      <c r="E474" s="5">
        <v>3.1E-2</v>
      </c>
    </row>
    <row r="475" spans="1:5" ht="13" x14ac:dyDescent="0.15">
      <c r="A475" s="1">
        <v>2014</v>
      </c>
      <c r="B475" s="1" t="s">
        <v>875</v>
      </c>
      <c r="C475" t="s">
        <v>856</v>
      </c>
      <c r="D475" s="4">
        <v>0</v>
      </c>
    </row>
    <row r="476" spans="1:5" ht="13" x14ac:dyDescent="0.15">
      <c r="A476" s="1">
        <v>2014</v>
      </c>
      <c r="B476" s="1" t="s">
        <v>875</v>
      </c>
      <c r="C476" t="s">
        <v>857</v>
      </c>
      <c r="D476" s="4">
        <v>0</v>
      </c>
    </row>
    <row r="477" spans="1:5" ht="13" x14ac:dyDescent="0.15">
      <c r="A477" s="1">
        <v>2014</v>
      </c>
      <c r="B477" s="1" t="s">
        <v>875</v>
      </c>
      <c r="C477" t="s">
        <v>858</v>
      </c>
      <c r="D477" s="4">
        <v>79168</v>
      </c>
      <c r="E477" s="5">
        <v>0.03</v>
      </c>
    </row>
    <row r="478" spans="1:5" ht="13" x14ac:dyDescent="0.15">
      <c r="A478" s="1">
        <v>2014</v>
      </c>
      <c r="B478" s="1" t="s">
        <v>875</v>
      </c>
      <c r="C478" t="s">
        <v>859</v>
      </c>
      <c r="E478" t="s">
        <v>860</v>
      </c>
    </row>
    <row r="479" spans="1:5" ht="13" x14ac:dyDescent="0.15">
      <c r="A479" s="1">
        <v>2014</v>
      </c>
      <c r="B479" s="1" t="s">
        <v>875</v>
      </c>
      <c r="C479" t="s">
        <v>861</v>
      </c>
      <c r="D479" s="4">
        <v>161515</v>
      </c>
      <c r="E479" s="5">
        <v>5.3999999999999999E-2</v>
      </c>
    </row>
    <row r="480" spans="1:5" ht="13" x14ac:dyDescent="0.15">
      <c r="A480" s="1">
        <v>2014</v>
      </c>
      <c r="B480" s="1" t="s">
        <v>875</v>
      </c>
      <c r="C480" t="s">
        <v>862</v>
      </c>
      <c r="D480" s="4">
        <v>0</v>
      </c>
    </row>
    <row r="481" spans="1:5" ht="13" x14ac:dyDescent="0.15">
      <c r="A481" s="1">
        <v>2014</v>
      </c>
      <c r="B481" s="1" t="s">
        <v>875</v>
      </c>
      <c r="C481" t="s">
        <v>863</v>
      </c>
      <c r="D481" s="4">
        <v>1153333</v>
      </c>
      <c r="E481" s="5">
        <v>0.38800000000000001</v>
      </c>
    </row>
    <row r="482" spans="1:5" ht="13" x14ac:dyDescent="0.15">
      <c r="A482" s="1">
        <v>2014</v>
      </c>
      <c r="B482" s="1" t="s">
        <v>875</v>
      </c>
      <c r="C482" t="s">
        <v>864</v>
      </c>
    </row>
    <row r="483" spans="1:5" ht="13" x14ac:dyDescent="0.15">
      <c r="A483" s="1">
        <v>2014</v>
      </c>
      <c r="B483" s="1" t="s">
        <v>875</v>
      </c>
      <c r="C483" t="s">
        <v>865</v>
      </c>
      <c r="D483" s="4">
        <v>2681524</v>
      </c>
    </row>
    <row r="484" spans="1:5" ht="13" x14ac:dyDescent="0.15">
      <c r="A484" s="1">
        <v>2014</v>
      </c>
      <c r="B484" s="1" t="s">
        <v>875</v>
      </c>
      <c r="C484" t="s">
        <v>866</v>
      </c>
      <c r="D484" s="4">
        <v>1387171</v>
      </c>
    </row>
    <row r="485" spans="1:5" ht="13" x14ac:dyDescent="0.15">
      <c r="A485" s="1">
        <v>2014</v>
      </c>
      <c r="B485" s="1" t="s">
        <v>875</v>
      </c>
      <c r="C485" t="s">
        <v>867</v>
      </c>
      <c r="D485" s="4">
        <v>1294353</v>
      </c>
    </row>
    <row r="486" spans="1:5" ht="14" x14ac:dyDescent="0.15">
      <c r="A486" s="1">
        <v>2013</v>
      </c>
      <c r="B486" s="1" t="s">
        <v>875</v>
      </c>
      <c r="C486" s="7" t="str">
        <f ca="1">IFERROR(__xludf.DUMMYFUNCTION("IMPORTHTML(""https://projects.propublica.org/nonprofits/organizations/50498502"",""table"", 3)"),"Total Revenue")</f>
        <v>Total Revenue</v>
      </c>
      <c r="D486" s="4">
        <v>2756087</v>
      </c>
    </row>
    <row r="487" spans="1:5" ht="13" x14ac:dyDescent="0.15">
      <c r="A487" s="1">
        <v>2013</v>
      </c>
      <c r="B487" s="1" t="s">
        <v>875</v>
      </c>
      <c r="C487" t="s">
        <v>845</v>
      </c>
      <c r="D487" s="4">
        <v>2883704</v>
      </c>
    </row>
    <row r="488" spans="1:5" ht="13" x14ac:dyDescent="0.15">
      <c r="A488" s="1">
        <v>2013</v>
      </c>
      <c r="B488" s="1" t="s">
        <v>875</v>
      </c>
      <c r="C488" t="s">
        <v>846</v>
      </c>
      <c r="D488" s="4">
        <v>-127617</v>
      </c>
    </row>
    <row r="489" spans="1:5" ht="13" x14ac:dyDescent="0.15">
      <c r="A489" s="1">
        <v>2013</v>
      </c>
      <c r="B489" s="1" t="s">
        <v>875</v>
      </c>
      <c r="C489" t="s">
        <v>847</v>
      </c>
      <c r="E489" t="s">
        <v>848</v>
      </c>
    </row>
    <row r="490" spans="1:5" ht="13" x14ac:dyDescent="0.15">
      <c r="A490" s="1">
        <v>2013</v>
      </c>
      <c r="B490" s="1" t="s">
        <v>875</v>
      </c>
      <c r="C490" t="s">
        <v>849</v>
      </c>
      <c r="D490" s="4">
        <v>1941289</v>
      </c>
      <c r="E490" s="5">
        <v>0.70399999999999996</v>
      </c>
    </row>
    <row r="491" spans="1:5" ht="13" x14ac:dyDescent="0.15">
      <c r="A491" s="1">
        <v>2013</v>
      </c>
      <c r="B491" s="1" t="s">
        <v>875</v>
      </c>
      <c r="C491" t="s">
        <v>850</v>
      </c>
      <c r="D491" s="4">
        <v>659012</v>
      </c>
      <c r="E491" s="5">
        <v>0.23899999999999999</v>
      </c>
    </row>
    <row r="492" spans="1:5" ht="13" x14ac:dyDescent="0.15">
      <c r="A492" s="1">
        <v>2013</v>
      </c>
      <c r="B492" s="1" t="s">
        <v>875</v>
      </c>
      <c r="C492" t="s">
        <v>851</v>
      </c>
      <c r="D492" s="4">
        <v>1152</v>
      </c>
      <c r="E492" s="5">
        <v>0</v>
      </c>
    </row>
    <row r="493" spans="1:5" ht="13" x14ac:dyDescent="0.15">
      <c r="A493" s="1">
        <v>2013</v>
      </c>
      <c r="B493" s="1" t="s">
        <v>875</v>
      </c>
      <c r="C493" t="s">
        <v>852</v>
      </c>
      <c r="D493" s="4">
        <v>0</v>
      </c>
    </row>
    <row r="494" spans="1:5" ht="13" x14ac:dyDescent="0.15">
      <c r="A494" s="1">
        <v>2013</v>
      </c>
      <c r="B494" s="1" t="s">
        <v>875</v>
      </c>
      <c r="C494" t="s">
        <v>853</v>
      </c>
      <c r="D494" s="4">
        <v>0</v>
      </c>
    </row>
    <row r="495" spans="1:5" ht="13" x14ac:dyDescent="0.15">
      <c r="A495" s="1">
        <v>2013</v>
      </c>
      <c r="B495" s="1" t="s">
        <v>875</v>
      </c>
      <c r="C495" t="s">
        <v>854</v>
      </c>
      <c r="D495" s="4">
        <v>0</v>
      </c>
    </row>
    <row r="496" spans="1:5" ht="13" x14ac:dyDescent="0.15">
      <c r="A496" s="1">
        <v>2013</v>
      </c>
      <c r="B496" s="1" t="s">
        <v>875</v>
      </c>
      <c r="C496" t="s">
        <v>855</v>
      </c>
      <c r="D496" s="4">
        <v>76416</v>
      </c>
      <c r="E496" s="5">
        <v>2.8000000000000001E-2</v>
      </c>
    </row>
    <row r="497" spans="1:5" ht="13" x14ac:dyDescent="0.15">
      <c r="A497" s="1">
        <v>2013</v>
      </c>
      <c r="B497" s="1" t="s">
        <v>875</v>
      </c>
      <c r="C497" t="s">
        <v>856</v>
      </c>
      <c r="D497" s="4">
        <v>0</v>
      </c>
    </row>
    <row r="498" spans="1:5" ht="13" x14ac:dyDescent="0.15">
      <c r="A498" s="1">
        <v>2013</v>
      </c>
      <c r="B498" s="1" t="s">
        <v>875</v>
      </c>
      <c r="C498" t="s">
        <v>857</v>
      </c>
      <c r="D498" s="4">
        <v>0</v>
      </c>
    </row>
    <row r="499" spans="1:5" ht="13" x14ac:dyDescent="0.15">
      <c r="A499" s="1">
        <v>2013</v>
      </c>
      <c r="B499" s="1" t="s">
        <v>875</v>
      </c>
      <c r="C499" t="s">
        <v>858</v>
      </c>
      <c r="D499" s="4">
        <v>78218</v>
      </c>
      <c r="E499" s="5">
        <v>2.8000000000000001E-2</v>
      </c>
    </row>
    <row r="500" spans="1:5" ht="13" x14ac:dyDescent="0.15">
      <c r="A500" s="1">
        <v>2013</v>
      </c>
      <c r="B500" s="1" t="s">
        <v>875</v>
      </c>
      <c r="C500" t="s">
        <v>859</v>
      </c>
      <c r="E500" t="s">
        <v>860</v>
      </c>
    </row>
    <row r="501" spans="1:5" ht="13" x14ac:dyDescent="0.15">
      <c r="A501" s="1">
        <v>2013</v>
      </c>
      <c r="B501" s="1" t="s">
        <v>875</v>
      </c>
      <c r="C501" t="s">
        <v>861</v>
      </c>
      <c r="D501" s="4">
        <v>155225</v>
      </c>
      <c r="E501" s="5">
        <v>5.3999999999999999E-2</v>
      </c>
    </row>
    <row r="502" spans="1:5" ht="13" x14ac:dyDescent="0.15">
      <c r="A502" s="1">
        <v>2013</v>
      </c>
      <c r="B502" s="1" t="s">
        <v>875</v>
      </c>
      <c r="C502" t="s">
        <v>862</v>
      </c>
      <c r="D502" s="4">
        <v>0</v>
      </c>
    </row>
    <row r="503" spans="1:5" ht="13" x14ac:dyDescent="0.15">
      <c r="A503" s="1">
        <v>2013</v>
      </c>
      <c r="B503" s="1" t="s">
        <v>875</v>
      </c>
      <c r="C503" t="s">
        <v>863</v>
      </c>
      <c r="D503" s="4">
        <v>1089362</v>
      </c>
      <c r="E503" s="5">
        <v>0.378</v>
      </c>
    </row>
    <row r="504" spans="1:5" ht="13" x14ac:dyDescent="0.15">
      <c r="A504" s="1">
        <v>2013</v>
      </c>
      <c r="B504" s="1" t="s">
        <v>875</v>
      </c>
      <c r="C504" t="s">
        <v>864</v>
      </c>
    </row>
    <row r="505" spans="1:5" ht="13" x14ac:dyDescent="0.15">
      <c r="A505" s="1">
        <v>2013</v>
      </c>
      <c r="B505" s="1" t="s">
        <v>875</v>
      </c>
      <c r="C505" t="s">
        <v>865</v>
      </c>
      <c r="D505" s="4">
        <v>2993448</v>
      </c>
    </row>
    <row r="506" spans="1:5" ht="13" x14ac:dyDescent="0.15">
      <c r="A506" s="1">
        <v>2013</v>
      </c>
      <c r="B506" s="1" t="s">
        <v>875</v>
      </c>
      <c r="C506" t="s">
        <v>866</v>
      </c>
      <c r="D506" s="4">
        <v>1371868</v>
      </c>
    </row>
    <row r="507" spans="1:5" ht="13" x14ac:dyDescent="0.15">
      <c r="A507" s="1">
        <v>2013</v>
      </c>
      <c r="B507" s="1" t="s">
        <v>875</v>
      </c>
      <c r="C507" t="s">
        <v>867</v>
      </c>
      <c r="D507" s="4">
        <v>1621580</v>
      </c>
    </row>
    <row r="508" spans="1:5" ht="14" x14ac:dyDescent="0.15">
      <c r="A508" s="1">
        <v>2012</v>
      </c>
      <c r="B508" s="1" t="s">
        <v>875</v>
      </c>
      <c r="C508" s="7" t="str">
        <f ca="1">IFERROR(__xludf.DUMMYFUNCTION("IMPORTHTML(""https://projects.propublica.org/nonprofits/organizations/50498502"",""table"", 4)"),"Total Revenue")</f>
        <v>Total Revenue</v>
      </c>
      <c r="D508" s="4">
        <v>2737636</v>
      </c>
    </row>
    <row r="509" spans="1:5" ht="13" x14ac:dyDescent="0.15">
      <c r="A509" s="1">
        <v>2012</v>
      </c>
      <c r="B509" s="1" t="s">
        <v>875</v>
      </c>
      <c r="C509" t="s">
        <v>845</v>
      </c>
      <c r="D509" s="4">
        <v>2833259</v>
      </c>
    </row>
    <row r="510" spans="1:5" ht="13" x14ac:dyDescent="0.15">
      <c r="A510" s="1">
        <v>2012</v>
      </c>
      <c r="B510" s="1" t="s">
        <v>875</v>
      </c>
      <c r="C510" t="s">
        <v>846</v>
      </c>
      <c r="D510" s="4">
        <v>-95623</v>
      </c>
    </row>
    <row r="511" spans="1:5" ht="13" x14ac:dyDescent="0.15">
      <c r="A511" s="1">
        <v>2012</v>
      </c>
      <c r="B511" s="1" t="s">
        <v>875</v>
      </c>
      <c r="C511" t="s">
        <v>847</v>
      </c>
      <c r="E511" t="s">
        <v>848</v>
      </c>
    </row>
    <row r="512" spans="1:5" ht="13" x14ac:dyDescent="0.15">
      <c r="A512" s="1">
        <v>2012</v>
      </c>
      <c r="B512" s="1" t="s">
        <v>875</v>
      </c>
      <c r="C512" t="s">
        <v>849</v>
      </c>
      <c r="D512" s="4">
        <v>2024895</v>
      </c>
      <c r="E512" s="5">
        <v>0.74</v>
      </c>
    </row>
    <row r="513" spans="1:5" ht="13" x14ac:dyDescent="0.15">
      <c r="A513" s="1">
        <v>2012</v>
      </c>
      <c r="B513" s="1" t="s">
        <v>875</v>
      </c>
      <c r="C513" t="s">
        <v>850</v>
      </c>
      <c r="D513" s="4">
        <v>654887</v>
      </c>
      <c r="E513" s="5">
        <v>0.23899999999999999</v>
      </c>
    </row>
    <row r="514" spans="1:5" ht="13" x14ac:dyDescent="0.15">
      <c r="A514" s="1">
        <v>2012</v>
      </c>
      <c r="B514" s="1" t="s">
        <v>875</v>
      </c>
      <c r="C514" t="s">
        <v>851</v>
      </c>
      <c r="D514" s="4">
        <v>621</v>
      </c>
      <c r="E514" s="5">
        <v>0</v>
      </c>
    </row>
    <row r="515" spans="1:5" ht="13" x14ac:dyDescent="0.15">
      <c r="A515" s="1">
        <v>2012</v>
      </c>
      <c r="B515" s="1" t="s">
        <v>875</v>
      </c>
      <c r="C515" t="s">
        <v>852</v>
      </c>
      <c r="D515" s="4">
        <v>0</v>
      </c>
    </row>
    <row r="516" spans="1:5" ht="13" x14ac:dyDescent="0.15">
      <c r="A516" s="1">
        <v>2012</v>
      </c>
      <c r="B516" s="1" t="s">
        <v>875</v>
      </c>
      <c r="C516" t="s">
        <v>853</v>
      </c>
      <c r="D516" s="4">
        <v>0</v>
      </c>
    </row>
    <row r="517" spans="1:5" ht="13" x14ac:dyDescent="0.15">
      <c r="A517" s="1">
        <v>2012</v>
      </c>
      <c r="B517" s="1" t="s">
        <v>875</v>
      </c>
      <c r="C517" t="s">
        <v>854</v>
      </c>
      <c r="D517" s="4">
        <v>0</v>
      </c>
    </row>
    <row r="518" spans="1:5" ht="13" x14ac:dyDescent="0.15">
      <c r="A518" s="1">
        <v>2012</v>
      </c>
      <c r="B518" s="1" t="s">
        <v>875</v>
      </c>
      <c r="C518" t="s">
        <v>855</v>
      </c>
      <c r="D518" s="4">
        <v>0</v>
      </c>
    </row>
    <row r="519" spans="1:5" ht="13" x14ac:dyDescent="0.15">
      <c r="A519" s="1">
        <v>2012</v>
      </c>
      <c r="B519" s="1" t="s">
        <v>875</v>
      </c>
      <c r="C519" t="s">
        <v>856</v>
      </c>
      <c r="D519" s="4">
        <v>0</v>
      </c>
    </row>
    <row r="520" spans="1:5" ht="13" x14ac:dyDescent="0.15">
      <c r="A520" s="1">
        <v>2012</v>
      </c>
      <c r="B520" s="1" t="s">
        <v>875</v>
      </c>
      <c r="C520" t="s">
        <v>857</v>
      </c>
      <c r="D520" s="4">
        <v>0</v>
      </c>
    </row>
    <row r="521" spans="1:5" ht="13" x14ac:dyDescent="0.15">
      <c r="A521" s="1">
        <v>2012</v>
      </c>
      <c r="B521" s="1" t="s">
        <v>875</v>
      </c>
      <c r="C521" t="s">
        <v>858</v>
      </c>
      <c r="D521" s="4">
        <v>57233</v>
      </c>
      <c r="E521" s="5">
        <v>2.1000000000000001E-2</v>
      </c>
    </row>
    <row r="522" spans="1:5" ht="13" x14ac:dyDescent="0.15">
      <c r="A522" s="1">
        <v>2012</v>
      </c>
      <c r="B522" s="1" t="s">
        <v>875</v>
      </c>
      <c r="C522" t="s">
        <v>859</v>
      </c>
      <c r="E522" t="s">
        <v>860</v>
      </c>
    </row>
    <row r="523" spans="1:5" ht="13" x14ac:dyDescent="0.15">
      <c r="A523" s="1">
        <v>2012</v>
      </c>
      <c r="B523" s="1" t="s">
        <v>875</v>
      </c>
      <c r="C523" t="s">
        <v>861</v>
      </c>
      <c r="D523" s="4">
        <v>150199</v>
      </c>
      <c r="E523" s="5">
        <v>5.2999999999999999E-2</v>
      </c>
    </row>
    <row r="524" spans="1:5" ht="13" x14ac:dyDescent="0.15">
      <c r="A524" s="1">
        <v>2012</v>
      </c>
      <c r="B524" s="1" t="s">
        <v>875</v>
      </c>
      <c r="C524" t="s">
        <v>862</v>
      </c>
      <c r="D524" s="4">
        <v>0</v>
      </c>
    </row>
    <row r="525" spans="1:5" ht="13" x14ac:dyDescent="0.15">
      <c r="A525" s="1">
        <v>2012</v>
      </c>
      <c r="B525" s="1" t="s">
        <v>875</v>
      </c>
      <c r="C525" t="s">
        <v>863</v>
      </c>
      <c r="D525" s="4">
        <v>913097</v>
      </c>
      <c r="E525" s="5">
        <v>0.32200000000000001</v>
      </c>
    </row>
    <row r="526" spans="1:5" ht="13" x14ac:dyDescent="0.15">
      <c r="A526" s="1">
        <v>2012</v>
      </c>
      <c r="B526" s="1" t="s">
        <v>875</v>
      </c>
      <c r="C526" t="s">
        <v>864</v>
      </c>
    </row>
    <row r="527" spans="1:5" ht="13" x14ac:dyDescent="0.15">
      <c r="A527" s="1">
        <v>2012</v>
      </c>
      <c r="B527" s="1" t="s">
        <v>875</v>
      </c>
      <c r="C527" t="s">
        <v>865</v>
      </c>
      <c r="D527" s="4">
        <v>3531338</v>
      </c>
    </row>
    <row r="528" spans="1:5" ht="13" x14ac:dyDescent="0.15">
      <c r="A528" s="1">
        <v>2012</v>
      </c>
      <c r="B528" s="1" t="s">
        <v>875</v>
      </c>
      <c r="C528" t="s">
        <v>866</v>
      </c>
      <c r="D528" s="4">
        <v>1782141</v>
      </c>
    </row>
    <row r="529" spans="1:5" ht="13" x14ac:dyDescent="0.15">
      <c r="A529" s="1">
        <v>2012</v>
      </c>
      <c r="B529" s="1" t="s">
        <v>875</v>
      </c>
      <c r="C529" t="s">
        <v>867</v>
      </c>
      <c r="D529" s="4">
        <v>1749197</v>
      </c>
    </row>
    <row r="530" spans="1:5" ht="14" x14ac:dyDescent="0.15">
      <c r="A530" s="1">
        <v>2015</v>
      </c>
      <c r="B530" s="1" t="s">
        <v>876</v>
      </c>
      <c r="C530" s="7" t="str">
        <f ca="1">IFERROR(__xludf.DUMMYFUNCTION("IMPORTHTML(""https://projects.propublica.org/nonprofits/organizations/911221895"",""table"", 1)"),"Total Revenue")</f>
        <v>Total Revenue</v>
      </c>
      <c r="D530" s="4">
        <v>19601038</v>
      </c>
    </row>
    <row r="531" spans="1:5" ht="13" x14ac:dyDescent="0.15">
      <c r="A531" s="1">
        <v>2015</v>
      </c>
      <c r="B531" s="1" t="s">
        <v>876</v>
      </c>
      <c r="C531" t="s">
        <v>845</v>
      </c>
      <c r="D531" s="4">
        <v>16393478</v>
      </c>
    </row>
    <row r="532" spans="1:5" ht="13" x14ac:dyDescent="0.15">
      <c r="A532" s="1">
        <v>2015</v>
      </c>
      <c r="B532" s="1" t="s">
        <v>876</v>
      </c>
      <c r="C532" t="s">
        <v>846</v>
      </c>
      <c r="D532" s="4">
        <v>3207560</v>
      </c>
    </row>
    <row r="533" spans="1:5" ht="13" x14ac:dyDescent="0.15">
      <c r="A533" s="1">
        <v>2015</v>
      </c>
      <c r="B533" s="1" t="s">
        <v>876</v>
      </c>
      <c r="C533" t="s">
        <v>847</v>
      </c>
      <c r="E533" t="s">
        <v>848</v>
      </c>
    </row>
    <row r="534" spans="1:5" ht="13" x14ac:dyDescent="0.15">
      <c r="A534" s="1">
        <v>2015</v>
      </c>
      <c r="B534" s="1" t="s">
        <v>876</v>
      </c>
      <c r="C534" t="s">
        <v>849</v>
      </c>
      <c r="D534" s="4">
        <v>14564951</v>
      </c>
      <c r="E534" s="5">
        <v>0.74299999999999999</v>
      </c>
    </row>
    <row r="535" spans="1:5" ht="13" x14ac:dyDescent="0.15">
      <c r="A535" s="1">
        <v>2015</v>
      </c>
      <c r="B535" s="1" t="s">
        <v>876</v>
      </c>
      <c r="C535" t="s">
        <v>850</v>
      </c>
      <c r="D535" s="4">
        <v>194781</v>
      </c>
      <c r="E535" s="5">
        <v>0.01</v>
      </c>
    </row>
    <row r="536" spans="1:5" ht="13" x14ac:dyDescent="0.15">
      <c r="A536" s="1">
        <v>2015</v>
      </c>
      <c r="B536" s="1" t="s">
        <v>876</v>
      </c>
      <c r="C536" t="s">
        <v>851</v>
      </c>
      <c r="D536" s="4">
        <v>164248</v>
      </c>
      <c r="E536" s="5">
        <v>8.0000000000000002E-3</v>
      </c>
    </row>
    <row r="537" spans="1:5" ht="13" x14ac:dyDescent="0.15">
      <c r="A537" s="1">
        <v>2015</v>
      </c>
      <c r="B537" s="1" t="s">
        <v>876</v>
      </c>
      <c r="C537" t="s">
        <v>852</v>
      </c>
      <c r="D537" s="4">
        <v>0</v>
      </c>
    </row>
    <row r="538" spans="1:5" ht="13" x14ac:dyDescent="0.15">
      <c r="A538" s="1">
        <v>2015</v>
      </c>
      <c r="B538" s="1" t="s">
        <v>876</v>
      </c>
      <c r="C538" t="s">
        <v>853</v>
      </c>
      <c r="D538" s="4">
        <v>2471746</v>
      </c>
      <c r="E538" s="5">
        <v>0.126</v>
      </c>
    </row>
    <row r="539" spans="1:5" ht="13" x14ac:dyDescent="0.15">
      <c r="A539" s="1">
        <v>2015</v>
      </c>
      <c r="B539" s="1" t="s">
        <v>876</v>
      </c>
      <c r="C539" t="s">
        <v>854</v>
      </c>
      <c r="D539" s="4">
        <v>71188</v>
      </c>
      <c r="E539" s="5">
        <v>4.0000000000000001E-3</v>
      </c>
    </row>
    <row r="540" spans="1:5" ht="13" x14ac:dyDescent="0.15">
      <c r="A540" s="1">
        <v>2015</v>
      </c>
      <c r="B540" s="1" t="s">
        <v>876</v>
      </c>
      <c r="C540" t="s">
        <v>855</v>
      </c>
      <c r="D540" s="4">
        <v>1410051</v>
      </c>
      <c r="E540" s="5">
        <v>7.1999999999999995E-2</v>
      </c>
    </row>
    <row r="541" spans="1:5" ht="13" x14ac:dyDescent="0.15">
      <c r="A541" s="1">
        <v>2015</v>
      </c>
      <c r="B541" s="1" t="s">
        <v>876</v>
      </c>
      <c r="C541" t="s">
        <v>856</v>
      </c>
      <c r="D541" s="4">
        <v>693890</v>
      </c>
      <c r="E541" s="5">
        <v>3.5000000000000003E-2</v>
      </c>
    </row>
    <row r="542" spans="1:5" ht="13" x14ac:dyDescent="0.15">
      <c r="A542" s="1">
        <v>2015</v>
      </c>
      <c r="B542" s="1" t="s">
        <v>876</v>
      </c>
      <c r="C542" t="s">
        <v>857</v>
      </c>
      <c r="D542" s="4">
        <v>0</v>
      </c>
    </row>
    <row r="543" spans="1:5" ht="13" x14ac:dyDescent="0.15">
      <c r="A543" s="1">
        <v>2015</v>
      </c>
      <c r="B543" s="1" t="s">
        <v>876</v>
      </c>
      <c r="C543" t="s">
        <v>858</v>
      </c>
      <c r="D543" s="4">
        <v>30183</v>
      </c>
      <c r="E543" s="5">
        <v>2E-3</v>
      </c>
    </row>
    <row r="544" spans="1:5" ht="13" x14ac:dyDescent="0.15">
      <c r="A544" s="1">
        <v>2015</v>
      </c>
      <c r="B544" s="1" t="s">
        <v>876</v>
      </c>
      <c r="C544" t="s">
        <v>859</v>
      </c>
      <c r="E544" t="s">
        <v>860</v>
      </c>
    </row>
    <row r="545" spans="1:5" ht="13" x14ac:dyDescent="0.15">
      <c r="A545" s="1">
        <v>2015</v>
      </c>
      <c r="B545" s="1" t="s">
        <v>876</v>
      </c>
      <c r="C545" t="s">
        <v>861</v>
      </c>
      <c r="D545" s="4">
        <v>905341</v>
      </c>
      <c r="E545" s="5">
        <v>5.5E-2</v>
      </c>
    </row>
    <row r="546" spans="1:5" ht="13" x14ac:dyDescent="0.15">
      <c r="A546" s="1">
        <v>2015</v>
      </c>
      <c r="B546" s="1" t="s">
        <v>876</v>
      </c>
      <c r="C546" t="s">
        <v>862</v>
      </c>
      <c r="D546" s="4">
        <v>94140</v>
      </c>
      <c r="E546" s="5">
        <v>6.0000000000000001E-3</v>
      </c>
    </row>
    <row r="547" spans="1:5" ht="13" x14ac:dyDescent="0.15">
      <c r="A547" s="1">
        <v>2015</v>
      </c>
      <c r="B547" s="1" t="s">
        <v>876</v>
      </c>
      <c r="C547" t="s">
        <v>863</v>
      </c>
      <c r="D547" s="4">
        <v>5548735</v>
      </c>
      <c r="E547" s="5">
        <v>0.33800000000000002</v>
      </c>
    </row>
    <row r="548" spans="1:5" ht="13" x14ac:dyDescent="0.15">
      <c r="A548" s="1">
        <v>2015</v>
      </c>
      <c r="B548" s="1" t="s">
        <v>876</v>
      </c>
      <c r="C548" t="s">
        <v>864</v>
      </c>
    </row>
    <row r="549" spans="1:5" ht="13" x14ac:dyDescent="0.15">
      <c r="A549" s="1">
        <v>2015</v>
      </c>
      <c r="B549" s="1" t="s">
        <v>876</v>
      </c>
      <c r="C549" t="s">
        <v>865</v>
      </c>
      <c r="D549" s="4">
        <v>23653853</v>
      </c>
    </row>
    <row r="550" spans="1:5" ht="13" x14ac:dyDescent="0.15">
      <c r="A550" s="1">
        <v>2015</v>
      </c>
      <c r="B550" s="1" t="s">
        <v>876</v>
      </c>
      <c r="C550" t="s">
        <v>866</v>
      </c>
      <c r="D550" s="4">
        <v>5477341</v>
      </c>
    </row>
    <row r="551" spans="1:5" ht="13" x14ac:dyDescent="0.15">
      <c r="A551" s="1">
        <v>2015</v>
      </c>
      <c r="B551" s="1" t="s">
        <v>876</v>
      </c>
      <c r="C551" t="s">
        <v>867</v>
      </c>
      <c r="D551" s="4">
        <v>18176512</v>
      </c>
    </row>
    <row r="552" spans="1:5" ht="14" x14ac:dyDescent="0.15">
      <c r="A552" s="1">
        <v>2014</v>
      </c>
      <c r="B552" s="1" t="s">
        <v>876</v>
      </c>
      <c r="C552" s="7" t="str">
        <f ca="1">IFERROR(__xludf.DUMMYFUNCTION("IMPORTHTML(""https://projects.propublica.org/nonprofits/organizations/911221895"",""table"", 2)"),"Total Revenue")</f>
        <v>Total Revenue</v>
      </c>
      <c r="D552" s="4">
        <v>16713530</v>
      </c>
    </row>
    <row r="553" spans="1:5" ht="13" x14ac:dyDescent="0.15">
      <c r="A553" s="1">
        <v>2014</v>
      </c>
      <c r="B553" s="1" t="s">
        <v>876</v>
      </c>
      <c r="C553" t="s">
        <v>845</v>
      </c>
      <c r="D553" s="4">
        <v>16641457</v>
      </c>
    </row>
    <row r="554" spans="1:5" ht="13" x14ac:dyDescent="0.15">
      <c r="A554" s="1">
        <v>2014</v>
      </c>
      <c r="B554" s="1" t="s">
        <v>876</v>
      </c>
      <c r="C554" t="s">
        <v>846</v>
      </c>
      <c r="D554" s="4">
        <v>72073</v>
      </c>
    </row>
    <row r="555" spans="1:5" ht="13" x14ac:dyDescent="0.15">
      <c r="A555" s="1">
        <v>2014</v>
      </c>
      <c r="B555" s="1" t="s">
        <v>876</v>
      </c>
      <c r="C555" t="s">
        <v>847</v>
      </c>
      <c r="E555" t="s">
        <v>848</v>
      </c>
    </row>
    <row r="556" spans="1:5" ht="13" x14ac:dyDescent="0.15">
      <c r="A556" s="1">
        <v>2014</v>
      </c>
      <c r="B556" s="1" t="s">
        <v>876</v>
      </c>
      <c r="C556" t="s">
        <v>849</v>
      </c>
      <c r="D556" s="4">
        <v>12279672</v>
      </c>
      <c r="E556" s="5">
        <v>0.73499999999999999</v>
      </c>
    </row>
    <row r="557" spans="1:5" ht="13" x14ac:dyDescent="0.15">
      <c r="A557" s="1">
        <v>2014</v>
      </c>
      <c r="B557" s="1" t="s">
        <v>876</v>
      </c>
      <c r="C557" t="s">
        <v>850</v>
      </c>
      <c r="D557" s="4">
        <v>48785</v>
      </c>
      <c r="E557" s="5">
        <v>3.0000000000000001E-3</v>
      </c>
    </row>
    <row r="558" spans="1:5" ht="13" x14ac:dyDescent="0.15">
      <c r="A558" s="1">
        <v>2014</v>
      </c>
      <c r="B558" s="1" t="s">
        <v>876</v>
      </c>
      <c r="C558" t="s">
        <v>851</v>
      </c>
      <c r="D558" s="4">
        <v>113597</v>
      </c>
      <c r="E558" s="5">
        <v>7.0000000000000001E-3</v>
      </c>
    </row>
    <row r="559" spans="1:5" ht="13" x14ac:dyDescent="0.15">
      <c r="A559" s="1">
        <v>2014</v>
      </c>
      <c r="B559" s="1" t="s">
        <v>876</v>
      </c>
      <c r="C559" t="s">
        <v>852</v>
      </c>
      <c r="D559" s="4">
        <v>0</v>
      </c>
    </row>
    <row r="560" spans="1:5" ht="13" x14ac:dyDescent="0.15">
      <c r="A560" s="1">
        <v>2014</v>
      </c>
      <c r="B560" s="1" t="s">
        <v>876</v>
      </c>
      <c r="C560" t="s">
        <v>853</v>
      </c>
      <c r="D560" s="4">
        <v>2428133</v>
      </c>
      <c r="E560" s="5">
        <v>0.14499999999999999</v>
      </c>
    </row>
    <row r="561" spans="1:5" ht="13" x14ac:dyDescent="0.15">
      <c r="A561" s="1">
        <v>2014</v>
      </c>
      <c r="B561" s="1" t="s">
        <v>876</v>
      </c>
      <c r="C561" t="s">
        <v>854</v>
      </c>
      <c r="D561" s="4">
        <v>74097</v>
      </c>
      <c r="E561" s="5">
        <v>4.0000000000000001E-3</v>
      </c>
    </row>
    <row r="562" spans="1:5" ht="13" x14ac:dyDescent="0.15">
      <c r="A562" s="1">
        <v>2014</v>
      </c>
      <c r="B562" s="1" t="s">
        <v>876</v>
      </c>
      <c r="C562" t="s">
        <v>855</v>
      </c>
      <c r="D562" s="4">
        <v>1543063</v>
      </c>
      <c r="E562" s="5">
        <v>9.1999999999999998E-2</v>
      </c>
    </row>
    <row r="563" spans="1:5" ht="13" x14ac:dyDescent="0.15">
      <c r="A563" s="1">
        <v>2014</v>
      </c>
      <c r="B563" s="1" t="s">
        <v>876</v>
      </c>
      <c r="C563" t="s">
        <v>856</v>
      </c>
      <c r="D563" s="4">
        <v>170134</v>
      </c>
      <c r="E563" s="5">
        <v>0.01</v>
      </c>
    </row>
    <row r="564" spans="1:5" ht="13" x14ac:dyDescent="0.15">
      <c r="A564" s="1">
        <v>2014</v>
      </c>
      <c r="B564" s="1" t="s">
        <v>876</v>
      </c>
      <c r="C564" t="s">
        <v>857</v>
      </c>
      <c r="D564" s="4">
        <v>0</v>
      </c>
    </row>
    <row r="565" spans="1:5" ht="13" x14ac:dyDescent="0.15">
      <c r="A565" s="1">
        <v>2014</v>
      </c>
      <c r="B565" s="1" t="s">
        <v>876</v>
      </c>
      <c r="C565" t="s">
        <v>858</v>
      </c>
      <c r="D565" s="4">
        <v>56049</v>
      </c>
      <c r="E565" s="5">
        <v>3.0000000000000001E-3</v>
      </c>
    </row>
    <row r="566" spans="1:5" ht="13" x14ac:dyDescent="0.15">
      <c r="A566" s="1">
        <v>2014</v>
      </c>
      <c r="B566" s="1" t="s">
        <v>876</v>
      </c>
      <c r="C566" t="s">
        <v>859</v>
      </c>
      <c r="E566" t="s">
        <v>860</v>
      </c>
    </row>
    <row r="567" spans="1:5" ht="13" x14ac:dyDescent="0.15">
      <c r="A567" s="1">
        <v>2014</v>
      </c>
      <c r="B567" s="1" t="s">
        <v>876</v>
      </c>
      <c r="C567" t="s">
        <v>861</v>
      </c>
      <c r="D567" s="4">
        <v>738664</v>
      </c>
      <c r="E567" s="5">
        <v>4.3999999999999997E-2</v>
      </c>
    </row>
    <row r="568" spans="1:5" ht="13" x14ac:dyDescent="0.15">
      <c r="A568" s="1">
        <v>2014</v>
      </c>
      <c r="B568" s="1" t="s">
        <v>876</v>
      </c>
      <c r="C568" t="s">
        <v>862</v>
      </c>
      <c r="D568" s="4">
        <v>104069</v>
      </c>
      <c r="E568" s="5">
        <v>6.0000000000000001E-3</v>
      </c>
    </row>
    <row r="569" spans="1:5" ht="13" x14ac:dyDescent="0.15">
      <c r="A569" s="1">
        <v>2014</v>
      </c>
      <c r="B569" s="1" t="s">
        <v>876</v>
      </c>
      <c r="C569" t="s">
        <v>863</v>
      </c>
      <c r="D569" s="4">
        <v>6021371</v>
      </c>
      <c r="E569" s="5">
        <v>0.36199999999999999</v>
      </c>
    </row>
    <row r="570" spans="1:5" ht="13" x14ac:dyDescent="0.15">
      <c r="A570" s="1">
        <v>2014</v>
      </c>
      <c r="B570" s="1" t="s">
        <v>876</v>
      </c>
      <c r="C570" t="s">
        <v>864</v>
      </c>
    </row>
    <row r="571" spans="1:5" ht="13" x14ac:dyDescent="0.15">
      <c r="A571" s="1">
        <v>2014</v>
      </c>
      <c r="B571" s="1" t="s">
        <v>876</v>
      </c>
      <c r="C571" t="s">
        <v>865</v>
      </c>
      <c r="D571" s="4">
        <v>20850700</v>
      </c>
    </row>
    <row r="572" spans="1:5" ht="13" x14ac:dyDescent="0.15">
      <c r="A572" s="1">
        <v>2014</v>
      </c>
      <c r="B572" s="1" t="s">
        <v>876</v>
      </c>
      <c r="C572" t="s">
        <v>866</v>
      </c>
      <c r="D572" s="4">
        <v>5202751</v>
      </c>
    </row>
    <row r="573" spans="1:5" ht="13" x14ac:dyDescent="0.15">
      <c r="A573" s="1">
        <v>2014</v>
      </c>
      <c r="B573" s="1" t="s">
        <v>876</v>
      </c>
      <c r="C573" t="s">
        <v>867</v>
      </c>
      <c r="D573" s="4">
        <v>15647949</v>
      </c>
    </row>
    <row r="574" spans="1:5" ht="14" x14ac:dyDescent="0.15">
      <c r="A574" s="1">
        <v>2013</v>
      </c>
      <c r="B574" s="1" t="s">
        <v>876</v>
      </c>
      <c r="C574" s="7" t="str">
        <f ca="1">IFERROR(__xludf.DUMMYFUNCTION("IMPORTHTML(""https://projects.propublica.org/nonprofits/organizations/911221895"",""table"", 3)"),"Total Revenue")</f>
        <v>Total Revenue</v>
      </c>
      <c r="D574" s="4">
        <v>16315027</v>
      </c>
    </row>
    <row r="575" spans="1:5" ht="13" x14ac:dyDescent="0.15">
      <c r="A575" s="1">
        <v>2013</v>
      </c>
      <c r="B575" s="1" t="s">
        <v>876</v>
      </c>
      <c r="C575" t="s">
        <v>845</v>
      </c>
      <c r="D575" s="4">
        <v>16559789</v>
      </c>
    </row>
    <row r="576" spans="1:5" ht="13" x14ac:dyDescent="0.15">
      <c r="A576" s="1">
        <v>2013</v>
      </c>
      <c r="B576" s="1" t="s">
        <v>876</v>
      </c>
      <c r="C576" t="s">
        <v>846</v>
      </c>
      <c r="D576" s="4">
        <v>-244762</v>
      </c>
    </row>
    <row r="577" spans="1:5" ht="13" x14ac:dyDescent="0.15">
      <c r="A577" s="1">
        <v>2013</v>
      </c>
      <c r="B577" s="1" t="s">
        <v>876</v>
      </c>
      <c r="C577" t="s">
        <v>847</v>
      </c>
      <c r="E577" t="s">
        <v>848</v>
      </c>
    </row>
    <row r="578" spans="1:5" ht="13" x14ac:dyDescent="0.15">
      <c r="A578" s="1">
        <v>2013</v>
      </c>
      <c r="B578" s="1" t="s">
        <v>876</v>
      </c>
      <c r="C578" t="s">
        <v>849</v>
      </c>
      <c r="D578" s="4">
        <v>12291573</v>
      </c>
      <c r="E578" s="5">
        <v>0.753</v>
      </c>
    </row>
    <row r="579" spans="1:5" ht="13" x14ac:dyDescent="0.15">
      <c r="A579" s="1">
        <v>2013</v>
      </c>
      <c r="B579" s="1" t="s">
        <v>876</v>
      </c>
      <c r="C579" t="s">
        <v>850</v>
      </c>
      <c r="D579" s="4">
        <v>206044</v>
      </c>
      <c r="E579" s="5">
        <v>1.2999999999999999E-2</v>
      </c>
    </row>
    <row r="580" spans="1:5" ht="13" x14ac:dyDescent="0.15">
      <c r="A580" s="1">
        <v>2013</v>
      </c>
      <c r="B580" s="1" t="s">
        <v>876</v>
      </c>
      <c r="C580" t="s">
        <v>851</v>
      </c>
      <c r="D580" s="4">
        <v>93969</v>
      </c>
      <c r="E580" s="5">
        <v>6.0000000000000001E-3</v>
      </c>
    </row>
    <row r="581" spans="1:5" ht="13" x14ac:dyDescent="0.15">
      <c r="A581" s="1">
        <v>2013</v>
      </c>
      <c r="B581" s="1" t="s">
        <v>876</v>
      </c>
      <c r="C581" t="s">
        <v>852</v>
      </c>
      <c r="D581" s="4">
        <v>0</v>
      </c>
    </row>
    <row r="582" spans="1:5" ht="13" x14ac:dyDescent="0.15">
      <c r="A582" s="1">
        <v>2013</v>
      </c>
      <c r="B582" s="1" t="s">
        <v>876</v>
      </c>
      <c r="C582" t="s">
        <v>853</v>
      </c>
      <c r="D582" s="4">
        <v>2289824</v>
      </c>
      <c r="E582" s="5">
        <v>0.14000000000000001</v>
      </c>
    </row>
    <row r="583" spans="1:5" ht="13" x14ac:dyDescent="0.15">
      <c r="A583" s="1">
        <v>2013</v>
      </c>
      <c r="B583" s="1" t="s">
        <v>876</v>
      </c>
      <c r="C583" t="s">
        <v>854</v>
      </c>
      <c r="D583" s="4">
        <v>65593</v>
      </c>
      <c r="E583" s="5">
        <v>4.0000000000000001E-3</v>
      </c>
    </row>
    <row r="584" spans="1:5" ht="13" x14ac:dyDescent="0.15">
      <c r="A584" s="1">
        <v>2013</v>
      </c>
      <c r="B584" s="1" t="s">
        <v>876</v>
      </c>
      <c r="C584" t="s">
        <v>855</v>
      </c>
      <c r="D584" s="4">
        <v>1269668</v>
      </c>
      <c r="E584" s="5">
        <v>7.8E-2</v>
      </c>
    </row>
    <row r="585" spans="1:5" ht="13" x14ac:dyDescent="0.15">
      <c r="A585" s="1">
        <v>2013</v>
      </c>
      <c r="B585" s="1" t="s">
        <v>876</v>
      </c>
      <c r="C585" t="s">
        <v>856</v>
      </c>
      <c r="D585" s="4">
        <v>66859</v>
      </c>
      <c r="E585" s="5">
        <v>4.0000000000000001E-3</v>
      </c>
    </row>
    <row r="586" spans="1:5" ht="13" x14ac:dyDescent="0.15">
      <c r="A586" s="1">
        <v>2013</v>
      </c>
      <c r="B586" s="1" t="s">
        <v>876</v>
      </c>
      <c r="C586" t="s">
        <v>857</v>
      </c>
      <c r="D586" s="4">
        <v>19</v>
      </c>
      <c r="E586" s="5">
        <v>0</v>
      </c>
    </row>
    <row r="587" spans="1:5" ht="13" x14ac:dyDescent="0.15">
      <c r="A587" s="1">
        <v>2013</v>
      </c>
      <c r="B587" s="1" t="s">
        <v>876</v>
      </c>
      <c r="C587" t="s">
        <v>858</v>
      </c>
      <c r="D587" s="4">
        <v>31478</v>
      </c>
      <c r="E587" s="5">
        <v>2E-3</v>
      </c>
    </row>
    <row r="588" spans="1:5" ht="13" x14ac:dyDescent="0.15">
      <c r="A588" s="1">
        <v>2013</v>
      </c>
      <c r="B588" s="1" t="s">
        <v>876</v>
      </c>
      <c r="C588" t="s">
        <v>859</v>
      </c>
      <c r="E588" t="s">
        <v>860</v>
      </c>
    </row>
    <row r="589" spans="1:5" ht="13" x14ac:dyDescent="0.15">
      <c r="A589" s="1">
        <v>2013</v>
      </c>
      <c r="B589" s="1" t="s">
        <v>876</v>
      </c>
      <c r="C589" t="s">
        <v>861</v>
      </c>
      <c r="D589" s="4">
        <v>629528</v>
      </c>
      <c r="E589" s="5">
        <v>3.7999999999999999E-2</v>
      </c>
    </row>
    <row r="590" spans="1:5" ht="13" x14ac:dyDescent="0.15">
      <c r="A590" s="1">
        <v>2013</v>
      </c>
      <c r="B590" s="1" t="s">
        <v>876</v>
      </c>
      <c r="C590" t="s">
        <v>862</v>
      </c>
      <c r="D590" s="4">
        <v>139778</v>
      </c>
      <c r="E590" s="5">
        <v>8.0000000000000002E-3</v>
      </c>
    </row>
    <row r="591" spans="1:5" ht="13" x14ac:dyDescent="0.15">
      <c r="A591" s="1">
        <v>2013</v>
      </c>
      <c r="B591" s="1" t="s">
        <v>876</v>
      </c>
      <c r="C591" t="s">
        <v>863</v>
      </c>
      <c r="D591" s="4">
        <v>5624068</v>
      </c>
      <c r="E591" s="5">
        <v>0.34</v>
      </c>
    </row>
    <row r="592" spans="1:5" ht="13" x14ac:dyDescent="0.15">
      <c r="A592" s="1">
        <v>2013</v>
      </c>
      <c r="B592" s="1" t="s">
        <v>876</v>
      </c>
      <c r="C592" t="s">
        <v>864</v>
      </c>
    </row>
    <row r="593" spans="1:5" ht="13" x14ac:dyDescent="0.15">
      <c r="A593" s="1">
        <v>2013</v>
      </c>
      <c r="B593" s="1" t="s">
        <v>876</v>
      </c>
      <c r="C593" t="s">
        <v>865</v>
      </c>
      <c r="D593" s="4">
        <v>20559486</v>
      </c>
    </row>
    <row r="594" spans="1:5" ht="13" x14ac:dyDescent="0.15">
      <c r="A594" s="1">
        <v>2013</v>
      </c>
      <c r="B594" s="1" t="s">
        <v>876</v>
      </c>
      <c r="C594" t="s">
        <v>866</v>
      </c>
      <c r="D594" s="4">
        <v>5427131</v>
      </c>
    </row>
    <row r="595" spans="1:5" ht="13" x14ac:dyDescent="0.15">
      <c r="A595" s="1">
        <v>2013</v>
      </c>
      <c r="B595" s="1" t="s">
        <v>876</v>
      </c>
      <c r="C595" t="s">
        <v>867</v>
      </c>
      <c r="D595" s="4">
        <v>15132355</v>
      </c>
    </row>
    <row r="596" spans="1:5" ht="14" x14ac:dyDescent="0.15">
      <c r="A596" s="1">
        <v>2012</v>
      </c>
      <c r="B596" s="1" t="s">
        <v>876</v>
      </c>
      <c r="C596" s="7" t="str">
        <f ca="1">IFERROR(__xludf.DUMMYFUNCTION("IMPORTHTML(""https://projects.propublica.org/nonprofits/organizations/911221895"",""table"", 4)"),"Total Revenue")</f>
        <v>Total Revenue</v>
      </c>
      <c r="D596" s="4">
        <v>17079877</v>
      </c>
    </row>
    <row r="597" spans="1:5" ht="13" x14ac:dyDescent="0.15">
      <c r="A597" s="1">
        <v>2012</v>
      </c>
      <c r="B597" s="1" t="s">
        <v>876</v>
      </c>
      <c r="C597" t="s">
        <v>845</v>
      </c>
      <c r="D597" s="4">
        <v>16135954</v>
      </c>
    </row>
    <row r="598" spans="1:5" ht="13" x14ac:dyDescent="0.15">
      <c r="A598" s="1">
        <v>2012</v>
      </c>
      <c r="B598" s="1" t="s">
        <v>876</v>
      </c>
      <c r="C598" t="s">
        <v>846</v>
      </c>
      <c r="D598" s="4">
        <v>943923</v>
      </c>
    </row>
    <row r="599" spans="1:5" ht="13" x14ac:dyDescent="0.15">
      <c r="A599" s="1">
        <v>2012</v>
      </c>
      <c r="B599" s="1" t="s">
        <v>876</v>
      </c>
      <c r="C599" t="s">
        <v>847</v>
      </c>
      <c r="E599" t="s">
        <v>848</v>
      </c>
    </row>
    <row r="600" spans="1:5" ht="13" x14ac:dyDescent="0.15">
      <c r="A600" s="1">
        <v>2012</v>
      </c>
      <c r="B600" s="1" t="s">
        <v>876</v>
      </c>
      <c r="C600" t="s">
        <v>849</v>
      </c>
      <c r="D600" s="4">
        <v>13589825</v>
      </c>
      <c r="E600" s="5">
        <v>0.79600000000000004</v>
      </c>
    </row>
    <row r="601" spans="1:5" ht="13" x14ac:dyDescent="0.15">
      <c r="A601" s="1">
        <v>2012</v>
      </c>
      <c r="B601" s="1" t="s">
        <v>876</v>
      </c>
      <c r="C601" t="s">
        <v>850</v>
      </c>
      <c r="D601" s="4">
        <v>54482</v>
      </c>
      <c r="E601" s="5">
        <v>3.0000000000000001E-3</v>
      </c>
    </row>
    <row r="602" spans="1:5" ht="13" x14ac:dyDescent="0.15">
      <c r="A602" s="1">
        <v>2012</v>
      </c>
      <c r="B602" s="1" t="s">
        <v>876</v>
      </c>
      <c r="C602" t="s">
        <v>851</v>
      </c>
      <c r="D602" s="4">
        <v>73210</v>
      </c>
      <c r="E602" s="5">
        <v>4.0000000000000001E-3</v>
      </c>
    </row>
    <row r="603" spans="1:5" ht="13" x14ac:dyDescent="0.15">
      <c r="A603" s="1">
        <v>2012</v>
      </c>
      <c r="B603" s="1" t="s">
        <v>876</v>
      </c>
      <c r="C603" t="s">
        <v>852</v>
      </c>
      <c r="D603" s="4">
        <v>0</v>
      </c>
    </row>
    <row r="604" spans="1:5" ht="13" x14ac:dyDescent="0.15">
      <c r="A604" s="1">
        <v>2012</v>
      </c>
      <c r="B604" s="1" t="s">
        <v>876</v>
      </c>
      <c r="C604" t="s">
        <v>853</v>
      </c>
      <c r="D604" s="4">
        <v>2355652</v>
      </c>
      <c r="E604" s="5">
        <v>0.13800000000000001</v>
      </c>
    </row>
    <row r="605" spans="1:5" ht="13" x14ac:dyDescent="0.15">
      <c r="A605" s="1">
        <v>2012</v>
      </c>
      <c r="B605" s="1" t="s">
        <v>876</v>
      </c>
      <c r="C605" t="s">
        <v>854</v>
      </c>
      <c r="D605" s="4">
        <v>84357</v>
      </c>
      <c r="E605" s="5">
        <v>5.0000000000000001E-3</v>
      </c>
    </row>
    <row r="606" spans="1:5" ht="13" x14ac:dyDescent="0.15">
      <c r="A606" s="1">
        <v>2012</v>
      </c>
      <c r="B606" s="1" t="s">
        <v>876</v>
      </c>
      <c r="C606" t="s">
        <v>855</v>
      </c>
      <c r="D606" s="4">
        <v>900119</v>
      </c>
      <c r="E606" s="5">
        <v>5.2999999999999999E-2</v>
      </c>
    </row>
    <row r="607" spans="1:5" ht="13" x14ac:dyDescent="0.15">
      <c r="A607" s="1">
        <v>2012</v>
      </c>
      <c r="B607" s="1" t="s">
        <v>876</v>
      </c>
      <c r="C607" t="s">
        <v>856</v>
      </c>
      <c r="D607" s="4">
        <v>-374</v>
      </c>
    </row>
    <row r="608" spans="1:5" ht="13" x14ac:dyDescent="0.15">
      <c r="A608" s="1">
        <v>2012</v>
      </c>
      <c r="B608" s="1" t="s">
        <v>876</v>
      </c>
      <c r="C608" t="s">
        <v>857</v>
      </c>
      <c r="D608" s="4">
        <v>-1131</v>
      </c>
    </row>
    <row r="609" spans="1:5" ht="13" x14ac:dyDescent="0.15">
      <c r="A609" s="1">
        <v>2012</v>
      </c>
      <c r="B609" s="1" t="s">
        <v>876</v>
      </c>
      <c r="C609" t="s">
        <v>858</v>
      </c>
      <c r="D609" s="4">
        <v>23737</v>
      </c>
      <c r="E609" s="5">
        <v>1E-3</v>
      </c>
    </row>
    <row r="610" spans="1:5" ht="13" x14ac:dyDescent="0.15">
      <c r="A610" s="1">
        <v>2012</v>
      </c>
      <c r="B610" s="1" t="s">
        <v>876</v>
      </c>
      <c r="C610" t="s">
        <v>859</v>
      </c>
      <c r="E610" t="s">
        <v>860</v>
      </c>
    </row>
    <row r="611" spans="1:5" ht="13" x14ac:dyDescent="0.15">
      <c r="A611" s="1">
        <v>2012</v>
      </c>
      <c r="B611" s="1" t="s">
        <v>876</v>
      </c>
      <c r="C611" t="s">
        <v>861</v>
      </c>
      <c r="D611" s="4">
        <v>469906</v>
      </c>
      <c r="E611" s="5">
        <v>2.9000000000000001E-2</v>
      </c>
    </row>
    <row r="612" spans="1:5" ht="13" x14ac:dyDescent="0.15">
      <c r="A612" s="1">
        <v>2012</v>
      </c>
      <c r="B612" s="1" t="s">
        <v>876</v>
      </c>
      <c r="C612" t="s">
        <v>862</v>
      </c>
      <c r="D612" s="4">
        <v>189832</v>
      </c>
      <c r="E612" s="5">
        <v>1.2E-2</v>
      </c>
    </row>
    <row r="613" spans="1:5" ht="13" x14ac:dyDescent="0.15">
      <c r="A613" s="1">
        <v>2012</v>
      </c>
      <c r="B613" s="1" t="s">
        <v>876</v>
      </c>
      <c r="C613" t="s">
        <v>863</v>
      </c>
      <c r="D613" s="4">
        <v>5673377</v>
      </c>
      <c r="E613" s="5">
        <v>0.35199999999999998</v>
      </c>
    </row>
    <row r="614" spans="1:5" ht="13" x14ac:dyDescent="0.15">
      <c r="A614" s="1">
        <v>2012</v>
      </c>
      <c r="B614" s="1" t="s">
        <v>876</v>
      </c>
      <c r="C614" t="s">
        <v>864</v>
      </c>
    </row>
    <row r="615" spans="1:5" ht="13" x14ac:dyDescent="0.15">
      <c r="A615" s="1">
        <v>2012</v>
      </c>
      <c r="B615" s="1" t="s">
        <v>876</v>
      </c>
      <c r="C615" t="s">
        <v>865</v>
      </c>
      <c r="D615" s="4">
        <v>20918601</v>
      </c>
    </row>
    <row r="616" spans="1:5" ht="13" x14ac:dyDescent="0.15">
      <c r="A616" s="1">
        <v>2012</v>
      </c>
      <c r="B616" s="1" t="s">
        <v>876</v>
      </c>
      <c r="C616" t="s">
        <v>866</v>
      </c>
      <c r="D616" s="4">
        <v>5749991</v>
      </c>
    </row>
    <row r="617" spans="1:5" ht="13" x14ac:dyDescent="0.15">
      <c r="A617" s="1">
        <v>2012</v>
      </c>
      <c r="B617" s="1" t="s">
        <v>876</v>
      </c>
      <c r="C617" t="s">
        <v>867</v>
      </c>
      <c r="D617" s="4">
        <v>15168610</v>
      </c>
    </row>
    <row r="618" spans="1:5" ht="14" x14ac:dyDescent="0.15">
      <c r="A618" s="1">
        <v>2015</v>
      </c>
      <c r="B618" s="1" t="s">
        <v>877</v>
      </c>
      <c r="C618" s="7" t="str">
        <f ca="1">IFERROR(__xludf.DUMMYFUNCTION("IMPORTHTML(""https://projects.propublica.org/nonprofits/organizations/231438083"",""table"", 1)"),"Total Revenue")</f>
        <v>Total Revenue</v>
      </c>
      <c r="D618" s="4">
        <v>32479032</v>
      </c>
    </row>
    <row r="619" spans="1:5" ht="13" x14ac:dyDescent="0.15">
      <c r="A619" s="1">
        <v>2015</v>
      </c>
      <c r="B619" s="1" t="s">
        <v>877</v>
      </c>
      <c r="C619" t="s">
        <v>845</v>
      </c>
      <c r="D619" s="4">
        <v>30523332</v>
      </c>
    </row>
    <row r="620" spans="1:5" ht="13" x14ac:dyDescent="0.15">
      <c r="A620" s="1">
        <v>2015</v>
      </c>
      <c r="B620" s="1" t="s">
        <v>877</v>
      </c>
      <c r="C620" t="s">
        <v>846</v>
      </c>
      <c r="D620" s="4">
        <v>1955700</v>
      </c>
    </row>
    <row r="621" spans="1:5" ht="13" x14ac:dyDescent="0.15">
      <c r="A621" s="1">
        <v>2015</v>
      </c>
      <c r="B621" s="1" t="s">
        <v>877</v>
      </c>
      <c r="C621" t="s">
        <v>847</v>
      </c>
      <c r="E621" t="s">
        <v>848</v>
      </c>
    </row>
    <row r="622" spans="1:5" ht="13" x14ac:dyDescent="0.15">
      <c r="A622" s="1">
        <v>2015</v>
      </c>
      <c r="B622" s="1" t="s">
        <v>877</v>
      </c>
      <c r="C622" t="s">
        <v>849</v>
      </c>
      <c r="D622" s="4">
        <v>22886690</v>
      </c>
      <c r="E622" s="5">
        <v>0.70499999999999996</v>
      </c>
    </row>
    <row r="623" spans="1:5" ht="13" x14ac:dyDescent="0.15">
      <c r="A623" s="1">
        <v>2015</v>
      </c>
      <c r="B623" s="1" t="s">
        <v>877</v>
      </c>
      <c r="C623" t="s">
        <v>850</v>
      </c>
      <c r="D623" s="4">
        <v>8517126</v>
      </c>
      <c r="E623" s="5">
        <v>0.26200000000000001</v>
      </c>
    </row>
    <row r="624" spans="1:5" ht="13" x14ac:dyDescent="0.15">
      <c r="A624" s="1">
        <v>2015</v>
      </c>
      <c r="B624" s="1" t="s">
        <v>877</v>
      </c>
      <c r="C624" t="s">
        <v>851</v>
      </c>
      <c r="D624" s="4">
        <v>118371</v>
      </c>
      <c r="E624" s="5">
        <v>4.0000000000000001E-3</v>
      </c>
    </row>
    <row r="625" spans="1:5" ht="13" x14ac:dyDescent="0.15">
      <c r="A625" s="1">
        <v>2015</v>
      </c>
      <c r="B625" s="1" t="s">
        <v>877</v>
      </c>
      <c r="C625" t="s">
        <v>852</v>
      </c>
      <c r="D625" s="4">
        <v>0</v>
      </c>
    </row>
    <row r="626" spans="1:5" ht="13" x14ac:dyDescent="0.15">
      <c r="A626" s="1">
        <v>2015</v>
      </c>
      <c r="B626" s="1" t="s">
        <v>877</v>
      </c>
      <c r="C626" t="s">
        <v>853</v>
      </c>
      <c r="D626" s="4">
        <v>28033</v>
      </c>
      <c r="E626" s="5">
        <v>1E-3</v>
      </c>
    </row>
    <row r="627" spans="1:5" ht="13" x14ac:dyDescent="0.15">
      <c r="A627" s="1">
        <v>2015</v>
      </c>
      <c r="B627" s="1" t="s">
        <v>877</v>
      </c>
      <c r="C627" t="s">
        <v>854</v>
      </c>
      <c r="D627" s="4">
        <v>223211</v>
      </c>
      <c r="E627" s="5">
        <v>7.0000000000000001E-3</v>
      </c>
    </row>
    <row r="628" spans="1:5" ht="13" x14ac:dyDescent="0.15">
      <c r="A628" s="1">
        <v>2015</v>
      </c>
      <c r="B628" s="1" t="s">
        <v>877</v>
      </c>
      <c r="C628" t="s">
        <v>855</v>
      </c>
      <c r="D628" s="4">
        <v>0</v>
      </c>
    </row>
    <row r="629" spans="1:5" ht="13" x14ac:dyDescent="0.15">
      <c r="A629" s="1">
        <v>2015</v>
      </c>
      <c r="B629" s="1" t="s">
        <v>877</v>
      </c>
      <c r="C629" t="s">
        <v>856</v>
      </c>
      <c r="D629" s="4">
        <v>500832</v>
      </c>
      <c r="E629" s="5">
        <v>1.4999999999999999E-2</v>
      </c>
    </row>
    <row r="630" spans="1:5" ht="13" x14ac:dyDescent="0.15">
      <c r="A630" s="1">
        <v>2015</v>
      </c>
      <c r="B630" s="1" t="s">
        <v>877</v>
      </c>
      <c r="C630" t="s">
        <v>857</v>
      </c>
      <c r="D630" s="4">
        <v>0</v>
      </c>
    </row>
    <row r="631" spans="1:5" ht="13" x14ac:dyDescent="0.15">
      <c r="A631" s="1">
        <v>2015</v>
      </c>
      <c r="B631" s="1" t="s">
        <v>877</v>
      </c>
      <c r="C631" t="s">
        <v>858</v>
      </c>
      <c r="D631" s="4">
        <v>204769</v>
      </c>
      <c r="E631" s="5">
        <v>6.0000000000000001E-3</v>
      </c>
    </row>
    <row r="632" spans="1:5" ht="13" x14ac:dyDescent="0.15">
      <c r="A632" s="1">
        <v>2015</v>
      </c>
      <c r="B632" s="1" t="s">
        <v>877</v>
      </c>
      <c r="C632" t="s">
        <v>859</v>
      </c>
      <c r="E632" t="s">
        <v>860</v>
      </c>
    </row>
    <row r="633" spans="1:5" ht="13" x14ac:dyDescent="0.15">
      <c r="A633" s="1">
        <v>2015</v>
      </c>
      <c r="B633" s="1" t="s">
        <v>877</v>
      </c>
      <c r="C633" t="s">
        <v>861</v>
      </c>
      <c r="D633" s="4">
        <v>1994607</v>
      </c>
      <c r="E633" s="5">
        <v>6.5000000000000002E-2</v>
      </c>
    </row>
    <row r="634" spans="1:5" ht="13" x14ac:dyDescent="0.15">
      <c r="A634" s="1">
        <v>2015</v>
      </c>
      <c r="B634" s="1" t="s">
        <v>877</v>
      </c>
      <c r="C634" t="s">
        <v>862</v>
      </c>
      <c r="D634" s="4">
        <v>0</v>
      </c>
    </row>
    <row r="635" spans="1:5" ht="13" x14ac:dyDescent="0.15">
      <c r="A635" s="1">
        <v>2015</v>
      </c>
      <c r="B635" s="1" t="s">
        <v>877</v>
      </c>
      <c r="C635" t="s">
        <v>863</v>
      </c>
      <c r="D635" s="4">
        <v>13278037</v>
      </c>
      <c r="E635" s="5">
        <v>0.435</v>
      </c>
    </row>
    <row r="636" spans="1:5" ht="13" x14ac:dyDescent="0.15">
      <c r="A636" s="1">
        <v>2015</v>
      </c>
      <c r="B636" s="1" t="s">
        <v>877</v>
      </c>
      <c r="C636" t="s">
        <v>864</v>
      </c>
    </row>
    <row r="637" spans="1:5" ht="13" x14ac:dyDescent="0.15">
      <c r="A637" s="1">
        <v>2015</v>
      </c>
      <c r="B637" s="1" t="s">
        <v>877</v>
      </c>
      <c r="C637" t="s">
        <v>865</v>
      </c>
      <c r="D637" s="4">
        <v>33804877</v>
      </c>
    </row>
    <row r="638" spans="1:5" ht="13" x14ac:dyDescent="0.15">
      <c r="A638" s="1">
        <v>2015</v>
      </c>
      <c r="B638" s="1" t="s">
        <v>877</v>
      </c>
      <c r="C638" t="s">
        <v>866</v>
      </c>
      <c r="D638" s="4">
        <v>9367237</v>
      </c>
    </row>
    <row r="639" spans="1:5" ht="13" x14ac:dyDescent="0.15">
      <c r="A639" s="1">
        <v>2015</v>
      </c>
      <c r="B639" s="1" t="s">
        <v>877</v>
      </c>
      <c r="C639" t="s">
        <v>867</v>
      </c>
      <c r="D639" s="4">
        <v>24437640</v>
      </c>
    </row>
    <row r="640" spans="1:5" ht="14" x14ac:dyDescent="0.15">
      <c r="A640" s="1">
        <v>2014</v>
      </c>
      <c r="B640" s="1" t="s">
        <v>877</v>
      </c>
      <c r="C640" s="7" t="str">
        <f ca="1">IFERROR(__xludf.DUMMYFUNCTION("IMPORTHTML(""https://projects.propublica.org/nonprofits/organizations/231438083"",""table"", 2)"),"Total Revenue")</f>
        <v>Total Revenue</v>
      </c>
      <c r="D640" s="4">
        <v>30321521</v>
      </c>
    </row>
    <row r="641" spans="1:5" ht="13" x14ac:dyDescent="0.15">
      <c r="A641" s="1">
        <v>2014</v>
      </c>
      <c r="B641" s="1" t="s">
        <v>877</v>
      </c>
      <c r="C641" t="s">
        <v>845</v>
      </c>
      <c r="D641" s="4">
        <v>29585360</v>
      </c>
    </row>
    <row r="642" spans="1:5" ht="13" x14ac:dyDescent="0.15">
      <c r="A642" s="1">
        <v>2014</v>
      </c>
      <c r="B642" s="1" t="s">
        <v>877</v>
      </c>
      <c r="C642" t="s">
        <v>846</v>
      </c>
      <c r="D642" s="4">
        <v>736161</v>
      </c>
    </row>
    <row r="643" spans="1:5" ht="13" x14ac:dyDescent="0.15">
      <c r="A643" s="1">
        <v>2014</v>
      </c>
      <c r="B643" s="1" t="s">
        <v>877</v>
      </c>
      <c r="C643" t="s">
        <v>847</v>
      </c>
      <c r="E643" t="s">
        <v>848</v>
      </c>
    </row>
    <row r="644" spans="1:5" ht="13" x14ac:dyDescent="0.15">
      <c r="A644" s="1">
        <v>2014</v>
      </c>
      <c r="B644" s="1" t="s">
        <v>877</v>
      </c>
      <c r="C644" t="s">
        <v>849</v>
      </c>
      <c r="D644" s="4">
        <v>23306887</v>
      </c>
      <c r="E644" s="5">
        <v>0.76900000000000002</v>
      </c>
    </row>
    <row r="645" spans="1:5" ht="13" x14ac:dyDescent="0.15">
      <c r="A645" s="1">
        <v>2014</v>
      </c>
      <c r="B645" s="1" t="s">
        <v>877</v>
      </c>
      <c r="C645" t="s">
        <v>850</v>
      </c>
      <c r="D645" s="4">
        <v>5775584</v>
      </c>
      <c r="E645" s="5">
        <v>0.19</v>
      </c>
    </row>
    <row r="646" spans="1:5" ht="13" x14ac:dyDescent="0.15">
      <c r="A646" s="1">
        <v>2014</v>
      </c>
      <c r="B646" s="1" t="s">
        <v>877</v>
      </c>
      <c r="C646" t="s">
        <v>851</v>
      </c>
      <c r="D646" s="4">
        <v>125256</v>
      </c>
      <c r="E646" s="5">
        <v>4.0000000000000001E-3</v>
      </c>
    </row>
    <row r="647" spans="1:5" ht="13" x14ac:dyDescent="0.15">
      <c r="A647" s="1">
        <v>2014</v>
      </c>
      <c r="B647" s="1" t="s">
        <v>877</v>
      </c>
      <c r="C647" t="s">
        <v>852</v>
      </c>
      <c r="D647" s="4">
        <v>0</v>
      </c>
    </row>
    <row r="648" spans="1:5" ht="13" x14ac:dyDescent="0.15">
      <c r="A648" s="1">
        <v>2014</v>
      </c>
      <c r="B648" s="1" t="s">
        <v>877</v>
      </c>
      <c r="C648" t="s">
        <v>853</v>
      </c>
      <c r="D648" s="4">
        <v>10571</v>
      </c>
      <c r="E648" s="5">
        <v>0</v>
      </c>
    </row>
    <row r="649" spans="1:5" ht="13" x14ac:dyDescent="0.15">
      <c r="A649" s="1">
        <v>2014</v>
      </c>
      <c r="B649" s="1" t="s">
        <v>877</v>
      </c>
      <c r="C649" t="s">
        <v>854</v>
      </c>
      <c r="D649" s="4">
        <v>182506</v>
      </c>
      <c r="E649" s="5">
        <v>6.0000000000000001E-3</v>
      </c>
    </row>
    <row r="650" spans="1:5" ht="13" x14ac:dyDescent="0.15">
      <c r="A650" s="1">
        <v>2014</v>
      </c>
      <c r="B650" s="1" t="s">
        <v>877</v>
      </c>
      <c r="C650" t="s">
        <v>855</v>
      </c>
      <c r="D650" s="4">
        <v>235519</v>
      </c>
      <c r="E650" s="5">
        <v>8.0000000000000002E-3</v>
      </c>
    </row>
    <row r="651" spans="1:5" ht="13" x14ac:dyDescent="0.15">
      <c r="A651" s="1">
        <v>2014</v>
      </c>
      <c r="B651" s="1" t="s">
        <v>877</v>
      </c>
      <c r="C651" t="s">
        <v>856</v>
      </c>
      <c r="D651" s="4">
        <v>135371</v>
      </c>
      <c r="E651" s="5">
        <v>4.0000000000000001E-3</v>
      </c>
    </row>
    <row r="652" spans="1:5" ht="13" x14ac:dyDescent="0.15">
      <c r="A652" s="1">
        <v>2014</v>
      </c>
      <c r="B652" s="1" t="s">
        <v>877</v>
      </c>
      <c r="C652" t="s">
        <v>857</v>
      </c>
      <c r="D652" s="4">
        <v>0</v>
      </c>
    </row>
    <row r="653" spans="1:5" ht="13" x14ac:dyDescent="0.15">
      <c r="A653" s="1">
        <v>2014</v>
      </c>
      <c r="B653" s="1" t="s">
        <v>877</v>
      </c>
      <c r="C653" t="s">
        <v>858</v>
      </c>
      <c r="D653" s="4">
        <v>549827</v>
      </c>
      <c r="E653" s="5">
        <v>1.7999999999999999E-2</v>
      </c>
    </row>
    <row r="654" spans="1:5" ht="13" x14ac:dyDescent="0.15">
      <c r="A654" s="1">
        <v>2014</v>
      </c>
      <c r="B654" s="1" t="s">
        <v>877</v>
      </c>
      <c r="C654" t="s">
        <v>859</v>
      </c>
      <c r="E654" t="s">
        <v>860</v>
      </c>
    </row>
    <row r="655" spans="1:5" ht="13" x14ac:dyDescent="0.15">
      <c r="A655" s="1">
        <v>2014</v>
      </c>
      <c r="B655" s="1" t="s">
        <v>877</v>
      </c>
      <c r="C655" t="s">
        <v>861</v>
      </c>
      <c r="D655" s="4">
        <v>1618194</v>
      </c>
      <c r="E655" s="5">
        <v>5.5E-2</v>
      </c>
    </row>
    <row r="656" spans="1:5" ht="13" x14ac:dyDescent="0.15">
      <c r="A656" s="1">
        <v>2014</v>
      </c>
      <c r="B656" s="1" t="s">
        <v>877</v>
      </c>
      <c r="C656" t="s">
        <v>862</v>
      </c>
      <c r="D656" s="4">
        <v>0</v>
      </c>
    </row>
    <row r="657" spans="1:5" ht="13" x14ac:dyDescent="0.15">
      <c r="A657" s="1">
        <v>2014</v>
      </c>
      <c r="B657" s="1" t="s">
        <v>877</v>
      </c>
      <c r="C657" t="s">
        <v>863</v>
      </c>
      <c r="D657" s="4">
        <v>12670202</v>
      </c>
      <c r="E657" s="5">
        <v>0.42799999999999999</v>
      </c>
    </row>
    <row r="658" spans="1:5" ht="13" x14ac:dyDescent="0.15">
      <c r="A658" s="1">
        <v>2014</v>
      </c>
      <c r="B658" s="1" t="s">
        <v>877</v>
      </c>
      <c r="C658" t="s">
        <v>864</v>
      </c>
    </row>
    <row r="659" spans="1:5" ht="13" x14ac:dyDescent="0.15">
      <c r="A659" s="1">
        <v>2014</v>
      </c>
      <c r="B659" s="1" t="s">
        <v>877</v>
      </c>
      <c r="C659" t="s">
        <v>865</v>
      </c>
      <c r="D659" s="4">
        <v>33293595</v>
      </c>
    </row>
    <row r="660" spans="1:5" ht="13" x14ac:dyDescent="0.15">
      <c r="A660" s="1">
        <v>2014</v>
      </c>
      <c r="B660" s="1" t="s">
        <v>877</v>
      </c>
      <c r="C660" t="s">
        <v>866</v>
      </c>
      <c r="D660" s="4">
        <v>10371927</v>
      </c>
    </row>
    <row r="661" spans="1:5" ht="13" x14ac:dyDescent="0.15">
      <c r="A661" s="1">
        <v>2014</v>
      </c>
      <c r="B661" s="1" t="s">
        <v>877</v>
      </c>
      <c r="C661" t="s">
        <v>867</v>
      </c>
      <c r="D661" s="4">
        <v>22921668</v>
      </c>
    </row>
    <row r="662" spans="1:5" ht="14" x14ac:dyDescent="0.15">
      <c r="A662" s="1">
        <v>2013</v>
      </c>
      <c r="B662" s="1" t="s">
        <v>877</v>
      </c>
      <c r="C662" s="7" t="str">
        <f ca="1">IFERROR(__xludf.DUMMYFUNCTION("IMPORTHTML(""https://projects.propublica.org/nonprofits/organizations/231438083"",""table"", 3)"),"Total Revenue")</f>
        <v>Total Revenue</v>
      </c>
      <c r="D662" s="4">
        <v>27615608</v>
      </c>
    </row>
    <row r="663" spans="1:5" ht="13" x14ac:dyDescent="0.15">
      <c r="A663" s="1">
        <v>2013</v>
      </c>
      <c r="B663" s="1" t="s">
        <v>877</v>
      </c>
      <c r="C663" t="s">
        <v>845</v>
      </c>
      <c r="D663" s="4">
        <v>27587103</v>
      </c>
    </row>
    <row r="664" spans="1:5" ht="13" x14ac:dyDescent="0.15">
      <c r="A664" s="1">
        <v>2013</v>
      </c>
      <c r="B664" s="1" t="s">
        <v>877</v>
      </c>
      <c r="C664" t="s">
        <v>846</v>
      </c>
      <c r="D664" s="4">
        <v>28505</v>
      </c>
    </row>
    <row r="665" spans="1:5" ht="13" x14ac:dyDescent="0.15">
      <c r="A665" s="1">
        <v>2013</v>
      </c>
      <c r="B665" s="1" t="s">
        <v>877</v>
      </c>
      <c r="C665" t="s">
        <v>847</v>
      </c>
      <c r="E665" t="s">
        <v>848</v>
      </c>
    </row>
    <row r="666" spans="1:5" ht="13" x14ac:dyDescent="0.15">
      <c r="A666" s="1">
        <v>2013</v>
      </c>
      <c r="B666" s="1" t="s">
        <v>877</v>
      </c>
      <c r="C666" t="s">
        <v>849</v>
      </c>
      <c r="D666" s="4">
        <v>21169793</v>
      </c>
      <c r="E666" s="5">
        <v>0.76700000000000002</v>
      </c>
    </row>
    <row r="667" spans="1:5" ht="13" x14ac:dyDescent="0.15">
      <c r="A667" s="1">
        <v>2013</v>
      </c>
      <c r="B667" s="1" t="s">
        <v>877</v>
      </c>
      <c r="C667" t="s">
        <v>850</v>
      </c>
      <c r="D667" s="4">
        <v>5405640</v>
      </c>
      <c r="E667" s="5">
        <v>0.19600000000000001</v>
      </c>
    </row>
    <row r="668" spans="1:5" ht="13" x14ac:dyDescent="0.15">
      <c r="A668" s="1">
        <v>2013</v>
      </c>
      <c r="B668" s="1" t="s">
        <v>877</v>
      </c>
      <c r="C668" t="s">
        <v>851</v>
      </c>
      <c r="D668" s="4">
        <v>130218</v>
      </c>
      <c r="E668" s="5">
        <v>5.0000000000000001E-3</v>
      </c>
    </row>
    <row r="669" spans="1:5" ht="13" x14ac:dyDescent="0.15">
      <c r="A669" s="1">
        <v>2013</v>
      </c>
      <c r="B669" s="1" t="s">
        <v>877</v>
      </c>
      <c r="C669" t="s">
        <v>852</v>
      </c>
      <c r="D669" s="4">
        <v>0</v>
      </c>
    </row>
    <row r="670" spans="1:5" ht="13" x14ac:dyDescent="0.15">
      <c r="A670" s="1">
        <v>2013</v>
      </c>
      <c r="B670" s="1" t="s">
        <v>877</v>
      </c>
      <c r="C670" t="s">
        <v>853</v>
      </c>
      <c r="D670" s="4">
        <v>163002</v>
      </c>
      <c r="E670" s="5">
        <v>6.0000000000000001E-3</v>
      </c>
    </row>
    <row r="671" spans="1:5" ht="13" x14ac:dyDescent="0.15">
      <c r="A671" s="1">
        <v>2013</v>
      </c>
      <c r="B671" s="1" t="s">
        <v>877</v>
      </c>
      <c r="C671" t="s">
        <v>854</v>
      </c>
      <c r="D671" s="4">
        <v>120935</v>
      </c>
      <c r="E671" s="5">
        <v>4.0000000000000001E-3</v>
      </c>
    </row>
    <row r="672" spans="1:5" ht="13" x14ac:dyDescent="0.15">
      <c r="A672" s="1">
        <v>2013</v>
      </c>
      <c r="B672" s="1" t="s">
        <v>877</v>
      </c>
      <c r="C672" t="s">
        <v>855</v>
      </c>
      <c r="D672" s="4">
        <v>198646</v>
      </c>
      <c r="E672" s="5">
        <v>7.0000000000000001E-3</v>
      </c>
    </row>
    <row r="673" spans="1:5" ht="13" x14ac:dyDescent="0.15">
      <c r="A673" s="1">
        <v>2013</v>
      </c>
      <c r="B673" s="1" t="s">
        <v>877</v>
      </c>
      <c r="C673" t="s">
        <v>856</v>
      </c>
      <c r="D673" s="4">
        <v>96379</v>
      </c>
      <c r="E673" s="5">
        <v>3.0000000000000001E-3</v>
      </c>
    </row>
    <row r="674" spans="1:5" ht="13" x14ac:dyDescent="0.15">
      <c r="A674" s="1">
        <v>2013</v>
      </c>
      <c r="B674" s="1" t="s">
        <v>877</v>
      </c>
      <c r="C674" t="s">
        <v>857</v>
      </c>
      <c r="D674" s="4">
        <v>0</v>
      </c>
    </row>
    <row r="675" spans="1:5" ht="13" x14ac:dyDescent="0.15">
      <c r="A675" s="1">
        <v>2013</v>
      </c>
      <c r="B675" s="1" t="s">
        <v>877</v>
      </c>
      <c r="C675" t="s">
        <v>858</v>
      </c>
      <c r="D675" s="4">
        <v>330995</v>
      </c>
      <c r="E675" s="5">
        <v>1.2E-2</v>
      </c>
    </row>
    <row r="676" spans="1:5" ht="13" x14ac:dyDescent="0.15">
      <c r="A676" s="1">
        <v>2013</v>
      </c>
      <c r="B676" s="1" t="s">
        <v>877</v>
      </c>
      <c r="C676" t="s">
        <v>859</v>
      </c>
      <c r="E676" t="s">
        <v>860</v>
      </c>
    </row>
    <row r="677" spans="1:5" ht="13" x14ac:dyDescent="0.15">
      <c r="A677" s="1">
        <v>2013</v>
      </c>
      <c r="B677" s="1" t="s">
        <v>877</v>
      </c>
      <c r="C677" t="s">
        <v>861</v>
      </c>
      <c r="D677" s="4">
        <v>1471612</v>
      </c>
      <c r="E677" s="5">
        <v>5.2999999999999999E-2</v>
      </c>
    </row>
    <row r="678" spans="1:5" ht="13" x14ac:dyDescent="0.15">
      <c r="A678" s="1">
        <v>2013</v>
      </c>
      <c r="B678" s="1" t="s">
        <v>877</v>
      </c>
      <c r="C678" t="s">
        <v>862</v>
      </c>
      <c r="D678" s="4">
        <v>0</v>
      </c>
    </row>
    <row r="679" spans="1:5" ht="13" x14ac:dyDescent="0.15">
      <c r="A679" s="1">
        <v>2013</v>
      </c>
      <c r="B679" s="1" t="s">
        <v>877</v>
      </c>
      <c r="C679" t="s">
        <v>863</v>
      </c>
      <c r="D679" s="4">
        <v>11821190</v>
      </c>
      <c r="E679" s="5">
        <v>0.42899999999999999</v>
      </c>
    </row>
    <row r="680" spans="1:5" ht="13" x14ac:dyDescent="0.15">
      <c r="A680" s="1">
        <v>2013</v>
      </c>
      <c r="B680" s="1" t="s">
        <v>877</v>
      </c>
      <c r="C680" t="s">
        <v>864</v>
      </c>
    </row>
    <row r="681" spans="1:5" ht="13" x14ac:dyDescent="0.15">
      <c r="A681" s="1">
        <v>2013</v>
      </c>
      <c r="B681" s="1" t="s">
        <v>877</v>
      </c>
      <c r="C681" t="s">
        <v>865</v>
      </c>
      <c r="D681" s="4">
        <v>33407777</v>
      </c>
    </row>
    <row r="682" spans="1:5" ht="13" x14ac:dyDescent="0.15">
      <c r="A682" s="1">
        <v>2013</v>
      </c>
      <c r="B682" s="1" t="s">
        <v>877</v>
      </c>
      <c r="C682" t="s">
        <v>866</v>
      </c>
      <c r="D682" s="4">
        <v>11745137</v>
      </c>
    </row>
    <row r="683" spans="1:5" ht="13" x14ac:dyDescent="0.15">
      <c r="A683" s="1">
        <v>2013</v>
      </c>
      <c r="B683" s="1" t="s">
        <v>877</v>
      </c>
      <c r="C683" t="s">
        <v>867</v>
      </c>
      <c r="D683" s="4">
        <v>21662640</v>
      </c>
    </row>
    <row r="684" spans="1:5" ht="14" x14ac:dyDescent="0.15">
      <c r="A684" s="1">
        <v>2012</v>
      </c>
      <c r="B684" s="1" t="s">
        <v>877</v>
      </c>
      <c r="C684" s="7" t="str">
        <f ca="1">IFERROR(__xludf.DUMMYFUNCTION("IMPORTHTML(""https://projects.propublica.org/nonprofits/organizations/231438083"",""table"", 4)"),"Total Revenue")</f>
        <v>Total Revenue</v>
      </c>
      <c r="D684" s="4">
        <v>27860470</v>
      </c>
    </row>
    <row r="685" spans="1:5" ht="13" x14ac:dyDescent="0.15">
      <c r="A685" s="1">
        <v>2012</v>
      </c>
      <c r="B685" s="1" t="s">
        <v>877</v>
      </c>
      <c r="C685" t="s">
        <v>845</v>
      </c>
      <c r="D685" s="4">
        <v>27486573</v>
      </c>
    </row>
    <row r="686" spans="1:5" ht="13" x14ac:dyDescent="0.15">
      <c r="A686" s="1">
        <v>2012</v>
      </c>
      <c r="B686" s="1" t="s">
        <v>877</v>
      </c>
      <c r="C686" t="s">
        <v>846</v>
      </c>
      <c r="D686" s="4">
        <v>373897</v>
      </c>
    </row>
    <row r="687" spans="1:5" ht="13" x14ac:dyDescent="0.15">
      <c r="A687" s="1">
        <v>2012</v>
      </c>
      <c r="B687" s="1" t="s">
        <v>877</v>
      </c>
      <c r="C687" t="s">
        <v>847</v>
      </c>
      <c r="E687" t="s">
        <v>848</v>
      </c>
    </row>
    <row r="688" spans="1:5" ht="13" x14ac:dyDescent="0.15">
      <c r="A688" s="1">
        <v>2012</v>
      </c>
      <c r="B688" s="1" t="s">
        <v>877</v>
      </c>
      <c r="C688" t="s">
        <v>849</v>
      </c>
      <c r="D688" s="4">
        <v>21046568</v>
      </c>
      <c r="E688" s="5">
        <v>0.755</v>
      </c>
    </row>
    <row r="689" spans="1:5" ht="13" x14ac:dyDescent="0.15">
      <c r="A689" s="1">
        <v>2012</v>
      </c>
      <c r="B689" s="1" t="s">
        <v>877</v>
      </c>
      <c r="C689" t="s">
        <v>850</v>
      </c>
      <c r="D689" s="4">
        <v>5767666</v>
      </c>
      <c r="E689" s="5">
        <v>0.20699999999999999</v>
      </c>
    </row>
    <row r="690" spans="1:5" ht="13" x14ac:dyDescent="0.15">
      <c r="A690" s="1">
        <v>2012</v>
      </c>
      <c r="B690" s="1" t="s">
        <v>877</v>
      </c>
      <c r="C690" t="s">
        <v>851</v>
      </c>
      <c r="D690" s="4">
        <v>105727</v>
      </c>
      <c r="E690" s="5">
        <v>4.0000000000000001E-3</v>
      </c>
    </row>
    <row r="691" spans="1:5" ht="13" x14ac:dyDescent="0.15">
      <c r="A691" s="1">
        <v>2012</v>
      </c>
      <c r="B691" s="1" t="s">
        <v>877</v>
      </c>
      <c r="C691" t="s">
        <v>852</v>
      </c>
      <c r="D691" s="4">
        <v>0</v>
      </c>
    </row>
    <row r="692" spans="1:5" ht="13" x14ac:dyDescent="0.15">
      <c r="A692" s="1">
        <v>2012</v>
      </c>
      <c r="B692" s="1" t="s">
        <v>877</v>
      </c>
      <c r="C692" t="s">
        <v>853</v>
      </c>
      <c r="D692" s="4">
        <v>60414</v>
      </c>
      <c r="E692" s="5">
        <v>2E-3</v>
      </c>
    </row>
    <row r="693" spans="1:5" ht="13" x14ac:dyDescent="0.15">
      <c r="A693" s="1">
        <v>2012</v>
      </c>
      <c r="B693" s="1" t="s">
        <v>877</v>
      </c>
      <c r="C693" t="s">
        <v>854</v>
      </c>
      <c r="D693" s="4">
        <v>172346</v>
      </c>
      <c r="E693" s="5">
        <v>6.0000000000000001E-3</v>
      </c>
    </row>
    <row r="694" spans="1:5" ht="13" x14ac:dyDescent="0.15">
      <c r="A694" s="1">
        <v>2012</v>
      </c>
      <c r="B694" s="1" t="s">
        <v>877</v>
      </c>
      <c r="C694" t="s">
        <v>855</v>
      </c>
      <c r="D694" s="4">
        <v>198900</v>
      </c>
      <c r="E694" s="5">
        <v>7.0000000000000001E-3</v>
      </c>
    </row>
    <row r="695" spans="1:5" ht="13" x14ac:dyDescent="0.15">
      <c r="A695" s="1">
        <v>2012</v>
      </c>
      <c r="B695" s="1" t="s">
        <v>877</v>
      </c>
      <c r="C695" t="s">
        <v>856</v>
      </c>
      <c r="D695" s="4">
        <v>223738</v>
      </c>
      <c r="E695" s="5">
        <v>8.0000000000000002E-3</v>
      </c>
    </row>
    <row r="696" spans="1:5" ht="13" x14ac:dyDescent="0.15">
      <c r="A696" s="1">
        <v>2012</v>
      </c>
      <c r="B696" s="1" t="s">
        <v>877</v>
      </c>
      <c r="C696" t="s">
        <v>857</v>
      </c>
      <c r="D696" s="4">
        <v>0</v>
      </c>
    </row>
    <row r="697" spans="1:5" ht="13" x14ac:dyDescent="0.15">
      <c r="A697" s="1">
        <v>2012</v>
      </c>
      <c r="B697" s="1" t="s">
        <v>877</v>
      </c>
      <c r="C697" t="s">
        <v>858</v>
      </c>
      <c r="D697" s="4">
        <v>285111</v>
      </c>
      <c r="E697" s="5">
        <v>0.01</v>
      </c>
    </row>
    <row r="698" spans="1:5" ht="13" x14ac:dyDescent="0.15">
      <c r="A698" s="1">
        <v>2012</v>
      </c>
      <c r="B698" s="1" t="s">
        <v>877</v>
      </c>
      <c r="C698" t="s">
        <v>859</v>
      </c>
      <c r="E698" t="s">
        <v>860</v>
      </c>
    </row>
    <row r="699" spans="1:5" ht="13" x14ac:dyDescent="0.15">
      <c r="A699" s="1">
        <v>2012</v>
      </c>
      <c r="B699" s="1" t="s">
        <v>877</v>
      </c>
      <c r="C699" t="s">
        <v>861</v>
      </c>
      <c r="D699" s="4">
        <v>1373020</v>
      </c>
      <c r="E699" s="5">
        <v>0.05</v>
      </c>
    </row>
    <row r="700" spans="1:5" ht="13" x14ac:dyDescent="0.15">
      <c r="A700" s="1">
        <v>2012</v>
      </c>
      <c r="B700" s="1" t="s">
        <v>877</v>
      </c>
      <c r="C700" t="s">
        <v>862</v>
      </c>
      <c r="D700" s="4">
        <v>0</v>
      </c>
    </row>
    <row r="701" spans="1:5" ht="13" x14ac:dyDescent="0.15">
      <c r="A701" s="1">
        <v>2012</v>
      </c>
      <c r="B701" s="1" t="s">
        <v>877</v>
      </c>
      <c r="C701" t="s">
        <v>863</v>
      </c>
      <c r="D701" s="4">
        <v>11777851</v>
      </c>
      <c r="E701" s="5">
        <v>0.42799999999999999</v>
      </c>
    </row>
    <row r="702" spans="1:5" ht="13" x14ac:dyDescent="0.15">
      <c r="A702" s="1">
        <v>2012</v>
      </c>
      <c r="B702" s="1" t="s">
        <v>877</v>
      </c>
      <c r="C702" t="s">
        <v>864</v>
      </c>
    </row>
    <row r="703" spans="1:5" ht="13" x14ac:dyDescent="0.15">
      <c r="A703" s="1">
        <v>2012</v>
      </c>
      <c r="B703" s="1" t="s">
        <v>877</v>
      </c>
      <c r="C703" t="s">
        <v>865</v>
      </c>
      <c r="D703" s="4">
        <v>34091241</v>
      </c>
    </row>
    <row r="704" spans="1:5" ht="13" x14ac:dyDescent="0.15">
      <c r="A704" s="1">
        <v>2012</v>
      </c>
      <c r="B704" s="1" t="s">
        <v>877</v>
      </c>
      <c r="C704" t="s">
        <v>866</v>
      </c>
      <c r="D704" s="4">
        <v>12797936</v>
      </c>
    </row>
    <row r="705" spans="1:4" ht="13" x14ac:dyDescent="0.15">
      <c r="A705" s="1">
        <v>2012</v>
      </c>
      <c r="B705" s="1" t="s">
        <v>877</v>
      </c>
      <c r="C705" t="s">
        <v>867</v>
      </c>
      <c r="D705" s="4">
        <v>21293305</v>
      </c>
    </row>
  </sheetData>
  <hyperlinks>
    <hyperlink ref="L62" r:id="rId1"/>
    <hyperlink ref="I180" r:id="rId2"/>
    <hyperlink ref="I26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5"/>
  <sheetViews>
    <sheetView workbookViewId="0"/>
  </sheetViews>
  <sheetFormatPr baseColWidth="10" defaultColWidth="14.5" defaultRowHeight="15.75" customHeight="1" x14ac:dyDescent="0.15"/>
  <cols>
    <col min="3" max="4" width="24.33203125" customWidth="1"/>
  </cols>
  <sheetData>
    <row r="1" spans="1:4" ht="15.75" customHeight="1" x14ac:dyDescent="0.15">
      <c r="A1" s="8" t="s">
        <v>840</v>
      </c>
      <c r="B1" s="8" t="s">
        <v>841</v>
      </c>
      <c r="C1" s="8" t="s">
        <v>842</v>
      </c>
      <c r="D1" s="8" t="s">
        <v>843</v>
      </c>
    </row>
    <row r="2" spans="1:4" ht="15.75" customHeight="1" x14ac:dyDescent="0.15">
      <c r="A2" s="8">
        <v>2015</v>
      </c>
      <c r="B2" s="8" t="s">
        <v>844</v>
      </c>
      <c r="C2" s="8" t="s">
        <v>1811</v>
      </c>
      <c r="D2">
        <v>68038410</v>
      </c>
    </row>
    <row r="3" spans="1:4" ht="15.75" customHeight="1" x14ac:dyDescent="0.15">
      <c r="A3" s="8">
        <v>2015</v>
      </c>
      <c r="B3" s="8" t="s">
        <v>844</v>
      </c>
      <c r="C3" t="s">
        <v>845</v>
      </c>
      <c r="D3">
        <v>69835016</v>
      </c>
    </row>
    <row r="4" spans="1:4" ht="15.75" customHeight="1" x14ac:dyDescent="0.15">
      <c r="A4" s="8">
        <v>2015</v>
      </c>
      <c r="B4" s="8" t="s">
        <v>844</v>
      </c>
      <c r="C4" t="s">
        <v>846</v>
      </c>
      <c r="D4">
        <v>-1796606</v>
      </c>
    </row>
    <row r="5" spans="1:4" ht="15.75" customHeight="1" x14ac:dyDescent="0.15">
      <c r="A5" s="8">
        <v>2015</v>
      </c>
      <c r="B5" s="8" t="s">
        <v>844</v>
      </c>
      <c r="C5" t="s">
        <v>847</v>
      </c>
    </row>
    <row r="6" spans="1:4" ht="15.75" customHeight="1" x14ac:dyDescent="0.15">
      <c r="A6" s="8">
        <v>2015</v>
      </c>
      <c r="B6" s="8" t="s">
        <v>844</v>
      </c>
      <c r="C6" t="s">
        <v>849</v>
      </c>
      <c r="D6">
        <v>57300088</v>
      </c>
    </row>
    <row r="7" spans="1:4" ht="15.75" customHeight="1" x14ac:dyDescent="0.15">
      <c r="A7" s="8">
        <v>2015</v>
      </c>
      <c r="B7" s="8" t="s">
        <v>844</v>
      </c>
      <c r="C7" t="s">
        <v>850</v>
      </c>
      <c r="D7">
        <v>10270073</v>
      </c>
    </row>
    <row r="8" spans="1:4" ht="15.75" customHeight="1" x14ac:dyDescent="0.15">
      <c r="A8" s="8">
        <v>2015</v>
      </c>
      <c r="B8" s="8" t="s">
        <v>844</v>
      </c>
      <c r="C8" t="s">
        <v>851</v>
      </c>
      <c r="D8">
        <v>517366</v>
      </c>
    </row>
    <row r="9" spans="1:4" ht="15.75" customHeight="1" x14ac:dyDescent="0.15">
      <c r="A9" s="8">
        <v>2015</v>
      </c>
      <c r="B9" s="8" t="s">
        <v>844</v>
      </c>
      <c r="C9" t="s">
        <v>852</v>
      </c>
      <c r="D9">
        <v>0</v>
      </c>
    </row>
    <row r="10" spans="1:4" ht="15.75" customHeight="1" x14ac:dyDescent="0.15">
      <c r="A10" s="8">
        <v>2015</v>
      </c>
      <c r="B10" s="8" t="s">
        <v>844</v>
      </c>
      <c r="C10" t="s">
        <v>853</v>
      </c>
      <c r="D10">
        <v>16637</v>
      </c>
    </row>
    <row r="11" spans="1:4" ht="15.75" customHeight="1" x14ac:dyDescent="0.15">
      <c r="A11" s="8">
        <v>2015</v>
      </c>
      <c r="B11" s="8" t="s">
        <v>844</v>
      </c>
      <c r="C11" t="s">
        <v>854</v>
      </c>
      <c r="D11">
        <v>-147275</v>
      </c>
    </row>
    <row r="12" spans="1:4" ht="15.75" customHeight="1" x14ac:dyDescent="0.15">
      <c r="A12" s="8">
        <v>2015</v>
      </c>
      <c r="B12" s="8" t="s">
        <v>844</v>
      </c>
      <c r="C12" t="s">
        <v>855</v>
      </c>
      <c r="D12">
        <v>-346024</v>
      </c>
    </row>
    <row r="13" spans="1:4" ht="15.75" customHeight="1" x14ac:dyDescent="0.15">
      <c r="A13" s="8">
        <v>2015</v>
      </c>
      <c r="B13" s="8" t="s">
        <v>844</v>
      </c>
      <c r="C13" t="s">
        <v>856</v>
      </c>
      <c r="D13">
        <v>427545</v>
      </c>
    </row>
    <row r="14" spans="1:4" ht="15.75" customHeight="1" x14ac:dyDescent="0.15">
      <c r="A14" s="8">
        <v>2015</v>
      </c>
      <c r="B14" s="8" t="s">
        <v>844</v>
      </c>
      <c r="C14" t="s">
        <v>857</v>
      </c>
      <c r="D14">
        <v>0</v>
      </c>
    </row>
    <row r="15" spans="1:4" ht="15.75" customHeight="1" x14ac:dyDescent="0.15">
      <c r="A15" s="8">
        <v>2015</v>
      </c>
      <c r="B15" s="8" t="s">
        <v>844</v>
      </c>
      <c r="C15" t="s">
        <v>858</v>
      </c>
      <c r="D15">
        <v>0</v>
      </c>
    </row>
    <row r="16" spans="1:4" ht="15.75" customHeight="1" x14ac:dyDescent="0.15">
      <c r="A16" s="8">
        <v>2015</v>
      </c>
      <c r="B16" s="8" t="s">
        <v>844</v>
      </c>
      <c r="C16" t="s">
        <v>859</v>
      </c>
    </row>
    <row r="17" spans="1:4" ht="15.75" customHeight="1" x14ac:dyDescent="0.15">
      <c r="A17" s="8">
        <v>2015</v>
      </c>
      <c r="B17" s="8" t="s">
        <v>844</v>
      </c>
      <c r="C17" t="s">
        <v>861</v>
      </c>
      <c r="D17">
        <v>2996245</v>
      </c>
    </row>
    <row r="18" spans="1:4" ht="15.75" customHeight="1" x14ac:dyDescent="0.15">
      <c r="A18" s="8">
        <v>2015</v>
      </c>
      <c r="B18" s="8" t="s">
        <v>844</v>
      </c>
      <c r="C18" t="s">
        <v>862</v>
      </c>
      <c r="D18">
        <v>696249</v>
      </c>
    </row>
    <row r="19" spans="1:4" ht="15.75" customHeight="1" x14ac:dyDescent="0.15">
      <c r="A19" s="8">
        <v>2015</v>
      </c>
      <c r="B19" s="8" t="s">
        <v>844</v>
      </c>
      <c r="C19" t="s">
        <v>863</v>
      </c>
      <c r="D19">
        <v>32533137</v>
      </c>
    </row>
    <row r="20" spans="1:4" ht="15.75" customHeight="1" x14ac:dyDescent="0.15">
      <c r="A20" s="8">
        <v>2015</v>
      </c>
      <c r="B20" s="8" t="s">
        <v>844</v>
      </c>
      <c r="C20" t="s">
        <v>864</v>
      </c>
    </row>
    <row r="21" spans="1:4" ht="15.75" customHeight="1" x14ac:dyDescent="0.15">
      <c r="A21" s="8">
        <v>2015</v>
      </c>
      <c r="B21" s="8" t="s">
        <v>844</v>
      </c>
      <c r="C21" t="s">
        <v>865</v>
      </c>
      <c r="D21">
        <v>124783080</v>
      </c>
    </row>
    <row r="22" spans="1:4" ht="15.75" customHeight="1" x14ac:dyDescent="0.15">
      <c r="A22" s="8">
        <v>2015</v>
      </c>
      <c r="B22" s="8" t="s">
        <v>844</v>
      </c>
      <c r="C22" t="s">
        <v>866</v>
      </c>
      <c r="D22">
        <v>31081319</v>
      </c>
    </row>
    <row r="23" spans="1:4" ht="15.75" customHeight="1" x14ac:dyDescent="0.15">
      <c r="A23" s="8">
        <v>2015</v>
      </c>
      <c r="B23" s="8" t="s">
        <v>844</v>
      </c>
      <c r="C23" t="s">
        <v>867</v>
      </c>
      <c r="D23">
        <v>93701761</v>
      </c>
    </row>
    <row r="24" spans="1:4" ht="15.75" customHeight="1" x14ac:dyDescent="0.15">
      <c r="A24" s="8">
        <v>2014</v>
      </c>
      <c r="B24" s="8" t="s">
        <v>844</v>
      </c>
      <c r="C24" s="8" t="s">
        <v>1811</v>
      </c>
      <c r="D24">
        <v>68712094</v>
      </c>
    </row>
    <row r="25" spans="1:4" ht="15.75" customHeight="1" x14ac:dyDescent="0.15">
      <c r="A25" s="8">
        <v>2014</v>
      </c>
      <c r="B25" s="8" t="s">
        <v>844</v>
      </c>
      <c r="C25" t="s">
        <v>845</v>
      </c>
      <c r="D25">
        <v>64642130</v>
      </c>
    </row>
    <row r="26" spans="1:4" ht="15.75" customHeight="1" x14ac:dyDescent="0.15">
      <c r="A26" s="8">
        <v>2014</v>
      </c>
      <c r="B26" s="8" t="s">
        <v>844</v>
      </c>
      <c r="C26" t="s">
        <v>846</v>
      </c>
      <c r="D26">
        <v>4069964</v>
      </c>
    </row>
    <row r="27" spans="1:4" ht="15.75" customHeight="1" x14ac:dyDescent="0.15">
      <c r="A27" s="8">
        <v>2014</v>
      </c>
      <c r="B27" s="8" t="s">
        <v>844</v>
      </c>
      <c r="C27" t="s">
        <v>847</v>
      </c>
    </row>
    <row r="28" spans="1:4" ht="15.75" customHeight="1" x14ac:dyDescent="0.15">
      <c r="A28" s="8">
        <v>2014</v>
      </c>
      <c r="B28" s="8" t="s">
        <v>844</v>
      </c>
      <c r="C28" t="s">
        <v>849</v>
      </c>
      <c r="D28">
        <v>57836580</v>
      </c>
    </row>
    <row r="29" spans="1:4" ht="15.75" customHeight="1" x14ac:dyDescent="0.15">
      <c r="A29" s="8">
        <v>2014</v>
      </c>
      <c r="B29" s="8" t="s">
        <v>844</v>
      </c>
      <c r="C29" t="s">
        <v>850</v>
      </c>
      <c r="D29">
        <v>9824208</v>
      </c>
    </row>
    <row r="30" spans="1:4" ht="15.75" customHeight="1" x14ac:dyDescent="0.15">
      <c r="A30" s="8">
        <v>2014</v>
      </c>
      <c r="B30" s="8" t="s">
        <v>844</v>
      </c>
      <c r="C30" t="s">
        <v>851</v>
      </c>
      <c r="D30">
        <v>502952</v>
      </c>
    </row>
    <row r="31" spans="1:4" ht="15.75" customHeight="1" x14ac:dyDescent="0.15">
      <c r="A31" s="8">
        <v>2014</v>
      </c>
      <c r="B31" s="8" t="s">
        <v>844</v>
      </c>
      <c r="C31" t="s">
        <v>852</v>
      </c>
      <c r="D31">
        <v>0</v>
      </c>
    </row>
    <row r="32" spans="1:4" ht="15.75" customHeight="1" x14ac:dyDescent="0.15">
      <c r="A32" s="8">
        <v>2014</v>
      </c>
      <c r="B32" s="8" t="s">
        <v>844</v>
      </c>
      <c r="C32" t="s">
        <v>853</v>
      </c>
      <c r="D32">
        <v>40622</v>
      </c>
    </row>
    <row r="33" spans="1:4" ht="15.75" customHeight="1" x14ac:dyDescent="0.15">
      <c r="A33" s="8">
        <v>2014</v>
      </c>
      <c r="B33" s="8" t="s">
        <v>844</v>
      </c>
      <c r="C33" t="s">
        <v>854</v>
      </c>
      <c r="D33">
        <v>132437</v>
      </c>
    </row>
    <row r="34" spans="1:4" ht="15.75" customHeight="1" x14ac:dyDescent="0.15">
      <c r="A34" s="8">
        <v>2014</v>
      </c>
      <c r="B34" s="8" t="s">
        <v>844</v>
      </c>
      <c r="C34" t="s">
        <v>855</v>
      </c>
      <c r="D34">
        <v>-283708</v>
      </c>
    </row>
    <row r="35" spans="1:4" ht="15.75" customHeight="1" x14ac:dyDescent="0.15">
      <c r="A35" s="8">
        <v>2014</v>
      </c>
      <c r="B35" s="8" t="s">
        <v>844</v>
      </c>
      <c r="C35" t="s">
        <v>856</v>
      </c>
      <c r="D35">
        <v>0</v>
      </c>
    </row>
    <row r="36" spans="1:4" ht="15.75" customHeight="1" x14ac:dyDescent="0.15">
      <c r="A36" s="8">
        <v>2014</v>
      </c>
      <c r="B36" s="8" t="s">
        <v>844</v>
      </c>
      <c r="C36" t="s">
        <v>857</v>
      </c>
      <c r="D36">
        <v>0</v>
      </c>
    </row>
    <row r="37" spans="1:4" ht="15.75" customHeight="1" x14ac:dyDescent="0.15">
      <c r="A37" s="8">
        <v>2014</v>
      </c>
      <c r="B37" s="8" t="s">
        <v>844</v>
      </c>
      <c r="C37" t="s">
        <v>858</v>
      </c>
      <c r="D37">
        <v>659003</v>
      </c>
    </row>
    <row r="38" spans="1:4" ht="15.75" customHeight="1" x14ac:dyDescent="0.15">
      <c r="A38" s="8">
        <v>2014</v>
      </c>
      <c r="B38" s="8" t="s">
        <v>844</v>
      </c>
      <c r="C38" t="s">
        <v>859</v>
      </c>
    </row>
    <row r="39" spans="1:4" ht="15.75" customHeight="1" x14ac:dyDescent="0.15">
      <c r="A39" s="8">
        <v>2014</v>
      </c>
      <c r="B39" s="8" t="s">
        <v>844</v>
      </c>
      <c r="C39" t="s">
        <v>861</v>
      </c>
      <c r="D39">
        <v>2687741</v>
      </c>
    </row>
    <row r="40" spans="1:4" ht="15.75" customHeight="1" x14ac:dyDescent="0.15">
      <c r="A40" s="8">
        <v>2014</v>
      </c>
      <c r="B40" s="8" t="s">
        <v>844</v>
      </c>
      <c r="C40" t="s">
        <v>862</v>
      </c>
      <c r="D40">
        <v>655458</v>
      </c>
    </row>
    <row r="41" spans="1:4" ht="15.75" customHeight="1" x14ac:dyDescent="0.15">
      <c r="A41" s="8">
        <v>2014</v>
      </c>
      <c r="B41" s="8" t="s">
        <v>844</v>
      </c>
      <c r="C41" t="s">
        <v>863</v>
      </c>
      <c r="D41">
        <v>29498183</v>
      </c>
    </row>
    <row r="42" spans="1:4" ht="15.75" customHeight="1" x14ac:dyDescent="0.15">
      <c r="A42" s="8">
        <v>2014</v>
      </c>
      <c r="B42" s="8" t="s">
        <v>844</v>
      </c>
      <c r="C42" t="s">
        <v>864</v>
      </c>
    </row>
    <row r="43" spans="1:4" ht="15.75" customHeight="1" x14ac:dyDescent="0.15">
      <c r="A43" s="8">
        <v>2014</v>
      </c>
      <c r="B43" s="8" t="s">
        <v>844</v>
      </c>
      <c r="C43" t="s">
        <v>865</v>
      </c>
      <c r="D43">
        <v>126423627</v>
      </c>
    </row>
    <row r="44" spans="1:4" ht="15.75" customHeight="1" x14ac:dyDescent="0.15">
      <c r="A44" s="8">
        <v>2014</v>
      </c>
      <c r="B44" s="8" t="s">
        <v>844</v>
      </c>
      <c r="C44" t="s">
        <v>866</v>
      </c>
      <c r="D44">
        <v>29930334</v>
      </c>
    </row>
    <row r="45" spans="1:4" ht="15.75" customHeight="1" x14ac:dyDescent="0.15">
      <c r="A45" s="8">
        <v>2014</v>
      </c>
      <c r="B45" s="8" t="s">
        <v>844</v>
      </c>
      <c r="C45" t="s">
        <v>867</v>
      </c>
      <c r="D45">
        <v>96493293</v>
      </c>
    </row>
    <row r="46" spans="1:4" ht="15.75" customHeight="1" x14ac:dyDescent="0.15">
      <c r="A46" s="8">
        <v>2013</v>
      </c>
      <c r="B46" s="8" t="s">
        <v>844</v>
      </c>
      <c r="C46" s="8" t="s">
        <v>1811</v>
      </c>
      <c r="D46">
        <v>61302388</v>
      </c>
    </row>
    <row r="47" spans="1:4" ht="15.75" customHeight="1" x14ac:dyDescent="0.15">
      <c r="A47" s="8">
        <v>2013</v>
      </c>
      <c r="B47" s="8" t="s">
        <v>844</v>
      </c>
      <c r="C47" t="s">
        <v>845</v>
      </c>
      <c r="D47">
        <v>60346874</v>
      </c>
    </row>
    <row r="48" spans="1:4" ht="15.75" customHeight="1" x14ac:dyDescent="0.15">
      <c r="A48" s="8">
        <v>2013</v>
      </c>
      <c r="B48" s="8" t="s">
        <v>844</v>
      </c>
      <c r="C48" t="s">
        <v>846</v>
      </c>
      <c r="D48">
        <v>955514</v>
      </c>
    </row>
    <row r="49" spans="1:4" ht="15.75" customHeight="1" x14ac:dyDescent="0.15">
      <c r="A49" s="8">
        <v>2013</v>
      </c>
      <c r="B49" s="8" t="s">
        <v>844</v>
      </c>
      <c r="C49" t="s">
        <v>847</v>
      </c>
    </row>
    <row r="50" spans="1:4" ht="15.75" customHeight="1" x14ac:dyDescent="0.15">
      <c r="A50" s="8">
        <v>2013</v>
      </c>
      <c r="B50" s="8" t="s">
        <v>844</v>
      </c>
      <c r="C50" t="s">
        <v>849</v>
      </c>
      <c r="D50">
        <v>54532817</v>
      </c>
    </row>
    <row r="51" spans="1:4" ht="15.75" customHeight="1" x14ac:dyDescent="0.15">
      <c r="A51" s="8">
        <v>2013</v>
      </c>
      <c r="B51" s="8" t="s">
        <v>844</v>
      </c>
      <c r="C51" t="s">
        <v>850</v>
      </c>
      <c r="D51">
        <v>5799810</v>
      </c>
    </row>
    <row r="52" spans="1:4" ht="15.75" customHeight="1" x14ac:dyDescent="0.15">
      <c r="A52" s="8">
        <v>2013</v>
      </c>
      <c r="B52" s="8" t="s">
        <v>844</v>
      </c>
      <c r="C52" t="s">
        <v>851</v>
      </c>
      <c r="D52">
        <v>966301</v>
      </c>
    </row>
    <row r="53" spans="1:4" ht="15.75" customHeight="1" x14ac:dyDescent="0.15">
      <c r="A53" s="8">
        <v>2013</v>
      </c>
      <c r="B53" s="8" t="s">
        <v>844</v>
      </c>
      <c r="C53" t="s">
        <v>852</v>
      </c>
      <c r="D53">
        <v>0</v>
      </c>
    </row>
    <row r="54" spans="1:4" ht="15.75" customHeight="1" x14ac:dyDescent="0.15">
      <c r="A54" s="8">
        <v>2013</v>
      </c>
      <c r="B54" s="8" t="s">
        <v>844</v>
      </c>
      <c r="C54" t="s">
        <v>853</v>
      </c>
      <c r="D54">
        <v>27354</v>
      </c>
    </row>
    <row r="55" spans="1:4" ht="15.75" customHeight="1" x14ac:dyDescent="0.15">
      <c r="A55" s="8">
        <v>2013</v>
      </c>
      <c r="B55" s="8" t="s">
        <v>844</v>
      </c>
      <c r="C55" t="s">
        <v>854</v>
      </c>
      <c r="D55">
        <v>-66632</v>
      </c>
    </row>
    <row r="56" spans="1:4" ht="15.75" customHeight="1" x14ac:dyDescent="0.15">
      <c r="A56" s="8">
        <v>2013</v>
      </c>
      <c r="B56" s="8" t="s">
        <v>844</v>
      </c>
      <c r="C56" t="s">
        <v>855</v>
      </c>
      <c r="D56">
        <v>0</v>
      </c>
    </row>
    <row r="57" spans="1:4" ht="15.75" customHeight="1" x14ac:dyDescent="0.15">
      <c r="A57" s="8">
        <v>2013</v>
      </c>
      <c r="B57" s="8" t="s">
        <v>844</v>
      </c>
      <c r="C57" t="s">
        <v>856</v>
      </c>
      <c r="D57">
        <v>0</v>
      </c>
    </row>
    <row r="58" spans="1:4" ht="15.75" customHeight="1" x14ac:dyDescent="0.15">
      <c r="A58" s="8">
        <v>2013</v>
      </c>
      <c r="B58" s="8" t="s">
        <v>844</v>
      </c>
      <c r="C58" t="s">
        <v>857</v>
      </c>
      <c r="D58">
        <v>0</v>
      </c>
    </row>
    <row r="59" spans="1:4" ht="15.75" customHeight="1" x14ac:dyDescent="0.15">
      <c r="A59" s="8">
        <v>2013</v>
      </c>
      <c r="B59" s="8" t="s">
        <v>844</v>
      </c>
      <c r="C59" t="s">
        <v>858</v>
      </c>
      <c r="D59">
        <v>42738</v>
      </c>
    </row>
    <row r="60" spans="1:4" ht="15.75" customHeight="1" x14ac:dyDescent="0.15">
      <c r="A60" s="8">
        <v>2013</v>
      </c>
      <c r="B60" s="8" t="s">
        <v>844</v>
      </c>
      <c r="C60" t="s">
        <v>859</v>
      </c>
    </row>
    <row r="61" spans="1:4" ht="15.75" customHeight="1" x14ac:dyDescent="0.15">
      <c r="A61" s="8">
        <v>2013</v>
      </c>
      <c r="B61" s="8" t="s">
        <v>844</v>
      </c>
      <c r="C61" t="s">
        <v>861</v>
      </c>
      <c r="D61">
        <v>2866890</v>
      </c>
    </row>
    <row r="62" spans="1:4" ht="15.75" customHeight="1" x14ac:dyDescent="0.15">
      <c r="A62" s="8">
        <v>2013</v>
      </c>
      <c r="B62" s="8" t="s">
        <v>844</v>
      </c>
      <c r="C62" t="s">
        <v>862</v>
      </c>
      <c r="D62">
        <v>586876</v>
      </c>
    </row>
    <row r="63" spans="1:4" ht="15.75" customHeight="1" x14ac:dyDescent="0.15">
      <c r="A63" s="8">
        <v>2013</v>
      </c>
      <c r="B63" s="8" t="s">
        <v>844</v>
      </c>
      <c r="C63" t="s">
        <v>863</v>
      </c>
      <c r="D63">
        <v>26628246</v>
      </c>
    </row>
    <row r="64" spans="1:4" ht="15.75" customHeight="1" x14ac:dyDescent="0.15">
      <c r="A64" s="8">
        <v>2013</v>
      </c>
      <c r="B64" s="8" t="s">
        <v>844</v>
      </c>
      <c r="C64" t="s">
        <v>864</v>
      </c>
    </row>
    <row r="65" spans="1:4" ht="15.75" customHeight="1" x14ac:dyDescent="0.15">
      <c r="A65" s="8">
        <v>2013</v>
      </c>
      <c r="B65" s="8" t="s">
        <v>844</v>
      </c>
      <c r="C65" t="s">
        <v>865</v>
      </c>
      <c r="D65">
        <v>118815234</v>
      </c>
    </row>
    <row r="66" spans="1:4" ht="15.75" customHeight="1" x14ac:dyDescent="0.15">
      <c r="A66" s="8">
        <v>2013</v>
      </c>
      <c r="B66" s="8" t="s">
        <v>844</v>
      </c>
      <c r="C66" t="s">
        <v>866</v>
      </c>
      <c r="D66">
        <v>31030084</v>
      </c>
    </row>
    <row r="67" spans="1:4" ht="15.75" customHeight="1" x14ac:dyDescent="0.15">
      <c r="A67" s="8">
        <v>2013</v>
      </c>
      <c r="B67" s="8" t="s">
        <v>844</v>
      </c>
      <c r="C67" t="s">
        <v>867</v>
      </c>
      <c r="D67">
        <v>87785150</v>
      </c>
    </row>
    <row r="68" spans="1:4" ht="15.75" customHeight="1" x14ac:dyDescent="0.15">
      <c r="A68" s="8">
        <v>2012</v>
      </c>
      <c r="B68" s="8" t="s">
        <v>844</v>
      </c>
      <c r="C68" t="s">
        <v>1811</v>
      </c>
      <c r="D68">
        <v>54810073</v>
      </c>
    </row>
    <row r="69" spans="1:4" ht="15.75" customHeight="1" x14ac:dyDescent="0.15">
      <c r="A69" s="8">
        <v>2012</v>
      </c>
      <c r="B69" s="8" t="s">
        <v>844</v>
      </c>
      <c r="C69" t="s">
        <v>845</v>
      </c>
      <c r="D69">
        <v>58266489</v>
      </c>
    </row>
    <row r="70" spans="1:4" ht="15.75" customHeight="1" x14ac:dyDescent="0.15">
      <c r="A70" s="8">
        <v>2012</v>
      </c>
      <c r="B70" s="8" t="s">
        <v>844</v>
      </c>
      <c r="C70" t="s">
        <v>846</v>
      </c>
      <c r="D70">
        <v>-3456416</v>
      </c>
    </row>
    <row r="71" spans="1:4" ht="13" x14ac:dyDescent="0.15">
      <c r="A71" s="8">
        <v>2012</v>
      </c>
      <c r="B71" s="8" t="s">
        <v>844</v>
      </c>
      <c r="C71" t="s">
        <v>847</v>
      </c>
    </row>
    <row r="72" spans="1:4" ht="13" x14ac:dyDescent="0.15">
      <c r="A72" s="8">
        <v>2012</v>
      </c>
      <c r="B72" s="8" t="s">
        <v>844</v>
      </c>
      <c r="C72" t="s">
        <v>849</v>
      </c>
      <c r="D72">
        <v>49360356</v>
      </c>
    </row>
    <row r="73" spans="1:4" ht="13" x14ac:dyDescent="0.15">
      <c r="A73" s="8">
        <v>2012</v>
      </c>
      <c r="B73" s="8" t="s">
        <v>844</v>
      </c>
      <c r="C73" t="s">
        <v>850</v>
      </c>
      <c r="D73">
        <v>5348762</v>
      </c>
    </row>
    <row r="74" spans="1:4" ht="13" x14ac:dyDescent="0.15">
      <c r="A74" s="8">
        <v>2012</v>
      </c>
      <c r="B74" s="8" t="s">
        <v>844</v>
      </c>
      <c r="C74" t="s">
        <v>851</v>
      </c>
      <c r="D74">
        <v>185542</v>
      </c>
    </row>
    <row r="75" spans="1:4" ht="13" x14ac:dyDescent="0.15">
      <c r="A75" s="8">
        <v>2012</v>
      </c>
      <c r="B75" s="8" t="s">
        <v>844</v>
      </c>
      <c r="C75" t="s">
        <v>852</v>
      </c>
      <c r="D75">
        <v>0</v>
      </c>
    </row>
    <row r="76" spans="1:4" ht="13" x14ac:dyDescent="0.15">
      <c r="A76" s="8">
        <v>2012</v>
      </c>
      <c r="B76" s="8" t="s">
        <v>844</v>
      </c>
      <c r="C76" t="s">
        <v>853</v>
      </c>
      <c r="D76">
        <v>19225</v>
      </c>
    </row>
    <row r="77" spans="1:4" ht="13" x14ac:dyDescent="0.15">
      <c r="A77" s="8">
        <v>2012</v>
      </c>
      <c r="B77" s="8" t="s">
        <v>844</v>
      </c>
      <c r="C77" t="s">
        <v>854</v>
      </c>
      <c r="D77">
        <v>-109384</v>
      </c>
    </row>
    <row r="78" spans="1:4" ht="13" x14ac:dyDescent="0.15">
      <c r="A78" s="8">
        <v>2012</v>
      </c>
      <c r="B78" s="8" t="s">
        <v>844</v>
      </c>
      <c r="C78" t="s">
        <v>855</v>
      </c>
      <c r="D78">
        <v>0</v>
      </c>
    </row>
    <row r="79" spans="1:4" ht="13" x14ac:dyDescent="0.15">
      <c r="A79" s="8">
        <v>2012</v>
      </c>
      <c r="B79" s="8" t="s">
        <v>844</v>
      </c>
      <c r="C79" t="s">
        <v>856</v>
      </c>
      <c r="D79">
        <v>0</v>
      </c>
    </row>
    <row r="80" spans="1:4" ht="13" x14ac:dyDescent="0.15">
      <c r="A80" s="8">
        <v>2012</v>
      </c>
      <c r="B80" s="8" t="s">
        <v>844</v>
      </c>
      <c r="C80" t="s">
        <v>857</v>
      </c>
      <c r="D80">
        <v>0</v>
      </c>
    </row>
    <row r="81" spans="1:4" ht="13" x14ac:dyDescent="0.15">
      <c r="A81" s="8">
        <v>2012</v>
      </c>
      <c r="B81" s="8" t="s">
        <v>844</v>
      </c>
      <c r="C81" t="s">
        <v>858</v>
      </c>
      <c r="D81">
        <v>5572</v>
      </c>
    </row>
    <row r="82" spans="1:4" ht="13" x14ac:dyDescent="0.15">
      <c r="A82" s="8">
        <v>2012</v>
      </c>
      <c r="B82" s="8" t="s">
        <v>844</v>
      </c>
      <c r="C82" t="s">
        <v>859</v>
      </c>
    </row>
    <row r="83" spans="1:4" ht="13" x14ac:dyDescent="0.15">
      <c r="A83" s="8">
        <v>2012</v>
      </c>
      <c r="B83" s="8" t="s">
        <v>844</v>
      </c>
      <c r="C83" t="s">
        <v>861</v>
      </c>
      <c r="D83">
        <v>2889874</v>
      </c>
    </row>
    <row r="84" spans="1:4" ht="13" x14ac:dyDescent="0.15">
      <c r="A84" s="8">
        <v>2012</v>
      </c>
      <c r="B84" s="8" t="s">
        <v>844</v>
      </c>
      <c r="C84" t="s">
        <v>862</v>
      </c>
      <c r="D84">
        <v>575559</v>
      </c>
    </row>
    <row r="85" spans="1:4" ht="13" x14ac:dyDescent="0.15">
      <c r="A85" s="8">
        <v>2012</v>
      </c>
      <c r="B85" s="8" t="s">
        <v>844</v>
      </c>
      <c r="C85" t="s">
        <v>863</v>
      </c>
      <c r="D85">
        <v>24585929</v>
      </c>
    </row>
    <row r="86" spans="1:4" ht="13" x14ac:dyDescent="0.15">
      <c r="A86" s="8">
        <v>2012</v>
      </c>
      <c r="B86" s="8" t="s">
        <v>844</v>
      </c>
      <c r="C86" t="s">
        <v>864</v>
      </c>
    </row>
    <row r="87" spans="1:4" ht="13" x14ac:dyDescent="0.15">
      <c r="A87" s="8">
        <v>2012</v>
      </c>
      <c r="B87" s="8" t="s">
        <v>844</v>
      </c>
      <c r="C87" t="s">
        <v>865</v>
      </c>
      <c r="D87">
        <v>117720987</v>
      </c>
    </row>
    <row r="88" spans="1:4" ht="13" x14ac:dyDescent="0.15">
      <c r="A88" s="8">
        <v>2012</v>
      </c>
      <c r="B88" s="8" t="s">
        <v>844</v>
      </c>
      <c r="C88" t="s">
        <v>866</v>
      </c>
      <c r="D88">
        <v>33752867</v>
      </c>
    </row>
    <row r="89" spans="1:4" ht="13" x14ac:dyDescent="0.15">
      <c r="A89" s="8">
        <v>2012</v>
      </c>
      <c r="B89" s="8" t="s">
        <v>844</v>
      </c>
      <c r="C89" t="s">
        <v>867</v>
      </c>
      <c r="D89">
        <v>83968120</v>
      </c>
    </row>
    <row r="90" spans="1:4" ht="13" x14ac:dyDescent="0.15">
      <c r="A90" s="8">
        <v>2015</v>
      </c>
      <c r="B90" s="8" t="s">
        <v>869</v>
      </c>
      <c r="C90" t="s">
        <v>1811</v>
      </c>
      <c r="D90">
        <v>22104216</v>
      </c>
    </row>
    <row r="91" spans="1:4" ht="13" x14ac:dyDescent="0.15">
      <c r="A91" s="8">
        <v>2015</v>
      </c>
      <c r="B91" s="8" t="s">
        <v>869</v>
      </c>
      <c r="C91" t="s">
        <v>845</v>
      </c>
      <c r="D91">
        <v>26033259</v>
      </c>
    </row>
    <row r="92" spans="1:4" ht="13" x14ac:dyDescent="0.15">
      <c r="A92" s="8">
        <v>2015</v>
      </c>
      <c r="B92" s="8" t="s">
        <v>869</v>
      </c>
      <c r="C92" t="s">
        <v>846</v>
      </c>
      <c r="D92">
        <v>-3929043</v>
      </c>
    </row>
    <row r="93" spans="1:4" ht="13" x14ac:dyDescent="0.15">
      <c r="A93" s="8">
        <v>2015</v>
      </c>
      <c r="B93" s="8" t="s">
        <v>869</v>
      </c>
      <c r="C93" t="s">
        <v>847</v>
      </c>
    </row>
    <row r="94" spans="1:4" ht="13" x14ac:dyDescent="0.15">
      <c r="A94" s="8">
        <v>2015</v>
      </c>
      <c r="B94" s="8" t="s">
        <v>869</v>
      </c>
      <c r="C94" t="s">
        <v>849</v>
      </c>
      <c r="D94">
        <v>21760922</v>
      </c>
    </row>
    <row r="95" spans="1:4" ht="13" x14ac:dyDescent="0.15">
      <c r="A95" s="8">
        <v>2015</v>
      </c>
      <c r="B95" s="8" t="s">
        <v>869</v>
      </c>
      <c r="C95" t="s">
        <v>850</v>
      </c>
      <c r="D95">
        <v>208420</v>
      </c>
    </row>
    <row r="96" spans="1:4" ht="13" x14ac:dyDescent="0.15">
      <c r="A96" s="8">
        <v>2015</v>
      </c>
      <c r="B96" s="8" t="s">
        <v>869</v>
      </c>
      <c r="C96" t="s">
        <v>851</v>
      </c>
      <c r="D96">
        <v>8968</v>
      </c>
    </row>
    <row r="97" spans="1:4" ht="13" x14ac:dyDescent="0.15">
      <c r="A97" s="8">
        <v>2015</v>
      </c>
      <c r="B97" s="8" t="s">
        <v>869</v>
      </c>
      <c r="C97" t="s">
        <v>852</v>
      </c>
      <c r="D97">
        <v>0</v>
      </c>
    </row>
    <row r="98" spans="1:4" ht="13" x14ac:dyDescent="0.15">
      <c r="A98" s="8">
        <v>2015</v>
      </c>
      <c r="B98" s="8" t="s">
        <v>869</v>
      </c>
      <c r="C98" t="s">
        <v>853</v>
      </c>
      <c r="D98">
        <v>126</v>
      </c>
    </row>
    <row r="99" spans="1:4" ht="13" x14ac:dyDescent="0.15">
      <c r="A99" s="8">
        <v>2015</v>
      </c>
      <c r="B99" s="8" t="s">
        <v>869</v>
      </c>
      <c r="C99" t="s">
        <v>854</v>
      </c>
      <c r="D99">
        <v>11603</v>
      </c>
    </row>
    <row r="100" spans="1:4" ht="13" x14ac:dyDescent="0.15">
      <c r="A100" s="8">
        <v>2015</v>
      </c>
      <c r="B100" s="8" t="s">
        <v>869</v>
      </c>
      <c r="C100" t="s">
        <v>855</v>
      </c>
      <c r="D100">
        <v>114177</v>
      </c>
    </row>
    <row r="101" spans="1:4" ht="13" x14ac:dyDescent="0.15">
      <c r="A101" s="8">
        <v>2015</v>
      </c>
      <c r="B101" s="8" t="s">
        <v>869</v>
      </c>
      <c r="C101" t="s">
        <v>856</v>
      </c>
      <c r="D101">
        <v>0</v>
      </c>
    </row>
    <row r="102" spans="1:4" ht="13" x14ac:dyDescent="0.15">
      <c r="A102" s="8">
        <v>2015</v>
      </c>
      <c r="B102" s="8" t="s">
        <v>869</v>
      </c>
      <c r="C102" t="s">
        <v>857</v>
      </c>
      <c r="D102">
        <v>0</v>
      </c>
    </row>
    <row r="103" spans="1:4" ht="13" x14ac:dyDescent="0.15">
      <c r="A103" s="8">
        <v>2015</v>
      </c>
      <c r="B103" s="8" t="s">
        <v>869</v>
      </c>
      <c r="C103" t="s">
        <v>858</v>
      </c>
      <c r="D103">
        <v>0</v>
      </c>
    </row>
    <row r="104" spans="1:4" ht="13" x14ac:dyDescent="0.15">
      <c r="A104" s="8">
        <v>2015</v>
      </c>
      <c r="B104" s="8" t="s">
        <v>869</v>
      </c>
      <c r="C104" t="s">
        <v>859</v>
      </c>
    </row>
    <row r="105" spans="1:4" ht="13" x14ac:dyDescent="0.15">
      <c r="A105" s="8">
        <v>2015</v>
      </c>
      <c r="B105" s="8" t="s">
        <v>869</v>
      </c>
      <c r="C105" t="s">
        <v>861</v>
      </c>
      <c r="D105">
        <v>1362244</v>
      </c>
    </row>
    <row r="106" spans="1:4" ht="13" x14ac:dyDescent="0.15">
      <c r="A106" s="8">
        <v>2015</v>
      </c>
      <c r="B106" s="8" t="s">
        <v>869</v>
      </c>
      <c r="C106" t="s">
        <v>862</v>
      </c>
      <c r="D106">
        <v>609442</v>
      </c>
    </row>
    <row r="107" spans="1:4" ht="13" x14ac:dyDescent="0.15">
      <c r="A107" s="8">
        <v>2015</v>
      </c>
      <c r="B107" s="8" t="s">
        <v>869</v>
      </c>
      <c r="C107" t="s">
        <v>863</v>
      </c>
      <c r="D107">
        <v>12173623</v>
      </c>
    </row>
    <row r="108" spans="1:4" ht="13" x14ac:dyDescent="0.15">
      <c r="A108" s="8">
        <v>2015</v>
      </c>
      <c r="B108" s="8" t="s">
        <v>869</v>
      </c>
      <c r="C108" t="s">
        <v>864</v>
      </c>
    </row>
    <row r="109" spans="1:4" ht="13" x14ac:dyDescent="0.15">
      <c r="A109" s="8">
        <v>2015</v>
      </c>
      <c r="B109" s="8" t="s">
        <v>869</v>
      </c>
      <c r="C109" t="s">
        <v>865</v>
      </c>
      <c r="D109">
        <v>30648689</v>
      </c>
    </row>
    <row r="110" spans="1:4" ht="13" x14ac:dyDescent="0.15">
      <c r="A110" s="8">
        <v>2015</v>
      </c>
      <c r="B110" s="8" t="s">
        <v>869</v>
      </c>
      <c r="C110" t="s">
        <v>866</v>
      </c>
      <c r="D110">
        <v>7596966</v>
      </c>
    </row>
    <row r="111" spans="1:4" ht="13" x14ac:dyDescent="0.15">
      <c r="A111" s="8">
        <v>2015</v>
      </c>
      <c r="B111" s="8" t="s">
        <v>869</v>
      </c>
      <c r="C111" t="s">
        <v>867</v>
      </c>
      <c r="D111">
        <v>23051723</v>
      </c>
    </row>
    <row r="112" spans="1:4" ht="13" x14ac:dyDescent="0.15">
      <c r="A112" s="8">
        <v>2014</v>
      </c>
      <c r="B112" s="8" t="s">
        <v>869</v>
      </c>
      <c r="C112" t="s">
        <v>1811</v>
      </c>
      <c r="D112">
        <v>25816668</v>
      </c>
    </row>
    <row r="113" spans="1:4" ht="13" x14ac:dyDescent="0.15">
      <c r="A113" s="8">
        <v>2014</v>
      </c>
      <c r="B113" s="8" t="s">
        <v>869</v>
      </c>
      <c r="C113" t="s">
        <v>845</v>
      </c>
      <c r="D113">
        <v>25331069</v>
      </c>
    </row>
    <row r="114" spans="1:4" ht="13" x14ac:dyDescent="0.15">
      <c r="A114" s="8">
        <v>2014</v>
      </c>
      <c r="B114" s="8" t="s">
        <v>869</v>
      </c>
      <c r="C114" t="s">
        <v>846</v>
      </c>
      <c r="D114">
        <v>485599</v>
      </c>
    </row>
    <row r="115" spans="1:4" ht="13" x14ac:dyDescent="0.15">
      <c r="A115" s="8">
        <v>2014</v>
      </c>
      <c r="B115" s="8" t="s">
        <v>869</v>
      </c>
      <c r="C115" t="s">
        <v>847</v>
      </c>
    </row>
    <row r="116" spans="1:4" ht="13" x14ac:dyDescent="0.15">
      <c r="A116" s="8">
        <v>2014</v>
      </c>
      <c r="B116" s="8" t="s">
        <v>869</v>
      </c>
      <c r="C116" t="s">
        <v>849</v>
      </c>
      <c r="D116">
        <v>25630843</v>
      </c>
    </row>
    <row r="117" spans="1:4" ht="13" x14ac:dyDescent="0.15">
      <c r="A117" s="8">
        <v>2014</v>
      </c>
      <c r="B117" s="8" t="s">
        <v>869</v>
      </c>
      <c r="C117" t="s">
        <v>850</v>
      </c>
      <c r="D117">
        <v>158087</v>
      </c>
    </row>
    <row r="118" spans="1:4" ht="13" x14ac:dyDescent="0.15">
      <c r="A118" s="8">
        <v>2014</v>
      </c>
      <c r="B118" s="8" t="s">
        <v>869</v>
      </c>
      <c r="C118" t="s">
        <v>851</v>
      </c>
      <c r="D118">
        <v>7780</v>
      </c>
    </row>
    <row r="119" spans="1:4" ht="13" x14ac:dyDescent="0.15">
      <c r="A119" s="8">
        <v>2014</v>
      </c>
      <c r="B119" s="8" t="s">
        <v>869</v>
      </c>
      <c r="C119" t="s">
        <v>852</v>
      </c>
      <c r="D119">
        <v>0</v>
      </c>
    </row>
    <row r="120" spans="1:4" ht="13" x14ac:dyDescent="0.15">
      <c r="A120" s="8">
        <v>2014</v>
      </c>
      <c r="B120" s="8" t="s">
        <v>869</v>
      </c>
      <c r="C120" t="s">
        <v>853</v>
      </c>
      <c r="D120">
        <v>240</v>
      </c>
    </row>
    <row r="121" spans="1:4" ht="13" x14ac:dyDescent="0.15">
      <c r="A121" s="8">
        <v>2014</v>
      </c>
      <c r="B121" s="8" t="s">
        <v>869</v>
      </c>
      <c r="C121" t="s">
        <v>854</v>
      </c>
      <c r="D121">
        <v>19718</v>
      </c>
    </row>
    <row r="122" spans="1:4" ht="13" x14ac:dyDescent="0.15">
      <c r="A122" s="8">
        <v>2014</v>
      </c>
      <c r="B122" s="8" t="s">
        <v>869</v>
      </c>
      <c r="C122" t="s">
        <v>855</v>
      </c>
      <c r="D122">
        <v>0</v>
      </c>
    </row>
    <row r="123" spans="1:4" ht="13" x14ac:dyDescent="0.15">
      <c r="A123" s="8">
        <v>2014</v>
      </c>
      <c r="B123" s="8" t="s">
        <v>869</v>
      </c>
      <c r="C123" t="s">
        <v>856</v>
      </c>
      <c r="D123">
        <v>0</v>
      </c>
    </row>
    <row r="124" spans="1:4" ht="13" x14ac:dyDescent="0.15">
      <c r="A124" s="8">
        <v>2014</v>
      </c>
      <c r="B124" s="8" t="s">
        <v>869</v>
      </c>
      <c r="C124" t="s">
        <v>857</v>
      </c>
      <c r="D124">
        <v>0</v>
      </c>
    </row>
    <row r="125" spans="1:4" ht="13" x14ac:dyDescent="0.15">
      <c r="A125" s="8">
        <v>2014</v>
      </c>
      <c r="B125" s="8" t="s">
        <v>869</v>
      </c>
      <c r="C125" t="s">
        <v>858</v>
      </c>
      <c r="D125">
        <v>0</v>
      </c>
    </row>
    <row r="126" spans="1:4" ht="13" x14ac:dyDescent="0.15">
      <c r="A126" s="8">
        <v>2014</v>
      </c>
      <c r="B126" s="8" t="s">
        <v>869</v>
      </c>
      <c r="C126" t="s">
        <v>859</v>
      </c>
    </row>
    <row r="127" spans="1:4" ht="13" x14ac:dyDescent="0.15">
      <c r="A127" s="8">
        <v>2014</v>
      </c>
      <c r="B127" s="8" t="s">
        <v>869</v>
      </c>
      <c r="C127" t="s">
        <v>861</v>
      </c>
      <c r="D127">
        <v>1316505</v>
      </c>
    </row>
    <row r="128" spans="1:4" ht="13" x14ac:dyDescent="0.15">
      <c r="A128" s="8">
        <v>2014</v>
      </c>
      <c r="B128" s="8" t="s">
        <v>869</v>
      </c>
      <c r="C128" t="s">
        <v>862</v>
      </c>
      <c r="D128">
        <v>420079</v>
      </c>
    </row>
    <row r="129" spans="1:4" ht="13" x14ac:dyDescent="0.15">
      <c r="A129" s="8">
        <v>2014</v>
      </c>
      <c r="B129" s="8" t="s">
        <v>869</v>
      </c>
      <c r="C129" t="s">
        <v>863</v>
      </c>
      <c r="D129">
        <v>11855212</v>
      </c>
    </row>
    <row r="130" spans="1:4" ht="13" x14ac:dyDescent="0.15">
      <c r="A130" s="8">
        <v>2014</v>
      </c>
      <c r="B130" s="8" t="s">
        <v>869</v>
      </c>
      <c r="C130" t="s">
        <v>864</v>
      </c>
    </row>
    <row r="131" spans="1:4" ht="13" x14ac:dyDescent="0.15">
      <c r="A131" s="8">
        <v>2014</v>
      </c>
      <c r="B131" s="8" t="s">
        <v>869</v>
      </c>
      <c r="C131" t="s">
        <v>865</v>
      </c>
      <c r="D131">
        <v>34179013</v>
      </c>
    </row>
    <row r="132" spans="1:4" ht="13" x14ac:dyDescent="0.15">
      <c r="A132" s="8">
        <v>2014</v>
      </c>
      <c r="B132" s="8" t="s">
        <v>869</v>
      </c>
      <c r="C132" t="s">
        <v>866</v>
      </c>
      <c r="D132">
        <v>7013873</v>
      </c>
    </row>
    <row r="133" spans="1:4" ht="13" x14ac:dyDescent="0.15">
      <c r="A133" s="8">
        <v>2014</v>
      </c>
      <c r="B133" s="8" t="s">
        <v>869</v>
      </c>
      <c r="C133" t="s">
        <v>867</v>
      </c>
      <c r="D133">
        <v>27165140</v>
      </c>
    </row>
    <row r="134" spans="1:4" ht="13" x14ac:dyDescent="0.15">
      <c r="A134" s="8">
        <v>2013</v>
      </c>
      <c r="B134" s="8" t="s">
        <v>869</v>
      </c>
      <c r="C134" t="s">
        <v>1811</v>
      </c>
      <c r="D134">
        <v>22672083</v>
      </c>
    </row>
    <row r="135" spans="1:4" ht="13" x14ac:dyDescent="0.15">
      <c r="A135" s="8">
        <v>2013</v>
      </c>
      <c r="B135" s="8" t="s">
        <v>869</v>
      </c>
      <c r="C135" t="s">
        <v>845</v>
      </c>
      <c r="D135">
        <v>24360073</v>
      </c>
    </row>
    <row r="136" spans="1:4" ht="13" x14ac:dyDescent="0.15">
      <c r="A136" s="8">
        <v>2013</v>
      </c>
      <c r="B136" s="8" t="s">
        <v>869</v>
      </c>
      <c r="C136" t="s">
        <v>846</v>
      </c>
      <c r="D136">
        <v>-1687990</v>
      </c>
    </row>
    <row r="137" spans="1:4" ht="13" x14ac:dyDescent="0.15">
      <c r="A137" s="8">
        <v>2013</v>
      </c>
      <c r="B137" s="8" t="s">
        <v>869</v>
      </c>
      <c r="C137" t="s">
        <v>847</v>
      </c>
    </row>
    <row r="138" spans="1:4" ht="13" x14ac:dyDescent="0.15">
      <c r="A138" s="8">
        <v>2013</v>
      </c>
      <c r="B138" s="8" t="s">
        <v>869</v>
      </c>
      <c r="C138" t="s">
        <v>849</v>
      </c>
      <c r="D138">
        <v>22387446</v>
      </c>
    </row>
    <row r="139" spans="1:4" ht="13" x14ac:dyDescent="0.15">
      <c r="A139" s="8">
        <v>2013</v>
      </c>
      <c r="B139" s="8" t="s">
        <v>869</v>
      </c>
      <c r="C139" t="s">
        <v>850</v>
      </c>
      <c r="D139">
        <v>260997</v>
      </c>
    </row>
    <row r="140" spans="1:4" ht="13" x14ac:dyDescent="0.15">
      <c r="A140" s="8">
        <v>2013</v>
      </c>
      <c r="B140" s="8" t="s">
        <v>869</v>
      </c>
      <c r="C140" t="s">
        <v>851</v>
      </c>
      <c r="D140">
        <v>3456</v>
      </c>
    </row>
    <row r="141" spans="1:4" ht="13" x14ac:dyDescent="0.15">
      <c r="A141" s="8">
        <v>2013</v>
      </c>
      <c r="B141" s="8" t="s">
        <v>869</v>
      </c>
      <c r="C141" t="s">
        <v>852</v>
      </c>
      <c r="D141">
        <v>0</v>
      </c>
    </row>
    <row r="142" spans="1:4" ht="13" x14ac:dyDescent="0.15">
      <c r="A142" s="8">
        <v>2013</v>
      </c>
      <c r="B142" s="8" t="s">
        <v>869</v>
      </c>
      <c r="C142" t="s">
        <v>853</v>
      </c>
      <c r="D142">
        <v>192</v>
      </c>
    </row>
    <row r="143" spans="1:4" ht="13" x14ac:dyDescent="0.15">
      <c r="A143" s="8">
        <v>2013</v>
      </c>
      <c r="B143" s="8" t="s">
        <v>869</v>
      </c>
      <c r="C143" t="s">
        <v>854</v>
      </c>
      <c r="D143">
        <v>19992</v>
      </c>
    </row>
    <row r="144" spans="1:4" ht="13" x14ac:dyDescent="0.15">
      <c r="A144" s="8">
        <v>2013</v>
      </c>
      <c r="B144" s="8" t="s">
        <v>869</v>
      </c>
      <c r="C144" t="s">
        <v>855</v>
      </c>
      <c r="D144">
        <v>0</v>
      </c>
    </row>
    <row r="145" spans="1:4" ht="13" x14ac:dyDescent="0.15">
      <c r="A145" s="8">
        <v>2013</v>
      </c>
      <c r="B145" s="8" t="s">
        <v>869</v>
      </c>
      <c r="C145" t="s">
        <v>856</v>
      </c>
      <c r="D145">
        <v>0</v>
      </c>
    </row>
    <row r="146" spans="1:4" ht="13" x14ac:dyDescent="0.15">
      <c r="A146" s="8">
        <v>2013</v>
      </c>
      <c r="B146" s="8" t="s">
        <v>869</v>
      </c>
      <c r="C146" t="s">
        <v>857</v>
      </c>
      <c r="D146">
        <v>0</v>
      </c>
    </row>
    <row r="147" spans="1:4" ht="13" x14ac:dyDescent="0.15">
      <c r="A147" s="8">
        <v>2013</v>
      </c>
      <c r="B147" s="8" t="s">
        <v>869</v>
      </c>
      <c r="C147" t="s">
        <v>858</v>
      </c>
      <c r="D147">
        <v>0</v>
      </c>
    </row>
    <row r="148" spans="1:4" ht="13" x14ac:dyDescent="0.15">
      <c r="A148" s="8">
        <v>2013</v>
      </c>
      <c r="B148" s="8" t="s">
        <v>869</v>
      </c>
      <c r="C148" t="s">
        <v>859</v>
      </c>
    </row>
    <row r="149" spans="1:4" ht="13" x14ac:dyDescent="0.15">
      <c r="A149" s="8">
        <v>2013</v>
      </c>
      <c r="B149" s="8" t="s">
        <v>869</v>
      </c>
      <c r="C149" t="s">
        <v>861</v>
      </c>
      <c r="D149">
        <v>1332479</v>
      </c>
    </row>
    <row r="150" spans="1:4" ht="13" x14ac:dyDescent="0.15">
      <c r="A150" s="8">
        <v>2013</v>
      </c>
      <c r="B150" s="8" t="s">
        <v>869</v>
      </c>
      <c r="C150" t="s">
        <v>862</v>
      </c>
      <c r="D150">
        <v>529411</v>
      </c>
    </row>
    <row r="151" spans="1:4" ht="13" x14ac:dyDescent="0.15">
      <c r="A151" s="8">
        <v>2013</v>
      </c>
      <c r="B151" s="8" t="s">
        <v>869</v>
      </c>
      <c r="C151" t="s">
        <v>863</v>
      </c>
      <c r="D151">
        <v>11076338</v>
      </c>
    </row>
    <row r="152" spans="1:4" ht="13" x14ac:dyDescent="0.15">
      <c r="A152" s="8">
        <v>2013</v>
      </c>
      <c r="B152" s="8" t="s">
        <v>869</v>
      </c>
      <c r="C152" t="s">
        <v>864</v>
      </c>
    </row>
    <row r="153" spans="1:4" ht="13" x14ac:dyDescent="0.15">
      <c r="A153" s="8">
        <v>2013</v>
      </c>
      <c r="B153" s="8" t="s">
        <v>869</v>
      </c>
      <c r="C153" t="s">
        <v>865</v>
      </c>
      <c r="D153">
        <v>34184285</v>
      </c>
    </row>
    <row r="154" spans="1:4" ht="13" x14ac:dyDescent="0.15">
      <c r="A154" s="8">
        <v>2013</v>
      </c>
      <c r="B154" s="8" t="s">
        <v>869</v>
      </c>
      <c r="C154" t="s">
        <v>866</v>
      </c>
      <c r="D154">
        <v>7482636</v>
      </c>
    </row>
    <row r="155" spans="1:4" ht="13" x14ac:dyDescent="0.15">
      <c r="A155" s="8">
        <v>2013</v>
      </c>
      <c r="B155" s="8" t="s">
        <v>869</v>
      </c>
      <c r="C155" t="s">
        <v>867</v>
      </c>
      <c r="D155">
        <v>26701649</v>
      </c>
    </row>
    <row r="156" spans="1:4" ht="13" x14ac:dyDescent="0.15">
      <c r="A156" s="8">
        <v>2012</v>
      </c>
      <c r="B156" s="8" t="s">
        <v>869</v>
      </c>
      <c r="C156" t="s">
        <v>1811</v>
      </c>
      <c r="D156">
        <v>20798773</v>
      </c>
    </row>
    <row r="157" spans="1:4" ht="13" x14ac:dyDescent="0.15">
      <c r="A157" s="8">
        <v>2012</v>
      </c>
      <c r="B157" s="8" t="s">
        <v>869</v>
      </c>
      <c r="C157" t="s">
        <v>845</v>
      </c>
      <c r="D157">
        <v>20453130</v>
      </c>
    </row>
    <row r="158" spans="1:4" ht="13" x14ac:dyDescent="0.15">
      <c r="A158" s="8">
        <v>2012</v>
      </c>
      <c r="B158" s="8" t="s">
        <v>869</v>
      </c>
      <c r="C158" t="s">
        <v>846</v>
      </c>
      <c r="D158">
        <v>345643</v>
      </c>
    </row>
    <row r="159" spans="1:4" ht="13" x14ac:dyDescent="0.15">
      <c r="A159" s="8">
        <v>2012</v>
      </c>
      <c r="B159" s="8" t="s">
        <v>869</v>
      </c>
      <c r="C159" t="s">
        <v>847</v>
      </c>
    </row>
    <row r="160" spans="1:4" ht="13" x14ac:dyDescent="0.15">
      <c r="A160" s="8">
        <v>2012</v>
      </c>
      <c r="B160" s="8" t="s">
        <v>869</v>
      </c>
      <c r="C160" t="s">
        <v>849</v>
      </c>
      <c r="D160">
        <v>20504340</v>
      </c>
    </row>
    <row r="161" spans="1:4" ht="13" x14ac:dyDescent="0.15">
      <c r="A161" s="8">
        <v>2012</v>
      </c>
      <c r="B161" s="8" t="s">
        <v>869</v>
      </c>
      <c r="C161" t="s">
        <v>850</v>
      </c>
      <c r="D161">
        <v>278804</v>
      </c>
    </row>
    <row r="162" spans="1:4" ht="13" x14ac:dyDescent="0.15">
      <c r="A162" s="8">
        <v>2012</v>
      </c>
      <c r="B162" s="8" t="s">
        <v>869</v>
      </c>
      <c r="C162" t="s">
        <v>851</v>
      </c>
      <c r="D162">
        <v>3710</v>
      </c>
    </row>
    <row r="163" spans="1:4" ht="13" x14ac:dyDescent="0.15">
      <c r="A163" s="8">
        <v>2012</v>
      </c>
      <c r="B163" s="8" t="s">
        <v>869</v>
      </c>
      <c r="C163" t="s">
        <v>852</v>
      </c>
      <c r="D163">
        <v>0</v>
      </c>
    </row>
    <row r="164" spans="1:4" ht="13" x14ac:dyDescent="0.15">
      <c r="A164" s="8">
        <v>2012</v>
      </c>
      <c r="B164" s="8" t="s">
        <v>869</v>
      </c>
      <c r="C164" t="s">
        <v>853</v>
      </c>
      <c r="D164">
        <v>1084</v>
      </c>
    </row>
    <row r="165" spans="1:4" ht="13" x14ac:dyDescent="0.15">
      <c r="A165" s="8">
        <v>2012</v>
      </c>
      <c r="B165" s="8" t="s">
        <v>869</v>
      </c>
      <c r="C165" t="s">
        <v>854</v>
      </c>
      <c r="D165">
        <v>10835</v>
      </c>
    </row>
    <row r="166" spans="1:4" ht="13" x14ac:dyDescent="0.15">
      <c r="A166" s="8">
        <v>2012</v>
      </c>
      <c r="B166" s="8" t="s">
        <v>869</v>
      </c>
      <c r="C166" t="s">
        <v>855</v>
      </c>
      <c r="D166">
        <v>0</v>
      </c>
    </row>
    <row r="167" spans="1:4" ht="13" x14ac:dyDescent="0.15">
      <c r="A167" s="8">
        <v>2012</v>
      </c>
      <c r="B167" s="8" t="s">
        <v>869</v>
      </c>
      <c r="C167" t="s">
        <v>856</v>
      </c>
      <c r="D167">
        <v>0</v>
      </c>
    </row>
    <row r="168" spans="1:4" ht="13" x14ac:dyDescent="0.15">
      <c r="A168" s="8">
        <v>2012</v>
      </c>
      <c r="B168" s="8" t="s">
        <v>869</v>
      </c>
      <c r="C168" t="s">
        <v>857</v>
      </c>
      <c r="D168">
        <v>0</v>
      </c>
    </row>
    <row r="169" spans="1:4" ht="13" x14ac:dyDescent="0.15">
      <c r="A169" s="8">
        <v>2012</v>
      </c>
      <c r="B169" s="8" t="s">
        <v>869</v>
      </c>
      <c r="C169" t="s">
        <v>858</v>
      </c>
      <c r="D169">
        <v>0</v>
      </c>
    </row>
    <row r="170" spans="1:4" ht="13" x14ac:dyDescent="0.15">
      <c r="A170" s="8">
        <v>2012</v>
      </c>
      <c r="B170" s="8" t="s">
        <v>869</v>
      </c>
      <c r="C170" t="s">
        <v>859</v>
      </c>
    </row>
    <row r="171" spans="1:4" ht="13" x14ac:dyDescent="0.15">
      <c r="A171" s="8">
        <v>2012</v>
      </c>
      <c r="B171" s="8" t="s">
        <v>869</v>
      </c>
      <c r="C171" t="s">
        <v>861</v>
      </c>
      <c r="D171">
        <v>885645</v>
      </c>
    </row>
    <row r="172" spans="1:4" ht="13" x14ac:dyDescent="0.15">
      <c r="A172" s="8">
        <v>2012</v>
      </c>
      <c r="B172" s="8" t="s">
        <v>869</v>
      </c>
      <c r="C172" t="s">
        <v>862</v>
      </c>
      <c r="D172">
        <v>442890</v>
      </c>
    </row>
    <row r="173" spans="1:4" ht="13" x14ac:dyDescent="0.15">
      <c r="A173" s="8">
        <v>2012</v>
      </c>
      <c r="B173" s="8" t="s">
        <v>869</v>
      </c>
      <c r="C173" t="s">
        <v>863</v>
      </c>
      <c r="D173">
        <v>8746968</v>
      </c>
    </row>
    <row r="174" spans="1:4" ht="13" x14ac:dyDescent="0.15">
      <c r="A174" s="8">
        <v>2012</v>
      </c>
      <c r="B174" s="8" t="s">
        <v>869</v>
      </c>
      <c r="C174" t="s">
        <v>864</v>
      </c>
    </row>
    <row r="175" spans="1:4" ht="13" x14ac:dyDescent="0.15">
      <c r="A175" s="8">
        <v>2012</v>
      </c>
      <c r="B175" s="8" t="s">
        <v>869</v>
      </c>
      <c r="C175" t="s">
        <v>865</v>
      </c>
      <c r="D175">
        <v>36238980</v>
      </c>
    </row>
    <row r="176" spans="1:4" ht="13" x14ac:dyDescent="0.15">
      <c r="A176" s="8">
        <v>2012</v>
      </c>
      <c r="B176" s="8" t="s">
        <v>869</v>
      </c>
      <c r="C176" t="s">
        <v>866</v>
      </c>
      <c r="D176">
        <v>7919667</v>
      </c>
    </row>
    <row r="177" spans="1:4" ht="13" x14ac:dyDescent="0.15">
      <c r="A177" s="8">
        <v>2012</v>
      </c>
      <c r="B177" s="8" t="s">
        <v>869</v>
      </c>
      <c r="C177" t="s">
        <v>867</v>
      </c>
      <c r="D177">
        <v>28319313</v>
      </c>
    </row>
    <row r="178" spans="1:4" ht="13" x14ac:dyDescent="0.15">
      <c r="A178" s="8">
        <v>2015</v>
      </c>
      <c r="B178" s="8" t="s">
        <v>870</v>
      </c>
      <c r="C178" t="s">
        <v>1811</v>
      </c>
      <c r="D178">
        <v>190500789</v>
      </c>
    </row>
    <row r="179" spans="1:4" ht="13" x14ac:dyDescent="0.15">
      <c r="A179" s="8">
        <v>2015</v>
      </c>
      <c r="B179" s="8" t="s">
        <v>870</v>
      </c>
      <c r="C179" t="s">
        <v>845</v>
      </c>
      <c r="D179">
        <v>187248040</v>
      </c>
    </row>
    <row r="180" spans="1:4" ht="13" x14ac:dyDescent="0.15">
      <c r="A180" s="8">
        <v>2015</v>
      </c>
      <c r="B180" s="8" t="s">
        <v>870</v>
      </c>
      <c r="C180" t="s">
        <v>846</v>
      </c>
      <c r="D180">
        <v>3252749</v>
      </c>
    </row>
    <row r="181" spans="1:4" ht="13" x14ac:dyDescent="0.15">
      <c r="A181" s="8">
        <v>2015</v>
      </c>
      <c r="B181" s="8" t="s">
        <v>870</v>
      </c>
      <c r="C181" t="s">
        <v>847</v>
      </c>
    </row>
    <row r="182" spans="1:4" ht="13" x14ac:dyDescent="0.15">
      <c r="A182" s="8">
        <v>2015</v>
      </c>
      <c r="B182" s="8" t="s">
        <v>870</v>
      </c>
      <c r="C182" t="s">
        <v>849</v>
      </c>
      <c r="D182">
        <v>168993910</v>
      </c>
    </row>
    <row r="183" spans="1:4" ht="13" x14ac:dyDescent="0.15">
      <c r="A183" s="8">
        <v>2015</v>
      </c>
      <c r="B183" s="8" t="s">
        <v>870</v>
      </c>
      <c r="C183" t="s">
        <v>850</v>
      </c>
      <c r="D183">
        <v>14756829</v>
      </c>
    </row>
    <row r="184" spans="1:4" ht="13" x14ac:dyDescent="0.15">
      <c r="A184" s="8">
        <v>2015</v>
      </c>
      <c r="B184" s="8" t="s">
        <v>870</v>
      </c>
      <c r="C184" t="s">
        <v>851</v>
      </c>
      <c r="D184">
        <v>843621</v>
      </c>
    </row>
    <row r="185" spans="1:4" ht="13" x14ac:dyDescent="0.15">
      <c r="A185" s="8">
        <v>2015</v>
      </c>
      <c r="B185" s="8" t="s">
        <v>870</v>
      </c>
      <c r="C185" t="s">
        <v>852</v>
      </c>
      <c r="D185">
        <v>0</v>
      </c>
    </row>
    <row r="186" spans="1:4" ht="13" x14ac:dyDescent="0.15">
      <c r="A186" s="8">
        <v>2015</v>
      </c>
      <c r="B186" s="8" t="s">
        <v>870</v>
      </c>
      <c r="C186" t="s">
        <v>853</v>
      </c>
      <c r="D186">
        <v>3587524</v>
      </c>
    </row>
    <row r="187" spans="1:4" ht="13" x14ac:dyDescent="0.15">
      <c r="A187" s="8">
        <v>2015</v>
      </c>
      <c r="B187" s="8" t="s">
        <v>870</v>
      </c>
      <c r="C187" t="s">
        <v>854</v>
      </c>
      <c r="D187">
        <v>479885</v>
      </c>
    </row>
    <row r="188" spans="1:4" ht="13" x14ac:dyDescent="0.15">
      <c r="A188" s="8">
        <v>2015</v>
      </c>
      <c r="B188" s="8" t="s">
        <v>870</v>
      </c>
      <c r="C188" t="s">
        <v>855</v>
      </c>
      <c r="D188">
        <v>-379519</v>
      </c>
    </row>
    <row r="189" spans="1:4" ht="13" x14ac:dyDescent="0.15">
      <c r="A189" s="8">
        <v>2015</v>
      </c>
      <c r="B189" s="8" t="s">
        <v>870</v>
      </c>
      <c r="C189" t="s">
        <v>856</v>
      </c>
      <c r="D189">
        <v>2218539</v>
      </c>
    </row>
    <row r="190" spans="1:4" ht="13" x14ac:dyDescent="0.15">
      <c r="A190" s="8">
        <v>2015</v>
      </c>
      <c r="B190" s="8" t="s">
        <v>870</v>
      </c>
      <c r="C190" t="s">
        <v>857</v>
      </c>
      <c r="D190">
        <v>0</v>
      </c>
    </row>
    <row r="191" spans="1:4" ht="13" x14ac:dyDescent="0.15">
      <c r="A191" s="8">
        <v>2015</v>
      </c>
      <c r="B191" s="8" t="s">
        <v>870</v>
      </c>
      <c r="C191" t="s">
        <v>858</v>
      </c>
      <c r="D191">
        <v>0</v>
      </c>
    </row>
    <row r="192" spans="1:4" ht="13" x14ac:dyDescent="0.15">
      <c r="A192" s="8">
        <v>2015</v>
      </c>
      <c r="B192" s="8" t="s">
        <v>870</v>
      </c>
      <c r="C192" t="s">
        <v>859</v>
      </c>
    </row>
    <row r="193" spans="1:4" ht="13" x14ac:dyDescent="0.15">
      <c r="A193" s="8">
        <v>2015</v>
      </c>
      <c r="B193" s="8" t="s">
        <v>870</v>
      </c>
      <c r="C193" t="s">
        <v>861</v>
      </c>
      <c r="D193">
        <v>2114193</v>
      </c>
    </row>
    <row r="194" spans="1:4" ht="13" x14ac:dyDescent="0.15">
      <c r="A194" s="8">
        <v>2015</v>
      </c>
      <c r="B194" s="8" t="s">
        <v>870</v>
      </c>
      <c r="C194" t="s">
        <v>862</v>
      </c>
      <c r="D194">
        <v>1145828</v>
      </c>
    </row>
    <row r="195" spans="1:4" ht="13" x14ac:dyDescent="0.15">
      <c r="A195" s="8">
        <v>2015</v>
      </c>
      <c r="B195" s="8" t="s">
        <v>870</v>
      </c>
      <c r="C195" t="s">
        <v>863</v>
      </c>
      <c r="D195">
        <v>63680796</v>
      </c>
    </row>
    <row r="196" spans="1:4" ht="13" x14ac:dyDescent="0.15">
      <c r="A196" s="8">
        <v>2015</v>
      </c>
      <c r="B196" s="8" t="s">
        <v>870</v>
      </c>
      <c r="C196" t="s">
        <v>864</v>
      </c>
    </row>
    <row r="197" spans="1:4" ht="13" x14ac:dyDescent="0.15">
      <c r="A197" s="8">
        <v>2015</v>
      </c>
      <c r="B197" s="8" t="s">
        <v>870</v>
      </c>
      <c r="C197" t="s">
        <v>865</v>
      </c>
      <c r="D197">
        <v>589164636</v>
      </c>
    </row>
    <row r="198" spans="1:4" ht="13" x14ac:dyDescent="0.15">
      <c r="A198" s="8">
        <v>2015</v>
      </c>
      <c r="B198" s="8" t="s">
        <v>870</v>
      </c>
      <c r="C198" t="s">
        <v>866</v>
      </c>
      <c r="D198">
        <v>228027519</v>
      </c>
    </row>
    <row r="199" spans="1:4" ht="13" x14ac:dyDescent="0.15">
      <c r="A199" s="8">
        <v>2015</v>
      </c>
      <c r="B199" s="8" t="s">
        <v>870</v>
      </c>
      <c r="C199" t="s">
        <v>867</v>
      </c>
      <c r="D199">
        <v>361137117</v>
      </c>
    </row>
    <row r="200" spans="1:4" ht="13" x14ac:dyDescent="0.15">
      <c r="A200" s="8">
        <v>2014</v>
      </c>
      <c r="B200" s="8" t="s">
        <v>870</v>
      </c>
      <c r="C200" t="s">
        <v>1811</v>
      </c>
      <c r="D200">
        <v>195429649</v>
      </c>
    </row>
    <row r="201" spans="1:4" ht="13" x14ac:dyDescent="0.15">
      <c r="A201" s="8">
        <v>2014</v>
      </c>
      <c r="B201" s="8" t="s">
        <v>870</v>
      </c>
      <c r="C201" t="s">
        <v>845</v>
      </c>
      <c r="D201">
        <v>179666901</v>
      </c>
    </row>
    <row r="202" spans="1:4" ht="13" x14ac:dyDescent="0.15">
      <c r="A202" s="8">
        <v>2014</v>
      </c>
      <c r="B202" s="8" t="s">
        <v>870</v>
      </c>
      <c r="C202" t="s">
        <v>846</v>
      </c>
      <c r="D202">
        <v>15762748</v>
      </c>
    </row>
    <row r="203" spans="1:4" ht="13" x14ac:dyDescent="0.15">
      <c r="A203" s="8">
        <v>2014</v>
      </c>
      <c r="B203" s="8" t="s">
        <v>870</v>
      </c>
      <c r="C203" t="s">
        <v>847</v>
      </c>
    </row>
    <row r="204" spans="1:4" ht="13" x14ac:dyDescent="0.15">
      <c r="A204" s="8">
        <v>2014</v>
      </c>
      <c r="B204" s="8" t="s">
        <v>870</v>
      </c>
      <c r="C204" t="s">
        <v>849</v>
      </c>
      <c r="D204">
        <v>172270947</v>
      </c>
    </row>
    <row r="205" spans="1:4" ht="13" x14ac:dyDescent="0.15">
      <c r="A205" s="8">
        <v>2014</v>
      </c>
      <c r="B205" s="8" t="s">
        <v>870</v>
      </c>
      <c r="C205" t="s">
        <v>850</v>
      </c>
      <c r="D205">
        <v>15257341</v>
      </c>
    </row>
    <row r="206" spans="1:4" ht="13" x14ac:dyDescent="0.15">
      <c r="A206" s="8">
        <v>2014</v>
      </c>
      <c r="B206" s="8" t="s">
        <v>870</v>
      </c>
      <c r="C206" t="s">
        <v>851</v>
      </c>
      <c r="D206">
        <v>626741</v>
      </c>
    </row>
    <row r="207" spans="1:4" ht="13" x14ac:dyDescent="0.15">
      <c r="A207" s="8">
        <v>2014</v>
      </c>
      <c r="B207" s="8" t="s">
        <v>870</v>
      </c>
      <c r="C207" t="s">
        <v>852</v>
      </c>
      <c r="D207">
        <v>0</v>
      </c>
    </row>
    <row r="208" spans="1:4" ht="13" x14ac:dyDescent="0.15">
      <c r="A208" s="8">
        <v>2014</v>
      </c>
      <c r="B208" s="8" t="s">
        <v>870</v>
      </c>
      <c r="C208" t="s">
        <v>853</v>
      </c>
      <c r="D208">
        <v>2561196</v>
      </c>
    </row>
    <row r="209" spans="1:4" ht="13" x14ac:dyDescent="0.15">
      <c r="A209" s="8">
        <v>2014</v>
      </c>
      <c r="B209" s="8" t="s">
        <v>870</v>
      </c>
      <c r="C209" t="s">
        <v>854</v>
      </c>
      <c r="D209">
        <v>70861</v>
      </c>
    </row>
    <row r="210" spans="1:4" ht="13" x14ac:dyDescent="0.15">
      <c r="A210" s="8">
        <v>2014</v>
      </c>
      <c r="B210" s="8" t="s">
        <v>870</v>
      </c>
      <c r="C210" t="s">
        <v>855</v>
      </c>
      <c r="D210">
        <v>-398680</v>
      </c>
    </row>
    <row r="211" spans="1:4" ht="13" x14ac:dyDescent="0.15">
      <c r="A211" s="8">
        <v>2014</v>
      </c>
      <c r="B211" s="8" t="s">
        <v>870</v>
      </c>
      <c r="C211" t="s">
        <v>856</v>
      </c>
      <c r="D211">
        <v>5041243</v>
      </c>
    </row>
    <row r="212" spans="1:4" ht="13" x14ac:dyDescent="0.15">
      <c r="A212" s="8">
        <v>2014</v>
      </c>
      <c r="B212" s="8" t="s">
        <v>870</v>
      </c>
      <c r="C212" t="s">
        <v>857</v>
      </c>
      <c r="D212">
        <v>0</v>
      </c>
    </row>
    <row r="213" spans="1:4" ht="13" x14ac:dyDescent="0.15">
      <c r="A213" s="8">
        <v>2014</v>
      </c>
      <c r="B213" s="8" t="s">
        <v>870</v>
      </c>
      <c r="C213" t="s">
        <v>858</v>
      </c>
      <c r="D213">
        <v>0</v>
      </c>
    </row>
    <row r="214" spans="1:4" ht="13" x14ac:dyDescent="0.15">
      <c r="A214" s="8">
        <v>2014</v>
      </c>
      <c r="B214" s="8" t="s">
        <v>870</v>
      </c>
      <c r="C214" t="s">
        <v>859</v>
      </c>
    </row>
    <row r="215" spans="1:4" ht="13" x14ac:dyDescent="0.15">
      <c r="A215" s="8">
        <v>2014</v>
      </c>
      <c r="B215" s="8" t="s">
        <v>870</v>
      </c>
      <c r="C215" t="s">
        <v>861</v>
      </c>
      <c r="D215">
        <v>1924512</v>
      </c>
    </row>
    <row r="216" spans="1:4" ht="13" x14ac:dyDescent="0.15">
      <c r="A216" s="8">
        <v>2014</v>
      </c>
      <c r="B216" s="8" t="s">
        <v>870</v>
      </c>
      <c r="C216" t="s">
        <v>862</v>
      </c>
      <c r="D216">
        <v>289048</v>
      </c>
    </row>
    <row r="217" spans="1:4" ht="13" x14ac:dyDescent="0.15">
      <c r="A217" s="8">
        <v>2014</v>
      </c>
      <c r="B217" s="8" t="s">
        <v>870</v>
      </c>
      <c r="C217" t="s">
        <v>863</v>
      </c>
      <c r="D217">
        <v>60865188</v>
      </c>
    </row>
    <row r="218" spans="1:4" ht="13" x14ac:dyDescent="0.15">
      <c r="A218" s="8">
        <v>2014</v>
      </c>
      <c r="B218" s="8" t="s">
        <v>870</v>
      </c>
      <c r="C218" t="s">
        <v>864</v>
      </c>
    </row>
    <row r="219" spans="1:4" ht="13" x14ac:dyDescent="0.15">
      <c r="A219" s="8">
        <v>2014</v>
      </c>
      <c r="B219" s="8" t="s">
        <v>870</v>
      </c>
      <c r="C219" t="s">
        <v>865</v>
      </c>
      <c r="D219">
        <v>568394562</v>
      </c>
    </row>
    <row r="220" spans="1:4" ht="13" x14ac:dyDescent="0.15">
      <c r="A220" s="8">
        <v>2014</v>
      </c>
      <c r="B220" s="8" t="s">
        <v>870</v>
      </c>
      <c r="C220" t="s">
        <v>866</v>
      </c>
      <c r="D220">
        <v>223878744</v>
      </c>
    </row>
    <row r="221" spans="1:4" ht="13" x14ac:dyDescent="0.15">
      <c r="A221" s="8">
        <v>2014</v>
      </c>
      <c r="B221" s="8" t="s">
        <v>870</v>
      </c>
      <c r="C221" t="s">
        <v>867</v>
      </c>
      <c r="D221">
        <v>344515818</v>
      </c>
    </row>
    <row r="222" spans="1:4" ht="13" x14ac:dyDescent="0.15">
      <c r="A222" s="8">
        <v>2013</v>
      </c>
      <c r="B222" s="8" t="s">
        <v>870</v>
      </c>
      <c r="C222" t="s">
        <v>1811</v>
      </c>
      <c r="D222">
        <v>144090672</v>
      </c>
    </row>
    <row r="223" spans="1:4" ht="13" x14ac:dyDescent="0.15">
      <c r="A223" s="8">
        <v>2013</v>
      </c>
      <c r="B223" s="8" t="s">
        <v>870</v>
      </c>
      <c r="C223" t="s">
        <v>845</v>
      </c>
      <c r="D223">
        <v>149588839</v>
      </c>
    </row>
    <row r="224" spans="1:4" ht="13" x14ac:dyDescent="0.15">
      <c r="A224" s="8">
        <v>2013</v>
      </c>
      <c r="B224" s="8" t="s">
        <v>870</v>
      </c>
      <c r="C224" t="s">
        <v>846</v>
      </c>
      <c r="D224">
        <v>-5498167</v>
      </c>
    </row>
    <row r="225" spans="1:4" ht="13" x14ac:dyDescent="0.15">
      <c r="A225" s="8">
        <v>2013</v>
      </c>
      <c r="B225" s="8" t="s">
        <v>870</v>
      </c>
      <c r="C225" t="s">
        <v>847</v>
      </c>
    </row>
    <row r="226" spans="1:4" ht="13" x14ac:dyDescent="0.15">
      <c r="A226" s="8">
        <v>2013</v>
      </c>
      <c r="B226" s="8" t="s">
        <v>870</v>
      </c>
      <c r="C226" t="s">
        <v>849</v>
      </c>
      <c r="D226">
        <v>126045973</v>
      </c>
    </row>
    <row r="227" spans="1:4" ht="13" x14ac:dyDescent="0.15">
      <c r="A227" s="8">
        <v>2013</v>
      </c>
      <c r="B227" s="8" t="s">
        <v>870</v>
      </c>
      <c r="C227" t="s">
        <v>850</v>
      </c>
      <c r="D227">
        <v>11584249</v>
      </c>
    </row>
    <row r="228" spans="1:4" ht="13" x14ac:dyDescent="0.15">
      <c r="A228" s="8">
        <v>2013</v>
      </c>
      <c r="B228" s="8" t="s">
        <v>870</v>
      </c>
      <c r="C228" t="s">
        <v>851</v>
      </c>
      <c r="D228">
        <v>438877</v>
      </c>
    </row>
    <row r="229" spans="1:4" ht="13" x14ac:dyDescent="0.15">
      <c r="A229" s="8">
        <v>2013</v>
      </c>
      <c r="B229" s="8" t="s">
        <v>870</v>
      </c>
      <c r="C229" t="s">
        <v>852</v>
      </c>
      <c r="D229">
        <v>0</v>
      </c>
    </row>
    <row r="230" spans="1:4" ht="13" x14ac:dyDescent="0.15">
      <c r="A230" s="8">
        <v>2013</v>
      </c>
      <c r="B230" s="8" t="s">
        <v>870</v>
      </c>
      <c r="C230" t="s">
        <v>853</v>
      </c>
      <c r="D230">
        <v>2496842</v>
      </c>
    </row>
    <row r="231" spans="1:4" ht="13" x14ac:dyDescent="0.15">
      <c r="A231" s="8">
        <v>2013</v>
      </c>
      <c r="B231" s="8" t="s">
        <v>870</v>
      </c>
      <c r="C231" t="s">
        <v>854</v>
      </c>
      <c r="D231">
        <v>85719</v>
      </c>
    </row>
    <row r="232" spans="1:4" ht="13" x14ac:dyDescent="0.15">
      <c r="A232" s="8">
        <v>2013</v>
      </c>
      <c r="B232" s="8" t="s">
        <v>870</v>
      </c>
      <c r="C232" t="s">
        <v>855</v>
      </c>
      <c r="D232">
        <v>-40326</v>
      </c>
    </row>
    <row r="233" spans="1:4" ht="13" x14ac:dyDescent="0.15">
      <c r="A233" s="8">
        <v>2013</v>
      </c>
      <c r="B233" s="8" t="s">
        <v>870</v>
      </c>
      <c r="C233" t="s">
        <v>856</v>
      </c>
      <c r="D233">
        <v>3479338</v>
      </c>
    </row>
    <row r="234" spans="1:4" ht="13" x14ac:dyDescent="0.15">
      <c r="A234" s="8">
        <v>2013</v>
      </c>
      <c r="B234" s="8" t="s">
        <v>870</v>
      </c>
      <c r="C234" t="s">
        <v>857</v>
      </c>
      <c r="D234">
        <v>0</v>
      </c>
    </row>
    <row r="235" spans="1:4" ht="13" x14ac:dyDescent="0.15">
      <c r="A235" s="8">
        <v>2013</v>
      </c>
      <c r="B235" s="8" t="s">
        <v>870</v>
      </c>
      <c r="C235" t="s">
        <v>858</v>
      </c>
      <c r="D235">
        <v>0</v>
      </c>
    </row>
    <row r="236" spans="1:4" ht="13" x14ac:dyDescent="0.15">
      <c r="A236" s="8">
        <v>2013</v>
      </c>
      <c r="B236" s="8" t="s">
        <v>870</v>
      </c>
      <c r="C236" t="s">
        <v>859</v>
      </c>
    </row>
    <row r="237" spans="1:4" ht="13" x14ac:dyDescent="0.15">
      <c r="A237" s="8">
        <v>2013</v>
      </c>
      <c r="B237" s="8" t="s">
        <v>870</v>
      </c>
      <c r="C237" t="s">
        <v>861</v>
      </c>
      <c r="D237">
        <v>1719429</v>
      </c>
    </row>
    <row r="238" spans="1:4" ht="13" x14ac:dyDescent="0.15">
      <c r="A238" s="8">
        <v>2013</v>
      </c>
      <c r="B238" s="8" t="s">
        <v>870</v>
      </c>
      <c r="C238" t="s">
        <v>862</v>
      </c>
      <c r="D238">
        <v>481185</v>
      </c>
    </row>
    <row r="239" spans="1:4" ht="13" x14ac:dyDescent="0.15">
      <c r="A239" s="8">
        <v>2013</v>
      </c>
      <c r="B239" s="8" t="s">
        <v>870</v>
      </c>
      <c r="C239" t="s">
        <v>863</v>
      </c>
      <c r="D239">
        <v>50967393</v>
      </c>
    </row>
    <row r="240" spans="1:4" ht="13" x14ac:dyDescent="0.15">
      <c r="A240" s="8">
        <v>2013</v>
      </c>
      <c r="B240" s="8" t="s">
        <v>870</v>
      </c>
      <c r="C240" t="s">
        <v>864</v>
      </c>
    </row>
    <row r="241" spans="1:4" ht="13" x14ac:dyDescent="0.15">
      <c r="A241" s="8">
        <v>2013</v>
      </c>
      <c r="B241" s="8" t="s">
        <v>870</v>
      </c>
      <c r="C241" t="s">
        <v>865</v>
      </c>
      <c r="D241">
        <v>525183425</v>
      </c>
    </row>
    <row r="242" spans="1:4" ht="13" x14ac:dyDescent="0.15">
      <c r="A242" s="8">
        <v>2013</v>
      </c>
      <c r="B242" s="8" t="s">
        <v>870</v>
      </c>
      <c r="C242" t="s">
        <v>866</v>
      </c>
      <c r="D242">
        <v>218442433</v>
      </c>
    </row>
    <row r="243" spans="1:4" ht="13" x14ac:dyDescent="0.15">
      <c r="A243" s="8">
        <v>2013</v>
      </c>
      <c r="B243" s="8" t="s">
        <v>870</v>
      </c>
      <c r="C243" t="s">
        <v>867</v>
      </c>
      <c r="D243">
        <v>306740992</v>
      </c>
    </row>
    <row r="244" spans="1:4" ht="13" x14ac:dyDescent="0.15">
      <c r="A244" s="8">
        <v>2012</v>
      </c>
      <c r="B244" s="8" t="s">
        <v>870</v>
      </c>
      <c r="C244" t="s">
        <v>1811</v>
      </c>
      <c r="D244">
        <v>145723999</v>
      </c>
    </row>
    <row r="245" spans="1:4" ht="13" x14ac:dyDescent="0.15">
      <c r="A245" s="8">
        <v>2012</v>
      </c>
      <c r="B245" s="8" t="s">
        <v>870</v>
      </c>
      <c r="C245" t="s">
        <v>845</v>
      </c>
      <c r="D245">
        <v>173943540</v>
      </c>
    </row>
    <row r="246" spans="1:4" ht="13" x14ac:dyDescent="0.15">
      <c r="A246" s="8">
        <v>2012</v>
      </c>
      <c r="B246" s="8" t="s">
        <v>870</v>
      </c>
      <c r="C246" t="s">
        <v>846</v>
      </c>
      <c r="D246">
        <v>-28219541</v>
      </c>
    </row>
    <row r="247" spans="1:4" ht="13" x14ac:dyDescent="0.15">
      <c r="A247" s="8">
        <v>2012</v>
      </c>
      <c r="B247" s="8" t="s">
        <v>870</v>
      </c>
      <c r="C247" t="s">
        <v>847</v>
      </c>
    </row>
    <row r="248" spans="1:4" ht="13" x14ac:dyDescent="0.15">
      <c r="A248" s="8">
        <v>2012</v>
      </c>
      <c r="B248" s="8" t="s">
        <v>870</v>
      </c>
      <c r="C248" t="s">
        <v>849</v>
      </c>
      <c r="D248">
        <v>119159672</v>
      </c>
    </row>
    <row r="249" spans="1:4" ht="13" x14ac:dyDescent="0.15">
      <c r="A249" s="8">
        <v>2012</v>
      </c>
      <c r="B249" s="8" t="s">
        <v>870</v>
      </c>
      <c r="C249" t="s">
        <v>850</v>
      </c>
      <c r="D249">
        <v>19001586</v>
      </c>
    </row>
    <row r="250" spans="1:4" ht="13" x14ac:dyDescent="0.15">
      <c r="A250" s="8">
        <v>2012</v>
      </c>
      <c r="B250" s="8" t="s">
        <v>870</v>
      </c>
      <c r="C250" t="s">
        <v>851</v>
      </c>
      <c r="D250">
        <v>552151</v>
      </c>
    </row>
    <row r="251" spans="1:4" ht="13" x14ac:dyDescent="0.15">
      <c r="A251" s="8">
        <v>2012</v>
      </c>
      <c r="B251" s="8" t="s">
        <v>870</v>
      </c>
      <c r="C251" t="s">
        <v>852</v>
      </c>
      <c r="D251">
        <v>0</v>
      </c>
    </row>
    <row r="252" spans="1:4" ht="13" x14ac:dyDescent="0.15">
      <c r="A252" s="8">
        <v>2012</v>
      </c>
      <c r="B252" s="8" t="s">
        <v>870</v>
      </c>
      <c r="C252" t="s">
        <v>853</v>
      </c>
      <c r="D252">
        <v>4201280</v>
      </c>
    </row>
    <row r="253" spans="1:4" ht="13" x14ac:dyDescent="0.15">
      <c r="A253" s="8">
        <v>2012</v>
      </c>
      <c r="B253" s="8" t="s">
        <v>870</v>
      </c>
      <c r="C253" t="s">
        <v>854</v>
      </c>
      <c r="D253">
        <v>18898</v>
      </c>
    </row>
    <row r="254" spans="1:4" ht="13" x14ac:dyDescent="0.15">
      <c r="A254" s="8">
        <v>2012</v>
      </c>
      <c r="B254" s="8" t="s">
        <v>870</v>
      </c>
      <c r="C254" t="s">
        <v>855</v>
      </c>
      <c r="D254">
        <v>-38832</v>
      </c>
    </row>
    <row r="255" spans="1:4" ht="13" x14ac:dyDescent="0.15">
      <c r="A255" s="8">
        <v>2012</v>
      </c>
      <c r="B255" s="8" t="s">
        <v>870</v>
      </c>
      <c r="C255" t="s">
        <v>856</v>
      </c>
      <c r="D255">
        <v>2829244</v>
      </c>
    </row>
    <row r="256" spans="1:4" ht="13" x14ac:dyDescent="0.15">
      <c r="A256" s="8">
        <v>2012</v>
      </c>
      <c r="B256" s="8" t="s">
        <v>870</v>
      </c>
      <c r="C256" t="s">
        <v>857</v>
      </c>
      <c r="D256">
        <v>0</v>
      </c>
    </row>
    <row r="257" spans="1:4" ht="13" x14ac:dyDescent="0.15">
      <c r="A257" s="8">
        <v>2012</v>
      </c>
      <c r="B257" s="8" t="s">
        <v>870</v>
      </c>
      <c r="C257" t="s">
        <v>858</v>
      </c>
      <c r="D257">
        <v>0</v>
      </c>
    </row>
    <row r="258" spans="1:4" ht="13" x14ac:dyDescent="0.15">
      <c r="A258" s="8">
        <v>2012</v>
      </c>
      <c r="B258" s="8" t="s">
        <v>870</v>
      </c>
      <c r="C258" t="s">
        <v>859</v>
      </c>
    </row>
    <row r="259" spans="1:4" ht="13" x14ac:dyDescent="0.15">
      <c r="A259" s="8">
        <v>2012</v>
      </c>
      <c r="B259" s="8" t="s">
        <v>870</v>
      </c>
      <c r="C259" t="s">
        <v>861</v>
      </c>
      <c r="D259">
        <v>4419224</v>
      </c>
    </row>
    <row r="260" spans="1:4" ht="13" x14ac:dyDescent="0.15">
      <c r="A260" s="8">
        <v>2012</v>
      </c>
      <c r="B260" s="8" t="s">
        <v>870</v>
      </c>
      <c r="C260" t="s">
        <v>862</v>
      </c>
      <c r="D260">
        <v>151540</v>
      </c>
    </row>
    <row r="261" spans="1:4" ht="13" x14ac:dyDescent="0.15">
      <c r="A261" s="8">
        <v>2012</v>
      </c>
      <c r="B261" s="8" t="s">
        <v>870</v>
      </c>
      <c r="C261" t="s">
        <v>863</v>
      </c>
      <c r="D261">
        <v>55181803</v>
      </c>
    </row>
    <row r="262" spans="1:4" ht="13" x14ac:dyDescent="0.15">
      <c r="A262" s="8">
        <v>2012</v>
      </c>
      <c r="B262" s="8" t="s">
        <v>870</v>
      </c>
      <c r="C262" t="s">
        <v>864</v>
      </c>
    </row>
    <row r="263" spans="1:4" ht="13" x14ac:dyDescent="0.15">
      <c r="A263" s="8">
        <v>2012</v>
      </c>
      <c r="B263" s="8" t="s">
        <v>870</v>
      </c>
      <c r="C263" t="s">
        <v>865</v>
      </c>
      <c r="D263">
        <v>508748590</v>
      </c>
    </row>
    <row r="264" spans="1:4" ht="13" x14ac:dyDescent="0.15">
      <c r="A264" s="8">
        <v>2012</v>
      </c>
      <c r="B264" s="8" t="s">
        <v>870</v>
      </c>
      <c r="C264" t="s">
        <v>866</v>
      </c>
      <c r="D264">
        <v>214949264</v>
      </c>
    </row>
    <row r="265" spans="1:4" ht="13" x14ac:dyDescent="0.15">
      <c r="A265" s="8">
        <v>2012</v>
      </c>
      <c r="B265" s="8" t="s">
        <v>870</v>
      </c>
      <c r="C265" t="s">
        <v>867</v>
      </c>
      <c r="D265">
        <v>293799326</v>
      </c>
    </row>
    <row r="266" spans="1:4" ht="13" x14ac:dyDescent="0.15">
      <c r="A266" s="8">
        <v>2015</v>
      </c>
      <c r="B266" s="8" t="s">
        <v>872</v>
      </c>
      <c r="C266" t="s">
        <v>1811</v>
      </c>
      <c r="D266">
        <v>27611917</v>
      </c>
    </row>
    <row r="267" spans="1:4" ht="13" x14ac:dyDescent="0.15">
      <c r="A267" s="8">
        <v>2015</v>
      </c>
      <c r="B267" s="8" t="s">
        <v>872</v>
      </c>
      <c r="C267" t="s">
        <v>845</v>
      </c>
      <c r="D267">
        <v>26286012</v>
      </c>
    </row>
    <row r="268" spans="1:4" ht="13" x14ac:dyDescent="0.15">
      <c r="A268" s="8">
        <v>2015</v>
      </c>
      <c r="B268" s="8" t="s">
        <v>872</v>
      </c>
      <c r="C268" t="s">
        <v>846</v>
      </c>
      <c r="D268">
        <v>1325905</v>
      </c>
    </row>
    <row r="269" spans="1:4" ht="13" x14ac:dyDescent="0.15">
      <c r="A269" s="8">
        <v>2015</v>
      </c>
      <c r="B269" s="8" t="s">
        <v>872</v>
      </c>
      <c r="C269" t="s">
        <v>847</v>
      </c>
    </row>
    <row r="270" spans="1:4" ht="13" x14ac:dyDescent="0.15">
      <c r="A270" s="8">
        <v>2015</v>
      </c>
      <c r="B270" s="8" t="s">
        <v>872</v>
      </c>
      <c r="C270" t="s">
        <v>849</v>
      </c>
      <c r="D270">
        <v>23783086</v>
      </c>
    </row>
    <row r="271" spans="1:4" ht="13" x14ac:dyDescent="0.15">
      <c r="A271" s="8">
        <v>2015</v>
      </c>
      <c r="B271" s="8" t="s">
        <v>872</v>
      </c>
      <c r="C271" t="s">
        <v>850</v>
      </c>
      <c r="D271">
        <v>1901596</v>
      </c>
    </row>
    <row r="272" spans="1:4" ht="13" x14ac:dyDescent="0.15">
      <c r="A272" s="8">
        <v>2015</v>
      </c>
      <c r="B272" s="8" t="s">
        <v>872</v>
      </c>
      <c r="C272" t="s">
        <v>851</v>
      </c>
      <c r="D272">
        <v>508617</v>
      </c>
    </row>
    <row r="273" spans="1:4" ht="13" x14ac:dyDescent="0.15">
      <c r="A273" s="8">
        <v>2015</v>
      </c>
      <c r="B273" s="8" t="s">
        <v>872</v>
      </c>
      <c r="C273" t="s">
        <v>852</v>
      </c>
      <c r="D273">
        <v>0</v>
      </c>
    </row>
    <row r="274" spans="1:4" ht="13" x14ac:dyDescent="0.15">
      <c r="A274" s="8">
        <v>2015</v>
      </c>
      <c r="B274" s="8" t="s">
        <v>872</v>
      </c>
      <c r="C274" t="s">
        <v>853</v>
      </c>
      <c r="D274">
        <v>0</v>
      </c>
    </row>
    <row r="275" spans="1:4" ht="13" x14ac:dyDescent="0.15">
      <c r="A275" s="8">
        <v>2015</v>
      </c>
      <c r="B275" s="8" t="s">
        <v>872</v>
      </c>
      <c r="C275" t="s">
        <v>854</v>
      </c>
      <c r="D275">
        <v>227017</v>
      </c>
    </row>
    <row r="276" spans="1:4" ht="13" x14ac:dyDescent="0.15">
      <c r="A276" s="8">
        <v>2015</v>
      </c>
      <c r="B276" s="8" t="s">
        <v>872</v>
      </c>
      <c r="C276" t="s">
        <v>855</v>
      </c>
      <c r="D276">
        <v>0</v>
      </c>
    </row>
    <row r="277" spans="1:4" ht="13" x14ac:dyDescent="0.15">
      <c r="A277" s="8">
        <v>2015</v>
      </c>
      <c r="B277" s="8" t="s">
        <v>872</v>
      </c>
      <c r="C277" t="s">
        <v>856</v>
      </c>
      <c r="D277">
        <v>1089883</v>
      </c>
    </row>
    <row r="278" spans="1:4" ht="13" x14ac:dyDescent="0.15">
      <c r="A278" s="8">
        <v>2015</v>
      </c>
      <c r="B278" s="8" t="s">
        <v>872</v>
      </c>
      <c r="C278" t="s">
        <v>857</v>
      </c>
      <c r="D278">
        <v>0</v>
      </c>
    </row>
    <row r="279" spans="1:4" ht="13" x14ac:dyDescent="0.15">
      <c r="A279" s="8">
        <v>2015</v>
      </c>
      <c r="B279" s="8" t="s">
        <v>872</v>
      </c>
      <c r="C279" t="s">
        <v>858</v>
      </c>
      <c r="D279">
        <v>101718</v>
      </c>
    </row>
    <row r="280" spans="1:4" ht="13" x14ac:dyDescent="0.15">
      <c r="A280" s="8">
        <v>2015</v>
      </c>
      <c r="B280" s="8" t="s">
        <v>872</v>
      </c>
      <c r="C280" t="s">
        <v>859</v>
      </c>
    </row>
    <row r="281" spans="1:4" ht="13" x14ac:dyDescent="0.15">
      <c r="A281" s="8">
        <v>2015</v>
      </c>
      <c r="B281" s="8" t="s">
        <v>872</v>
      </c>
      <c r="C281" t="s">
        <v>861</v>
      </c>
      <c r="D281">
        <v>867223</v>
      </c>
    </row>
    <row r="282" spans="1:4" ht="13" x14ac:dyDescent="0.15">
      <c r="A282" s="8">
        <v>2015</v>
      </c>
      <c r="B282" s="8" t="s">
        <v>872</v>
      </c>
      <c r="C282" t="s">
        <v>862</v>
      </c>
      <c r="D282">
        <v>0</v>
      </c>
    </row>
    <row r="283" spans="1:4" ht="13" x14ac:dyDescent="0.15">
      <c r="A283" s="8">
        <v>2015</v>
      </c>
      <c r="B283" s="8" t="s">
        <v>872</v>
      </c>
      <c r="C283" t="s">
        <v>863</v>
      </c>
      <c r="D283">
        <v>12156695</v>
      </c>
    </row>
    <row r="284" spans="1:4" ht="13" x14ac:dyDescent="0.15">
      <c r="A284" s="8">
        <v>2015</v>
      </c>
      <c r="B284" s="8" t="s">
        <v>872</v>
      </c>
      <c r="C284" t="s">
        <v>864</v>
      </c>
    </row>
    <row r="285" spans="1:4" ht="13" x14ac:dyDescent="0.15">
      <c r="A285" s="8">
        <v>2015</v>
      </c>
      <c r="B285" s="8" t="s">
        <v>872</v>
      </c>
      <c r="C285" t="s">
        <v>865</v>
      </c>
      <c r="D285">
        <v>57210252</v>
      </c>
    </row>
    <row r="286" spans="1:4" ht="13" x14ac:dyDescent="0.15">
      <c r="A286" s="8">
        <v>2015</v>
      </c>
      <c r="B286" s="8" t="s">
        <v>872</v>
      </c>
      <c r="C286" t="s">
        <v>866</v>
      </c>
      <c r="D286">
        <v>31860385</v>
      </c>
    </row>
    <row r="287" spans="1:4" ht="13" x14ac:dyDescent="0.15">
      <c r="A287" s="8">
        <v>2015</v>
      </c>
      <c r="B287" s="8" t="s">
        <v>872</v>
      </c>
      <c r="C287" t="s">
        <v>867</v>
      </c>
      <c r="D287">
        <v>25349867</v>
      </c>
    </row>
    <row r="288" spans="1:4" ht="13" x14ac:dyDescent="0.15">
      <c r="A288" s="8">
        <v>2014</v>
      </c>
      <c r="B288" s="8" t="s">
        <v>872</v>
      </c>
      <c r="C288" t="s">
        <v>1811</v>
      </c>
      <c r="D288">
        <v>24322490</v>
      </c>
    </row>
    <row r="289" spans="1:4" ht="13" x14ac:dyDescent="0.15">
      <c r="A289" s="8">
        <v>2014</v>
      </c>
      <c r="B289" s="8" t="s">
        <v>872</v>
      </c>
      <c r="C289" t="s">
        <v>845</v>
      </c>
      <c r="D289">
        <v>23717463</v>
      </c>
    </row>
    <row r="290" spans="1:4" ht="13" x14ac:dyDescent="0.15">
      <c r="A290" s="8">
        <v>2014</v>
      </c>
      <c r="B290" s="8" t="s">
        <v>872</v>
      </c>
      <c r="C290" t="s">
        <v>846</v>
      </c>
      <c r="D290">
        <v>605027</v>
      </c>
    </row>
    <row r="291" spans="1:4" ht="13" x14ac:dyDescent="0.15">
      <c r="A291" s="8">
        <v>2014</v>
      </c>
      <c r="B291" s="8" t="s">
        <v>872</v>
      </c>
      <c r="C291" t="s">
        <v>847</v>
      </c>
    </row>
    <row r="292" spans="1:4" ht="13" x14ac:dyDescent="0.15">
      <c r="A292" s="8">
        <v>2014</v>
      </c>
      <c r="B292" s="8" t="s">
        <v>872</v>
      </c>
      <c r="C292" t="s">
        <v>849</v>
      </c>
      <c r="D292">
        <v>19928659</v>
      </c>
    </row>
    <row r="293" spans="1:4" ht="13" x14ac:dyDescent="0.15">
      <c r="A293" s="8">
        <v>2014</v>
      </c>
      <c r="B293" s="8" t="s">
        <v>872</v>
      </c>
      <c r="C293" t="s">
        <v>850</v>
      </c>
      <c r="D293">
        <v>2654589</v>
      </c>
    </row>
    <row r="294" spans="1:4" ht="13" x14ac:dyDescent="0.15">
      <c r="A294" s="8">
        <v>2014</v>
      </c>
      <c r="B294" s="8" t="s">
        <v>872</v>
      </c>
      <c r="C294" t="s">
        <v>851</v>
      </c>
      <c r="D294">
        <v>498318</v>
      </c>
    </row>
    <row r="295" spans="1:4" ht="13" x14ac:dyDescent="0.15">
      <c r="A295" s="8">
        <v>2014</v>
      </c>
      <c r="B295" s="8" t="s">
        <v>872</v>
      </c>
      <c r="C295" t="s">
        <v>852</v>
      </c>
      <c r="D295">
        <v>0</v>
      </c>
    </row>
    <row r="296" spans="1:4" ht="13" x14ac:dyDescent="0.15">
      <c r="A296" s="8">
        <v>2014</v>
      </c>
      <c r="B296" s="8" t="s">
        <v>872</v>
      </c>
      <c r="C296" t="s">
        <v>853</v>
      </c>
      <c r="D296">
        <v>0</v>
      </c>
    </row>
    <row r="297" spans="1:4" ht="13" x14ac:dyDescent="0.15">
      <c r="A297" s="8">
        <v>2014</v>
      </c>
      <c r="B297" s="8" t="s">
        <v>872</v>
      </c>
      <c r="C297" t="s">
        <v>854</v>
      </c>
      <c r="D297">
        <v>196320</v>
      </c>
    </row>
    <row r="298" spans="1:4" ht="13" x14ac:dyDescent="0.15">
      <c r="A298" s="8">
        <v>2014</v>
      </c>
      <c r="B298" s="8" t="s">
        <v>872</v>
      </c>
      <c r="C298" t="s">
        <v>855</v>
      </c>
      <c r="D298">
        <v>0</v>
      </c>
    </row>
    <row r="299" spans="1:4" ht="13" x14ac:dyDescent="0.15">
      <c r="A299" s="8">
        <v>2014</v>
      </c>
      <c r="B299" s="8" t="s">
        <v>872</v>
      </c>
      <c r="C299" t="s">
        <v>856</v>
      </c>
      <c r="D299">
        <v>815021</v>
      </c>
    </row>
    <row r="300" spans="1:4" ht="13" x14ac:dyDescent="0.15">
      <c r="A300" s="8">
        <v>2014</v>
      </c>
      <c r="B300" s="8" t="s">
        <v>872</v>
      </c>
      <c r="C300" t="s">
        <v>857</v>
      </c>
      <c r="D300">
        <v>0</v>
      </c>
    </row>
    <row r="301" spans="1:4" ht="13" x14ac:dyDescent="0.15">
      <c r="A301" s="8">
        <v>2014</v>
      </c>
      <c r="B301" s="8" t="s">
        <v>872</v>
      </c>
      <c r="C301" t="s">
        <v>858</v>
      </c>
      <c r="D301">
        <v>229583</v>
      </c>
    </row>
    <row r="302" spans="1:4" ht="13" x14ac:dyDescent="0.15">
      <c r="A302" s="8">
        <v>2014</v>
      </c>
      <c r="B302" s="8" t="s">
        <v>872</v>
      </c>
      <c r="C302" t="s">
        <v>859</v>
      </c>
    </row>
    <row r="303" spans="1:4" ht="13" x14ac:dyDescent="0.15">
      <c r="A303" s="8">
        <v>2014</v>
      </c>
      <c r="B303" s="8" t="s">
        <v>872</v>
      </c>
      <c r="C303" t="s">
        <v>861</v>
      </c>
      <c r="D303">
        <v>925721</v>
      </c>
    </row>
    <row r="304" spans="1:4" ht="13" x14ac:dyDescent="0.15">
      <c r="A304" s="8">
        <v>2014</v>
      </c>
      <c r="B304" s="8" t="s">
        <v>872</v>
      </c>
      <c r="C304" t="s">
        <v>862</v>
      </c>
      <c r="D304">
        <v>87811</v>
      </c>
    </row>
    <row r="305" spans="1:4" ht="13" x14ac:dyDescent="0.15">
      <c r="A305" s="8">
        <v>2014</v>
      </c>
      <c r="B305" s="8" t="s">
        <v>872</v>
      </c>
      <c r="C305" t="s">
        <v>863</v>
      </c>
      <c r="D305">
        <v>9852113</v>
      </c>
    </row>
    <row r="306" spans="1:4" ht="13" x14ac:dyDescent="0.15">
      <c r="A306" s="8">
        <v>2014</v>
      </c>
      <c r="B306" s="8" t="s">
        <v>872</v>
      </c>
      <c r="C306" t="s">
        <v>864</v>
      </c>
    </row>
    <row r="307" spans="1:4" ht="13" x14ac:dyDescent="0.15">
      <c r="A307" s="8">
        <v>2014</v>
      </c>
      <c r="B307" s="8" t="s">
        <v>872</v>
      </c>
      <c r="C307" t="s">
        <v>865</v>
      </c>
      <c r="D307">
        <v>51454610</v>
      </c>
    </row>
    <row r="308" spans="1:4" ht="13" x14ac:dyDescent="0.15">
      <c r="A308" s="8">
        <v>2014</v>
      </c>
      <c r="B308" s="8" t="s">
        <v>872</v>
      </c>
      <c r="C308" t="s">
        <v>866</v>
      </c>
      <c r="D308">
        <v>27125824</v>
      </c>
    </row>
    <row r="309" spans="1:4" ht="13" x14ac:dyDescent="0.15">
      <c r="A309" s="8">
        <v>2014</v>
      </c>
      <c r="B309" s="8" t="s">
        <v>872</v>
      </c>
      <c r="C309" t="s">
        <v>867</v>
      </c>
      <c r="D309">
        <v>24328786</v>
      </c>
    </row>
    <row r="310" spans="1:4" ht="13" x14ac:dyDescent="0.15">
      <c r="A310" s="8">
        <v>2013</v>
      </c>
      <c r="B310" s="8" t="s">
        <v>872</v>
      </c>
      <c r="C310" t="s">
        <v>1811</v>
      </c>
      <c r="D310">
        <v>23175056</v>
      </c>
    </row>
    <row r="311" spans="1:4" ht="13" x14ac:dyDescent="0.15">
      <c r="A311" s="8">
        <v>2013</v>
      </c>
      <c r="B311" s="8" t="s">
        <v>872</v>
      </c>
      <c r="C311" t="s">
        <v>845</v>
      </c>
      <c r="D311">
        <v>22765438</v>
      </c>
    </row>
    <row r="312" spans="1:4" ht="13" x14ac:dyDescent="0.15">
      <c r="A312" s="8">
        <v>2013</v>
      </c>
      <c r="B312" s="8" t="s">
        <v>872</v>
      </c>
      <c r="C312" t="s">
        <v>846</v>
      </c>
      <c r="D312">
        <v>409618</v>
      </c>
    </row>
    <row r="313" spans="1:4" ht="13" x14ac:dyDescent="0.15">
      <c r="A313" s="8">
        <v>2013</v>
      </c>
      <c r="B313" s="8" t="s">
        <v>872</v>
      </c>
      <c r="C313" t="s">
        <v>847</v>
      </c>
    </row>
    <row r="314" spans="1:4" ht="13" x14ac:dyDescent="0.15">
      <c r="A314" s="8">
        <v>2013</v>
      </c>
      <c r="B314" s="8" t="s">
        <v>872</v>
      </c>
      <c r="C314" t="s">
        <v>849</v>
      </c>
      <c r="D314">
        <v>19367346</v>
      </c>
    </row>
    <row r="315" spans="1:4" ht="13" x14ac:dyDescent="0.15">
      <c r="A315" s="8">
        <v>2013</v>
      </c>
      <c r="B315" s="8" t="s">
        <v>872</v>
      </c>
      <c r="C315" t="s">
        <v>850</v>
      </c>
      <c r="D315">
        <v>2582447</v>
      </c>
    </row>
    <row r="316" spans="1:4" ht="13" x14ac:dyDescent="0.15">
      <c r="A316" s="8">
        <v>2013</v>
      </c>
      <c r="B316" s="8" t="s">
        <v>872</v>
      </c>
      <c r="C316" t="s">
        <v>851</v>
      </c>
      <c r="D316">
        <v>516853</v>
      </c>
    </row>
    <row r="317" spans="1:4" ht="13" x14ac:dyDescent="0.15">
      <c r="A317" s="8">
        <v>2013</v>
      </c>
      <c r="B317" s="8" t="s">
        <v>872</v>
      </c>
      <c r="C317" t="s">
        <v>852</v>
      </c>
      <c r="D317">
        <v>0</v>
      </c>
    </row>
    <row r="318" spans="1:4" ht="13" x14ac:dyDescent="0.15">
      <c r="A318" s="8">
        <v>2013</v>
      </c>
      <c r="B318" s="8" t="s">
        <v>872</v>
      </c>
      <c r="C318" t="s">
        <v>853</v>
      </c>
      <c r="D318">
        <v>0</v>
      </c>
    </row>
    <row r="319" spans="1:4" ht="13" x14ac:dyDescent="0.15">
      <c r="A319" s="8">
        <v>2013</v>
      </c>
      <c r="B319" s="8" t="s">
        <v>872</v>
      </c>
      <c r="C319" t="s">
        <v>854</v>
      </c>
      <c r="D319">
        <v>174207</v>
      </c>
    </row>
    <row r="320" spans="1:4" ht="13" x14ac:dyDescent="0.15">
      <c r="A320" s="8">
        <v>2013</v>
      </c>
      <c r="B320" s="8" t="s">
        <v>872</v>
      </c>
      <c r="C320" t="s">
        <v>855</v>
      </c>
      <c r="D320">
        <v>0</v>
      </c>
    </row>
    <row r="321" spans="1:4" ht="13" x14ac:dyDescent="0.15">
      <c r="A321" s="8">
        <v>2013</v>
      </c>
      <c r="B321" s="8" t="s">
        <v>872</v>
      </c>
      <c r="C321" t="s">
        <v>856</v>
      </c>
      <c r="D321">
        <v>96340</v>
      </c>
    </row>
    <row r="322" spans="1:4" ht="13" x14ac:dyDescent="0.15">
      <c r="A322" s="8">
        <v>2013</v>
      </c>
      <c r="B322" s="8" t="s">
        <v>872</v>
      </c>
      <c r="C322" t="s">
        <v>857</v>
      </c>
      <c r="D322">
        <v>0</v>
      </c>
    </row>
    <row r="323" spans="1:4" ht="13" x14ac:dyDescent="0.15">
      <c r="A323" s="8">
        <v>2013</v>
      </c>
      <c r="B323" s="8" t="s">
        <v>872</v>
      </c>
      <c r="C323" t="s">
        <v>858</v>
      </c>
      <c r="D323">
        <v>437863</v>
      </c>
    </row>
    <row r="324" spans="1:4" ht="13" x14ac:dyDescent="0.15">
      <c r="A324" s="8">
        <v>2013</v>
      </c>
      <c r="B324" s="8" t="s">
        <v>872</v>
      </c>
      <c r="C324" t="s">
        <v>859</v>
      </c>
    </row>
    <row r="325" spans="1:4" ht="13" x14ac:dyDescent="0.15">
      <c r="A325" s="8">
        <v>2013</v>
      </c>
      <c r="B325" s="8" t="s">
        <v>872</v>
      </c>
      <c r="C325" t="s">
        <v>861</v>
      </c>
      <c r="D325">
        <v>1192058</v>
      </c>
    </row>
    <row r="326" spans="1:4" ht="13" x14ac:dyDescent="0.15">
      <c r="A326" s="8">
        <v>2013</v>
      </c>
      <c r="B326" s="8" t="s">
        <v>872</v>
      </c>
      <c r="C326" t="s">
        <v>862</v>
      </c>
      <c r="D326">
        <v>0</v>
      </c>
    </row>
    <row r="327" spans="1:4" ht="13" x14ac:dyDescent="0.15">
      <c r="A327" s="8">
        <v>2013</v>
      </c>
      <c r="B327" s="8" t="s">
        <v>872</v>
      </c>
      <c r="C327" t="s">
        <v>863</v>
      </c>
      <c r="D327">
        <v>8912703</v>
      </c>
    </row>
    <row r="328" spans="1:4" ht="13" x14ac:dyDescent="0.15">
      <c r="A328" s="8">
        <v>2013</v>
      </c>
      <c r="B328" s="8" t="s">
        <v>872</v>
      </c>
      <c r="C328" t="s">
        <v>864</v>
      </c>
    </row>
    <row r="329" spans="1:4" ht="13" x14ac:dyDescent="0.15">
      <c r="A329" s="8">
        <v>2013</v>
      </c>
      <c r="B329" s="8" t="s">
        <v>872</v>
      </c>
      <c r="C329" t="s">
        <v>865</v>
      </c>
      <c r="D329">
        <v>48351976</v>
      </c>
    </row>
    <row r="330" spans="1:4" ht="13" x14ac:dyDescent="0.15">
      <c r="A330" s="8">
        <v>2013</v>
      </c>
      <c r="B330" s="8" t="s">
        <v>872</v>
      </c>
      <c r="C330" t="s">
        <v>866</v>
      </c>
      <c r="D330">
        <v>26971879</v>
      </c>
    </row>
    <row r="331" spans="1:4" ht="13" x14ac:dyDescent="0.15">
      <c r="A331" s="8">
        <v>2013</v>
      </c>
      <c r="B331" s="8" t="s">
        <v>872</v>
      </c>
      <c r="C331" t="s">
        <v>867</v>
      </c>
      <c r="D331">
        <v>21380097</v>
      </c>
    </row>
    <row r="332" spans="1:4" ht="13" x14ac:dyDescent="0.15">
      <c r="A332" s="8">
        <v>2012</v>
      </c>
      <c r="B332" s="8" t="s">
        <v>872</v>
      </c>
      <c r="C332" t="s">
        <v>1811</v>
      </c>
      <c r="D332">
        <v>23175056</v>
      </c>
    </row>
    <row r="333" spans="1:4" ht="13" x14ac:dyDescent="0.15">
      <c r="A333" s="8">
        <v>2012</v>
      </c>
      <c r="B333" s="8" t="s">
        <v>872</v>
      </c>
      <c r="C333" t="s">
        <v>845</v>
      </c>
      <c r="D333">
        <v>22765438</v>
      </c>
    </row>
    <row r="334" spans="1:4" ht="13" x14ac:dyDescent="0.15">
      <c r="A334" s="8">
        <v>2012</v>
      </c>
      <c r="B334" s="8" t="s">
        <v>872</v>
      </c>
      <c r="C334" t="s">
        <v>846</v>
      </c>
      <c r="D334">
        <v>409618</v>
      </c>
    </row>
    <row r="335" spans="1:4" ht="13" x14ac:dyDescent="0.15">
      <c r="A335" s="8">
        <v>2012</v>
      </c>
      <c r="B335" s="8" t="s">
        <v>872</v>
      </c>
      <c r="C335" t="s">
        <v>847</v>
      </c>
    </row>
    <row r="336" spans="1:4" ht="13" x14ac:dyDescent="0.15">
      <c r="A336" s="8">
        <v>2012</v>
      </c>
      <c r="B336" s="8" t="s">
        <v>872</v>
      </c>
      <c r="C336" t="s">
        <v>849</v>
      </c>
      <c r="D336">
        <v>19367346</v>
      </c>
    </row>
    <row r="337" spans="1:4" ht="13" x14ac:dyDescent="0.15">
      <c r="A337" s="8">
        <v>2012</v>
      </c>
      <c r="B337" s="8" t="s">
        <v>872</v>
      </c>
      <c r="C337" t="s">
        <v>850</v>
      </c>
      <c r="D337">
        <v>2582447</v>
      </c>
    </row>
    <row r="338" spans="1:4" ht="13" x14ac:dyDescent="0.15">
      <c r="A338" s="8">
        <v>2012</v>
      </c>
      <c r="B338" s="8" t="s">
        <v>872</v>
      </c>
      <c r="C338" t="s">
        <v>851</v>
      </c>
      <c r="D338">
        <v>516853</v>
      </c>
    </row>
    <row r="339" spans="1:4" ht="13" x14ac:dyDescent="0.15">
      <c r="A339" s="8">
        <v>2012</v>
      </c>
      <c r="B339" s="8" t="s">
        <v>872</v>
      </c>
      <c r="C339" t="s">
        <v>852</v>
      </c>
      <c r="D339">
        <v>0</v>
      </c>
    </row>
    <row r="340" spans="1:4" ht="13" x14ac:dyDescent="0.15">
      <c r="A340" s="8">
        <v>2012</v>
      </c>
      <c r="B340" s="8" t="s">
        <v>872</v>
      </c>
      <c r="C340" t="s">
        <v>853</v>
      </c>
      <c r="D340">
        <v>0</v>
      </c>
    </row>
    <row r="341" spans="1:4" ht="13" x14ac:dyDescent="0.15">
      <c r="A341" s="8">
        <v>2012</v>
      </c>
      <c r="B341" s="8" t="s">
        <v>872</v>
      </c>
      <c r="C341" t="s">
        <v>854</v>
      </c>
      <c r="D341">
        <v>174207</v>
      </c>
    </row>
    <row r="342" spans="1:4" ht="13" x14ac:dyDescent="0.15">
      <c r="A342" s="8">
        <v>2012</v>
      </c>
      <c r="B342" s="8" t="s">
        <v>872</v>
      </c>
      <c r="C342" t="s">
        <v>855</v>
      </c>
      <c r="D342">
        <v>0</v>
      </c>
    </row>
    <row r="343" spans="1:4" ht="13" x14ac:dyDescent="0.15">
      <c r="A343" s="8">
        <v>2012</v>
      </c>
      <c r="B343" s="8" t="s">
        <v>872</v>
      </c>
      <c r="C343" t="s">
        <v>856</v>
      </c>
      <c r="D343">
        <v>96340</v>
      </c>
    </row>
    <row r="344" spans="1:4" ht="13" x14ac:dyDescent="0.15">
      <c r="A344" s="8">
        <v>2012</v>
      </c>
      <c r="B344" s="8" t="s">
        <v>872</v>
      </c>
      <c r="C344" t="s">
        <v>857</v>
      </c>
      <c r="D344">
        <v>0</v>
      </c>
    </row>
    <row r="345" spans="1:4" ht="13" x14ac:dyDescent="0.15">
      <c r="A345" s="8">
        <v>2012</v>
      </c>
      <c r="B345" s="8" t="s">
        <v>872</v>
      </c>
      <c r="C345" t="s">
        <v>858</v>
      </c>
      <c r="D345">
        <v>437863</v>
      </c>
    </row>
    <row r="346" spans="1:4" ht="13" x14ac:dyDescent="0.15">
      <c r="A346" s="8">
        <v>2012</v>
      </c>
      <c r="B346" s="8" t="s">
        <v>872</v>
      </c>
      <c r="C346" t="s">
        <v>859</v>
      </c>
    </row>
    <row r="347" spans="1:4" ht="13" x14ac:dyDescent="0.15">
      <c r="A347" s="8">
        <v>2012</v>
      </c>
      <c r="B347" s="8" t="s">
        <v>872</v>
      </c>
      <c r="C347" t="s">
        <v>861</v>
      </c>
      <c r="D347">
        <v>1192058</v>
      </c>
    </row>
    <row r="348" spans="1:4" ht="13" x14ac:dyDescent="0.15">
      <c r="A348" s="8">
        <v>2012</v>
      </c>
      <c r="B348" s="8" t="s">
        <v>872</v>
      </c>
      <c r="C348" t="s">
        <v>862</v>
      </c>
      <c r="D348">
        <v>0</v>
      </c>
    </row>
    <row r="349" spans="1:4" ht="13" x14ac:dyDescent="0.15">
      <c r="A349" s="8">
        <v>2012</v>
      </c>
      <c r="B349" s="8" t="s">
        <v>872</v>
      </c>
      <c r="C349" t="s">
        <v>863</v>
      </c>
      <c r="D349">
        <v>8912703</v>
      </c>
    </row>
    <row r="350" spans="1:4" ht="13" x14ac:dyDescent="0.15">
      <c r="A350" s="8">
        <v>2012</v>
      </c>
      <c r="B350" s="8" t="s">
        <v>872</v>
      </c>
      <c r="C350" t="s">
        <v>864</v>
      </c>
    </row>
    <row r="351" spans="1:4" ht="13" x14ac:dyDescent="0.15">
      <c r="A351" s="8">
        <v>2012</v>
      </c>
      <c r="B351" s="8" t="s">
        <v>872</v>
      </c>
      <c r="C351" t="s">
        <v>865</v>
      </c>
      <c r="D351">
        <v>48351976</v>
      </c>
    </row>
    <row r="352" spans="1:4" ht="13" x14ac:dyDescent="0.15">
      <c r="A352" s="8">
        <v>2012</v>
      </c>
      <c r="B352" s="8" t="s">
        <v>872</v>
      </c>
      <c r="C352" t="s">
        <v>866</v>
      </c>
      <c r="D352">
        <v>26971879</v>
      </c>
    </row>
    <row r="353" spans="1:4" ht="13" x14ac:dyDescent="0.15">
      <c r="A353" s="8">
        <v>2012</v>
      </c>
      <c r="B353" s="8" t="s">
        <v>872</v>
      </c>
      <c r="C353" t="s">
        <v>867</v>
      </c>
      <c r="D353">
        <v>21380097</v>
      </c>
    </row>
    <row r="354" spans="1:4" ht="13" x14ac:dyDescent="0.15">
      <c r="A354" s="8">
        <v>2015</v>
      </c>
      <c r="B354" s="8" t="s">
        <v>874</v>
      </c>
      <c r="C354" t="s">
        <v>1811</v>
      </c>
      <c r="D354">
        <v>98031668</v>
      </c>
    </row>
    <row r="355" spans="1:4" ht="13" x14ac:dyDescent="0.15">
      <c r="A355" s="8">
        <v>2015</v>
      </c>
      <c r="B355" s="8" t="s">
        <v>874</v>
      </c>
      <c r="C355" t="s">
        <v>845</v>
      </c>
      <c r="D355">
        <v>94728325</v>
      </c>
    </row>
    <row r="356" spans="1:4" ht="13" x14ac:dyDescent="0.15">
      <c r="A356" s="8">
        <v>2015</v>
      </c>
      <c r="B356" s="8" t="s">
        <v>874</v>
      </c>
      <c r="C356" t="s">
        <v>846</v>
      </c>
      <c r="D356">
        <v>3303343</v>
      </c>
    </row>
    <row r="357" spans="1:4" ht="13" x14ac:dyDescent="0.15">
      <c r="A357" s="8">
        <v>2015</v>
      </c>
      <c r="B357" s="8" t="s">
        <v>874</v>
      </c>
      <c r="C357" t="s">
        <v>847</v>
      </c>
    </row>
    <row r="358" spans="1:4" ht="13" x14ac:dyDescent="0.15">
      <c r="A358" s="8">
        <v>2015</v>
      </c>
      <c r="B358" s="8" t="s">
        <v>874</v>
      </c>
      <c r="C358" t="s">
        <v>849</v>
      </c>
      <c r="D358">
        <v>67890635</v>
      </c>
    </row>
    <row r="359" spans="1:4" ht="13" x14ac:dyDescent="0.15">
      <c r="A359" s="8">
        <v>2015</v>
      </c>
      <c r="B359" s="8" t="s">
        <v>874</v>
      </c>
      <c r="C359" t="s">
        <v>850</v>
      </c>
      <c r="D359">
        <v>24810635</v>
      </c>
    </row>
    <row r="360" spans="1:4" ht="13" x14ac:dyDescent="0.15">
      <c r="A360" s="8">
        <v>2015</v>
      </c>
      <c r="B360" s="8" t="s">
        <v>874</v>
      </c>
      <c r="C360" t="s">
        <v>851</v>
      </c>
      <c r="D360">
        <v>1248843</v>
      </c>
    </row>
    <row r="361" spans="1:4" ht="13" x14ac:dyDescent="0.15">
      <c r="A361" s="8">
        <v>2015</v>
      </c>
      <c r="B361" s="8" t="s">
        <v>874</v>
      </c>
      <c r="C361" t="s">
        <v>852</v>
      </c>
      <c r="D361">
        <v>0</v>
      </c>
    </row>
    <row r="362" spans="1:4" ht="13" x14ac:dyDescent="0.15">
      <c r="A362" s="8">
        <v>2015</v>
      </c>
      <c r="B362" s="8" t="s">
        <v>874</v>
      </c>
      <c r="C362" t="s">
        <v>853</v>
      </c>
      <c r="D362">
        <v>936649</v>
      </c>
    </row>
    <row r="363" spans="1:4" ht="13" x14ac:dyDescent="0.15">
      <c r="A363" s="8">
        <v>2015</v>
      </c>
      <c r="B363" s="8" t="s">
        <v>874</v>
      </c>
      <c r="C363" t="s">
        <v>854</v>
      </c>
      <c r="D363">
        <v>85654</v>
      </c>
    </row>
    <row r="364" spans="1:4" ht="13" x14ac:dyDescent="0.15">
      <c r="A364" s="8">
        <v>2015</v>
      </c>
      <c r="B364" s="8" t="s">
        <v>874</v>
      </c>
      <c r="C364" t="s">
        <v>855</v>
      </c>
      <c r="D364">
        <v>12740</v>
      </c>
    </row>
    <row r="365" spans="1:4" ht="13" x14ac:dyDescent="0.15">
      <c r="A365" s="8">
        <v>2015</v>
      </c>
      <c r="B365" s="8" t="s">
        <v>874</v>
      </c>
      <c r="C365" t="s">
        <v>856</v>
      </c>
      <c r="D365">
        <v>2783700</v>
      </c>
    </row>
    <row r="366" spans="1:4" ht="13" x14ac:dyDescent="0.15">
      <c r="A366" s="8">
        <v>2015</v>
      </c>
      <c r="B366" s="8" t="s">
        <v>874</v>
      </c>
      <c r="C366" t="s">
        <v>857</v>
      </c>
      <c r="D366">
        <v>262812</v>
      </c>
    </row>
    <row r="367" spans="1:4" ht="13" x14ac:dyDescent="0.15">
      <c r="A367" s="8">
        <v>2015</v>
      </c>
      <c r="B367" s="8" t="s">
        <v>874</v>
      </c>
      <c r="C367" t="s">
        <v>858</v>
      </c>
      <c r="D367">
        <v>0</v>
      </c>
    </row>
    <row r="368" spans="1:4" ht="13" x14ac:dyDescent="0.15">
      <c r="A368" s="8">
        <v>2015</v>
      </c>
      <c r="B368" s="8" t="s">
        <v>874</v>
      </c>
      <c r="C368" t="s">
        <v>859</v>
      </c>
    </row>
    <row r="369" spans="1:4" ht="13" x14ac:dyDescent="0.15">
      <c r="A369" s="8">
        <v>2015</v>
      </c>
      <c r="B369" s="8" t="s">
        <v>874</v>
      </c>
      <c r="C369" t="s">
        <v>861</v>
      </c>
      <c r="D369">
        <v>2658869</v>
      </c>
    </row>
    <row r="370" spans="1:4" ht="13" x14ac:dyDescent="0.15">
      <c r="A370" s="8">
        <v>2015</v>
      </c>
      <c r="B370" s="8" t="s">
        <v>874</v>
      </c>
      <c r="C370" t="s">
        <v>862</v>
      </c>
      <c r="D370">
        <v>351746</v>
      </c>
    </row>
    <row r="371" spans="1:4" ht="13" x14ac:dyDescent="0.15">
      <c r="A371" s="8">
        <v>2015</v>
      </c>
      <c r="B371" s="8" t="s">
        <v>874</v>
      </c>
      <c r="C371" t="s">
        <v>863</v>
      </c>
      <c r="D371">
        <v>36830843</v>
      </c>
    </row>
    <row r="372" spans="1:4" ht="13" x14ac:dyDescent="0.15">
      <c r="A372" s="8">
        <v>2015</v>
      </c>
      <c r="B372" s="8" t="s">
        <v>874</v>
      </c>
      <c r="C372" t="s">
        <v>864</v>
      </c>
    </row>
    <row r="373" spans="1:4" ht="13" x14ac:dyDescent="0.15">
      <c r="A373" s="8">
        <v>2015</v>
      </c>
      <c r="B373" s="8" t="s">
        <v>874</v>
      </c>
      <c r="C373" t="s">
        <v>865</v>
      </c>
      <c r="D373">
        <v>151062513</v>
      </c>
    </row>
    <row r="374" spans="1:4" ht="13" x14ac:dyDescent="0.15">
      <c r="A374" s="8">
        <v>2015</v>
      </c>
      <c r="B374" s="8" t="s">
        <v>874</v>
      </c>
      <c r="C374" t="s">
        <v>866</v>
      </c>
      <c r="D374">
        <v>51647555</v>
      </c>
    </row>
    <row r="375" spans="1:4" ht="13" x14ac:dyDescent="0.15">
      <c r="A375" s="8">
        <v>2015</v>
      </c>
      <c r="B375" s="8" t="s">
        <v>874</v>
      </c>
      <c r="C375" t="s">
        <v>867</v>
      </c>
      <c r="D375">
        <v>99414958</v>
      </c>
    </row>
    <row r="376" spans="1:4" ht="13" x14ac:dyDescent="0.15">
      <c r="A376" s="8">
        <v>2014</v>
      </c>
      <c r="B376" s="8" t="s">
        <v>874</v>
      </c>
      <c r="C376" t="s">
        <v>1811</v>
      </c>
      <c r="D376">
        <v>91129017</v>
      </c>
    </row>
    <row r="377" spans="1:4" ht="13" x14ac:dyDescent="0.15">
      <c r="A377" s="8">
        <v>2014</v>
      </c>
      <c r="B377" s="8" t="s">
        <v>874</v>
      </c>
      <c r="C377" t="s">
        <v>845</v>
      </c>
      <c r="D377">
        <v>91960702</v>
      </c>
    </row>
    <row r="378" spans="1:4" ht="13" x14ac:dyDescent="0.15">
      <c r="A378" s="8">
        <v>2014</v>
      </c>
      <c r="B378" s="8" t="s">
        <v>874</v>
      </c>
      <c r="C378" t="s">
        <v>846</v>
      </c>
      <c r="D378">
        <v>-831685</v>
      </c>
    </row>
    <row r="379" spans="1:4" ht="13" x14ac:dyDescent="0.15">
      <c r="A379" s="8">
        <v>2014</v>
      </c>
      <c r="B379" s="8" t="s">
        <v>874</v>
      </c>
      <c r="C379" t="s">
        <v>847</v>
      </c>
    </row>
    <row r="380" spans="1:4" ht="13" x14ac:dyDescent="0.15">
      <c r="A380" s="8">
        <v>2014</v>
      </c>
      <c r="B380" s="8" t="s">
        <v>874</v>
      </c>
      <c r="C380" t="s">
        <v>849</v>
      </c>
      <c r="D380">
        <v>60566766</v>
      </c>
    </row>
    <row r="381" spans="1:4" ht="13" x14ac:dyDescent="0.15">
      <c r="A381" s="8">
        <v>2014</v>
      </c>
      <c r="B381" s="8" t="s">
        <v>874</v>
      </c>
      <c r="C381" t="s">
        <v>850</v>
      </c>
      <c r="D381">
        <v>26874170</v>
      </c>
    </row>
    <row r="382" spans="1:4" ht="13" x14ac:dyDescent="0.15">
      <c r="A382" s="8">
        <v>2014</v>
      </c>
      <c r="B382" s="8" t="s">
        <v>874</v>
      </c>
      <c r="C382" t="s">
        <v>851</v>
      </c>
      <c r="D382">
        <v>1229502</v>
      </c>
    </row>
    <row r="383" spans="1:4" ht="13" x14ac:dyDescent="0.15">
      <c r="A383" s="8">
        <v>2014</v>
      </c>
      <c r="B383" s="8" t="s">
        <v>874</v>
      </c>
      <c r="C383" t="s">
        <v>852</v>
      </c>
      <c r="D383">
        <v>0</v>
      </c>
    </row>
    <row r="384" spans="1:4" ht="13" x14ac:dyDescent="0.15">
      <c r="A384" s="8">
        <v>2014</v>
      </c>
      <c r="B384" s="8" t="s">
        <v>874</v>
      </c>
      <c r="C384" t="s">
        <v>853</v>
      </c>
      <c r="D384">
        <v>947745</v>
      </c>
    </row>
    <row r="385" spans="1:4" ht="13" x14ac:dyDescent="0.15">
      <c r="A385" s="8">
        <v>2014</v>
      </c>
      <c r="B385" s="8" t="s">
        <v>874</v>
      </c>
      <c r="C385" t="s">
        <v>854</v>
      </c>
      <c r="D385">
        <v>167727</v>
      </c>
    </row>
    <row r="386" spans="1:4" ht="13" x14ac:dyDescent="0.15">
      <c r="A386" s="8">
        <v>2014</v>
      </c>
      <c r="B386" s="8" t="s">
        <v>874</v>
      </c>
      <c r="C386" t="s">
        <v>855</v>
      </c>
      <c r="D386">
        <v>30149</v>
      </c>
    </row>
    <row r="387" spans="1:4" ht="13" x14ac:dyDescent="0.15">
      <c r="A387" s="8">
        <v>2014</v>
      </c>
      <c r="B387" s="8" t="s">
        <v>874</v>
      </c>
      <c r="C387" t="s">
        <v>856</v>
      </c>
      <c r="D387">
        <v>1292177</v>
      </c>
    </row>
    <row r="388" spans="1:4" ht="13" x14ac:dyDescent="0.15">
      <c r="A388" s="8">
        <v>2014</v>
      </c>
      <c r="B388" s="8" t="s">
        <v>874</v>
      </c>
      <c r="C388" t="s">
        <v>857</v>
      </c>
      <c r="D388">
        <v>20781</v>
      </c>
    </row>
    <row r="389" spans="1:4" ht="13" x14ac:dyDescent="0.15">
      <c r="A389" s="8">
        <v>2014</v>
      </c>
      <c r="B389" s="8" t="s">
        <v>874</v>
      </c>
      <c r="C389" t="s">
        <v>858</v>
      </c>
      <c r="D389">
        <v>0</v>
      </c>
    </row>
    <row r="390" spans="1:4" ht="13" x14ac:dyDescent="0.15">
      <c r="A390" s="8">
        <v>2014</v>
      </c>
      <c r="B390" s="8" t="s">
        <v>874</v>
      </c>
      <c r="C390" t="s">
        <v>859</v>
      </c>
    </row>
    <row r="391" spans="1:4" ht="13" x14ac:dyDescent="0.15">
      <c r="A391" s="8">
        <v>2014</v>
      </c>
      <c r="B391" s="8" t="s">
        <v>874</v>
      </c>
      <c r="C391" t="s">
        <v>861</v>
      </c>
      <c r="D391">
        <v>2207198</v>
      </c>
    </row>
    <row r="392" spans="1:4" ht="13" x14ac:dyDescent="0.15">
      <c r="A392" s="8">
        <v>2014</v>
      </c>
      <c r="B392" s="8" t="s">
        <v>874</v>
      </c>
      <c r="C392" t="s">
        <v>862</v>
      </c>
      <c r="D392">
        <v>229429</v>
      </c>
    </row>
    <row r="393" spans="1:4" ht="13" x14ac:dyDescent="0.15">
      <c r="A393" s="8">
        <v>2014</v>
      </c>
      <c r="B393" s="8" t="s">
        <v>874</v>
      </c>
      <c r="C393" t="s">
        <v>863</v>
      </c>
      <c r="D393">
        <v>34065080</v>
      </c>
    </row>
    <row r="394" spans="1:4" ht="13" x14ac:dyDescent="0.15">
      <c r="A394" s="8">
        <v>2014</v>
      </c>
      <c r="B394" s="8" t="s">
        <v>874</v>
      </c>
      <c r="C394" t="s">
        <v>864</v>
      </c>
    </row>
    <row r="395" spans="1:4" ht="13" x14ac:dyDescent="0.15">
      <c r="A395" s="8">
        <v>2014</v>
      </c>
      <c r="B395" s="8" t="s">
        <v>874</v>
      </c>
      <c r="C395" t="s">
        <v>865</v>
      </c>
      <c r="D395">
        <v>150562934</v>
      </c>
    </row>
    <row r="396" spans="1:4" ht="13" x14ac:dyDescent="0.15">
      <c r="A396" s="8">
        <v>2014</v>
      </c>
      <c r="B396" s="8" t="s">
        <v>874</v>
      </c>
      <c r="C396" t="s">
        <v>866</v>
      </c>
      <c r="D396">
        <v>53029824</v>
      </c>
    </row>
    <row r="397" spans="1:4" ht="13" x14ac:dyDescent="0.15">
      <c r="A397" s="8">
        <v>2014</v>
      </c>
      <c r="B397" s="8" t="s">
        <v>874</v>
      </c>
      <c r="C397" t="s">
        <v>867</v>
      </c>
      <c r="D397">
        <v>97533110</v>
      </c>
    </row>
    <row r="398" spans="1:4" ht="13" x14ac:dyDescent="0.15">
      <c r="A398" s="8">
        <v>2013</v>
      </c>
      <c r="B398" s="8" t="s">
        <v>874</v>
      </c>
      <c r="C398" t="s">
        <v>1811</v>
      </c>
      <c r="D398">
        <v>95449236</v>
      </c>
    </row>
    <row r="399" spans="1:4" ht="13" x14ac:dyDescent="0.15">
      <c r="A399" s="8">
        <v>2013</v>
      </c>
      <c r="B399" s="8" t="s">
        <v>874</v>
      </c>
      <c r="C399" t="s">
        <v>845</v>
      </c>
      <c r="D399">
        <v>98551422</v>
      </c>
    </row>
    <row r="400" spans="1:4" ht="13" x14ac:dyDescent="0.15">
      <c r="A400" s="8">
        <v>2013</v>
      </c>
      <c r="B400" s="8" t="s">
        <v>874</v>
      </c>
      <c r="C400" t="s">
        <v>846</v>
      </c>
      <c r="D400">
        <v>-3102186</v>
      </c>
    </row>
    <row r="401" spans="1:4" ht="13" x14ac:dyDescent="0.15">
      <c r="A401" s="8">
        <v>2013</v>
      </c>
      <c r="B401" s="8" t="s">
        <v>874</v>
      </c>
      <c r="C401" t="s">
        <v>847</v>
      </c>
    </row>
    <row r="402" spans="1:4" ht="13" x14ac:dyDescent="0.15">
      <c r="A402" s="8">
        <v>2013</v>
      </c>
      <c r="B402" s="8" t="s">
        <v>874</v>
      </c>
      <c r="C402" t="s">
        <v>849</v>
      </c>
      <c r="D402">
        <v>57021390</v>
      </c>
    </row>
    <row r="403" spans="1:4" ht="13" x14ac:dyDescent="0.15">
      <c r="A403" s="8">
        <v>2013</v>
      </c>
      <c r="B403" s="8" t="s">
        <v>874</v>
      </c>
      <c r="C403" t="s">
        <v>850</v>
      </c>
      <c r="D403">
        <v>22883282</v>
      </c>
    </row>
    <row r="404" spans="1:4" ht="13" x14ac:dyDescent="0.15">
      <c r="A404" s="8">
        <v>2013</v>
      </c>
      <c r="B404" s="8" t="s">
        <v>874</v>
      </c>
      <c r="C404" t="s">
        <v>851</v>
      </c>
      <c r="D404">
        <v>1251524</v>
      </c>
    </row>
    <row r="405" spans="1:4" ht="13" x14ac:dyDescent="0.15">
      <c r="A405" s="8">
        <v>2013</v>
      </c>
      <c r="B405" s="8" t="s">
        <v>874</v>
      </c>
      <c r="C405" t="s">
        <v>852</v>
      </c>
      <c r="D405">
        <v>0</v>
      </c>
    </row>
    <row r="406" spans="1:4" ht="13" x14ac:dyDescent="0.15">
      <c r="A406" s="8">
        <v>2013</v>
      </c>
      <c r="B406" s="8" t="s">
        <v>874</v>
      </c>
      <c r="C406" t="s">
        <v>853</v>
      </c>
      <c r="D406">
        <v>1299369</v>
      </c>
    </row>
    <row r="407" spans="1:4" ht="13" x14ac:dyDescent="0.15">
      <c r="A407" s="8">
        <v>2013</v>
      </c>
      <c r="B407" s="8" t="s">
        <v>874</v>
      </c>
      <c r="C407" t="s">
        <v>854</v>
      </c>
      <c r="D407">
        <v>206507</v>
      </c>
    </row>
    <row r="408" spans="1:4" ht="13" x14ac:dyDescent="0.15">
      <c r="A408" s="8">
        <v>2013</v>
      </c>
      <c r="B408" s="8" t="s">
        <v>874</v>
      </c>
      <c r="C408" t="s">
        <v>855</v>
      </c>
      <c r="D408">
        <v>-16732</v>
      </c>
    </row>
    <row r="409" spans="1:4" ht="13" x14ac:dyDescent="0.15">
      <c r="A409" s="8">
        <v>2013</v>
      </c>
      <c r="B409" s="8" t="s">
        <v>874</v>
      </c>
      <c r="C409" t="s">
        <v>856</v>
      </c>
      <c r="D409">
        <v>1473966</v>
      </c>
    </row>
    <row r="410" spans="1:4" ht="13" x14ac:dyDescent="0.15">
      <c r="A410" s="8">
        <v>2013</v>
      </c>
      <c r="B410" s="8" t="s">
        <v>874</v>
      </c>
      <c r="C410" t="s">
        <v>857</v>
      </c>
      <c r="D410">
        <v>33511</v>
      </c>
    </row>
    <row r="411" spans="1:4" ht="13" x14ac:dyDescent="0.15">
      <c r="A411" s="8">
        <v>2013</v>
      </c>
      <c r="B411" s="8" t="s">
        <v>874</v>
      </c>
      <c r="C411" t="s">
        <v>858</v>
      </c>
      <c r="D411">
        <v>11296419</v>
      </c>
    </row>
    <row r="412" spans="1:4" ht="13" x14ac:dyDescent="0.15">
      <c r="A412" s="8">
        <v>2013</v>
      </c>
      <c r="B412" s="8" t="s">
        <v>874</v>
      </c>
      <c r="C412" t="s">
        <v>859</v>
      </c>
    </row>
    <row r="413" spans="1:4" ht="13" x14ac:dyDescent="0.15">
      <c r="A413" s="8">
        <v>2013</v>
      </c>
      <c r="B413" s="8" t="s">
        <v>874</v>
      </c>
      <c r="C413" t="s">
        <v>861</v>
      </c>
      <c r="D413">
        <v>2306403</v>
      </c>
    </row>
    <row r="414" spans="1:4" ht="13" x14ac:dyDescent="0.15">
      <c r="A414" s="8">
        <v>2013</v>
      </c>
      <c r="B414" s="8" t="s">
        <v>874</v>
      </c>
      <c r="C414" t="s">
        <v>862</v>
      </c>
      <c r="D414">
        <v>247683</v>
      </c>
    </row>
    <row r="415" spans="1:4" ht="13" x14ac:dyDescent="0.15">
      <c r="A415" s="8">
        <v>2013</v>
      </c>
      <c r="B415" s="8" t="s">
        <v>874</v>
      </c>
      <c r="C415" t="s">
        <v>863</v>
      </c>
      <c r="D415">
        <v>34578425</v>
      </c>
    </row>
    <row r="416" spans="1:4" ht="13" x14ac:dyDescent="0.15">
      <c r="A416" s="8">
        <v>2013</v>
      </c>
      <c r="B416" s="8" t="s">
        <v>874</v>
      </c>
      <c r="C416" t="s">
        <v>864</v>
      </c>
    </row>
    <row r="417" spans="1:4" ht="13" x14ac:dyDescent="0.15">
      <c r="A417" s="8">
        <v>2013</v>
      </c>
      <c r="B417" s="8" t="s">
        <v>874</v>
      </c>
      <c r="C417" t="s">
        <v>865</v>
      </c>
      <c r="D417">
        <v>151342801</v>
      </c>
    </row>
    <row r="418" spans="1:4" ht="13" x14ac:dyDescent="0.15">
      <c r="A418" s="8">
        <v>2013</v>
      </c>
      <c r="B418" s="8" t="s">
        <v>874</v>
      </c>
      <c r="C418" t="s">
        <v>866</v>
      </c>
      <c r="D418">
        <v>56204684</v>
      </c>
    </row>
    <row r="419" spans="1:4" ht="13" x14ac:dyDescent="0.15">
      <c r="A419" s="8">
        <v>2013</v>
      </c>
      <c r="B419" s="8" t="s">
        <v>874</v>
      </c>
      <c r="C419" t="s">
        <v>867</v>
      </c>
      <c r="D419">
        <v>95138117</v>
      </c>
    </row>
    <row r="420" spans="1:4" ht="13" x14ac:dyDescent="0.15">
      <c r="A420" s="8">
        <v>2012</v>
      </c>
      <c r="B420" s="8" t="s">
        <v>874</v>
      </c>
      <c r="C420" t="s">
        <v>1811</v>
      </c>
      <c r="D420">
        <v>76844240</v>
      </c>
    </row>
    <row r="421" spans="1:4" ht="13" x14ac:dyDescent="0.15">
      <c r="A421" s="8">
        <v>2012</v>
      </c>
      <c r="B421" s="8" t="s">
        <v>874</v>
      </c>
      <c r="C421" t="s">
        <v>845</v>
      </c>
      <c r="D421">
        <v>85106092</v>
      </c>
    </row>
    <row r="422" spans="1:4" ht="13" x14ac:dyDescent="0.15">
      <c r="A422" s="8">
        <v>2012</v>
      </c>
      <c r="B422" s="8" t="s">
        <v>874</v>
      </c>
      <c r="C422" t="s">
        <v>846</v>
      </c>
      <c r="D422">
        <v>-8261852</v>
      </c>
    </row>
    <row r="423" spans="1:4" ht="13" x14ac:dyDescent="0.15">
      <c r="A423" s="8">
        <v>2012</v>
      </c>
      <c r="B423" s="8" t="s">
        <v>874</v>
      </c>
      <c r="C423" t="s">
        <v>847</v>
      </c>
    </row>
    <row r="424" spans="1:4" ht="13" x14ac:dyDescent="0.15">
      <c r="A424" s="8">
        <v>2012</v>
      </c>
      <c r="B424" s="8" t="s">
        <v>874</v>
      </c>
      <c r="C424" t="s">
        <v>849</v>
      </c>
      <c r="D424">
        <v>54466429</v>
      </c>
    </row>
    <row r="425" spans="1:4" ht="13" x14ac:dyDescent="0.15">
      <c r="A425" s="8">
        <v>2012</v>
      </c>
      <c r="B425" s="8" t="s">
        <v>874</v>
      </c>
      <c r="C425" t="s">
        <v>850</v>
      </c>
      <c r="D425">
        <v>19787781</v>
      </c>
    </row>
    <row r="426" spans="1:4" ht="13" x14ac:dyDescent="0.15">
      <c r="A426" s="8">
        <v>2012</v>
      </c>
      <c r="B426" s="8" t="s">
        <v>874</v>
      </c>
      <c r="C426" t="s">
        <v>851</v>
      </c>
      <c r="D426">
        <v>1085347</v>
      </c>
    </row>
    <row r="427" spans="1:4" ht="13" x14ac:dyDescent="0.15">
      <c r="A427" s="8">
        <v>2012</v>
      </c>
      <c r="B427" s="8" t="s">
        <v>874</v>
      </c>
      <c r="C427" t="s">
        <v>852</v>
      </c>
      <c r="D427">
        <v>0</v>
      </c>
    </row>
    <row r="428" spans="1:4" ht="13" x14ac:dyDescent="0.15">
      <c r="A428" s="8">
        <v>2012</v>
      </c>
      <c r="B428" s="8" t="s">
        <v>874</v>
      </c>
      <c r="C428" t="s">
        <v>853</v>
      </c>
      <c r="D428">
        <v>1303857</v>
      </c>
    </row>
    <row r="429" spans="1:4" ht="13" x14ac:dyDescent="0.15">
      <c r="A429" s="8">
        <v>2012</v>
      </c>
      <c r="B429" s="8" t="s">
        <v>874</v>
      </c>
      <c r="C429" t="s">
        <v>854</v>
      </c>
      <c r="D429">
        <v>188898</v>
      </c>
    </row>
    <row r="430" spans="1:4" ht="13" x14ac:dyDescent="0.15">
      <c r="A430" s="8">
        <v>2012</v>
      </c>
      <c r="B430" s="8" t="s">
        <v>874</v>
      </c>
      <c r="C430" t="s">
        <v>855</v>
      </c>
      <c r="D430">
        <v>-35261</v>
      </c>
    </row>
    <row r="431" spans="1:4" ht="13" x14ac:dyDescent="0.15">
      <c r="A431" s="8">
        <v>2012</v>
      </c>
      <c r="B431" s="8" t="s">
        <v>874</v>
      </c>
      <c r="C431" t="s">
        <v>856</v>
      </c>
      <c r="D431">
        <v>24507</v>
      </c>
    </row>
    <row r="432" spans="1:4" ht="13" x14ac:dyDescent="0.15">
      <c r="A432" s="8">
        <v>2012</v>
      </c>
      <c r="B432" s="8" t="s">
        <v>874</v>
      </c>
      <c r="C432" t="s">
        <v>857</v>
      </c>
      <c r="D432">
        <v>22682</v>
      </c>
    </row>
    <row r="433" spans="1:4" ht="13" x14ac:dyDescent="0.15">
      <c r="A433" s="8">
        <v>2012</v>
      </c>
      <c r="B433" s="8" t="s">
        <v>874</v>
      </c>
      <c r="C433" t="s">
        <v>858</v>
      </c>
      <c r="D433">
        <v>0</v>
      </c>
    </row>
    <row r="434" spans="1:4" ht="13" x14ac:dyDescent="0.15">
      <c r="A434" s="8">
        <v>2012</v>
      </c>
      <c r="B434" s="8" t="s">
        <v>874</v>
      </c>
      <c r="C434" t="s">
        <v>859</v>
      </c>
    </row>
    <row r="435" spans="1:4" ht="13" x14ac:dyDescent="0.15">
      <c r="A435" s="8">
        <v>2012</v>
      </c>
      <c r="B435" s="8" t="s">
        <v>874</v>
      </c>
      <c r="C435" t="s">
        <v>861</v>
      </c>
      <c r="D435">
        <v>2475183</v>
      </c>
    </row>
    <row r="436" spans="1:4" ht="13" x14ac:dyDescent="0.15">
      <c r="A436" s="8">
        <v>2012</v>
      </c>
      <c r="B436" s="8" t="s">
        <v>874</v>
      </c>
      <c r="C436" t="s">
        <v>862</v>
      </c>
      <c r="D436">
        <v>275523</v>
      </c>
    </row>
    <row r="437" spans="1:4" ht="13" x14ac:dyDescent="0.15">
      <c r="A437" s="8">
        <v>2012</v>
      </c>
      <c r="B437" s="8" t="s">
        <v>874</v>
      </c>
      <c r="C437" t="s">
        <v>863</v>
      </c>
      <c r="D437">
        <v>0</v>
      </c>
    </row>
    <row r="438" spans="1:4" ht="13" x14ac:dyDescent="0.15">
      <c r="A438" s="8">
        <v>2012</v>
      </c>
      <c r="B438" s="8" t="s">
        <v>874</v>
      </c>
      <c r="C438" t="s">
        <v>864</v>
      </c>
    </row>
    <row r="439" spans="1:4" ht="13" x14ac:dyDescent="0.15">
      <c r="A439" s="8">
        <v>2012</v>
      </c>
      <c r="B439" s="8" t="s">
        <v>874</v>
      </c>
      <c r="C439" t="s">
        <v>865</v>
      </c>
      <c r="D439">
        <v>152894650</v>
      </c>
    </row>
    <row r="440" spans="1:4" ht="13" x14ac:dyDescent="0.15">
      <c r="A440" s="8">
        <v>2012</v>
      </c>
      <c r="B440" s="8" t="s">
        <v>874</v>
      </c>
      <c r="C440" t="s">
        <v>866</v>
      </c>
      <c r="D440">
        <v>57166357</v>
      </c>
    </row>
    <row r="441" spans="1:4" ht="13" x14ac:dyDescent="0.15">
      <c r="A441" s="8">
        <v>2012</v>
      </c>
      <c r="B441" s="8" t="s">
        <v>874</v>
      </c>
      <c r="C441" t="s">
        <v>867</v>
      </c>
      <c r="D441">
        <v>95728293</v>
      </c>
    </row>
    <row r="442" spans="1:4" ht="13" x14ac:dyDescent="0.15">
      <c r="A442" s="8">
        <v>2015</v>
      </c>
      <c r="B442" s="8" t="s">
        <v>875</v>
      </c>
      <c r="C442" t="s">
        <v>1811</v>
      </c>
      <c r="D442">
        <v>3011083</v>
      </c>
    </row>
    <row r="443" spans="1:4" ht="13" x14ac:dyDescent="0.15">
      <c r="A443" s="8">
        <v>2015</v>
      </c>
      <c r="B443" s="8" t="s">
        <v>875</v>
      </c>
      <c r="C443" t="s">
        <v>845</v>
      </c>
      <c r="D443">
        <v>3030237</v>
      </c>
    </row>
    <row r="444" spans="1:4" ht="13" x14ac:dyDescent="0.15">
      <c r="A444" s="8">
        <v>2015</v>
      </c>
      <c r="B444" s="8" t="s">
        <v>875</v>
      </c>
      <c r="C444" t="s">
        <v>846</v>
      </c>
      <c r="D444">
        <v>-19154</v>
      </c>
    </row>
    <row r="445" spans="1:4" ht="13" x14ac:dyDescent="0.15">
      <c r="A445" s="8">
        <v>2015</v>
      </c>
      <c r="B445" s="8" t="s">
        <v>875</v>
      </c>
      <c r="C445" t="s">
        <v>847</v>
      </c>
    </row>
    <row r="446" spans="1:4" ht="13" x14ac:dyDescent="0.15">
      <c r="A446" s="8">
        <v>2015</v>
      </c>
      <c r="B446" s="8" t="s">
        <v>875</v>
      </c>
      <c r="C446" t="s">
        <v>849</v>
      </c>
      <c r="D446">
        <v>1914312</v>
      </c>
    </row>
    <row r="447" spans="1:4" ht="13" x14ac:dyDescent="0.15">
      <c r="A447" s="8">
        <v>2015</v>
      </c>
      <c r="B447" s="8" t="s">
        <v>875</v>
      </c>
      <c r="C447" t="s">
        <v>850</v>
      </c>
      <c r="D447">
        <v>897847</v>
      </c>
    </row>
    <row r="448" spans="1:4" ht="13" x14ac:dyDescent="0.15">
      <c r="A448" s="8">
        <v>2015</v>
      </c>
      <c r="B448" s="8" t="s">
        <v>875</v>
      </c>
      <c r="C448" t="s">
        <v>851</v>
      </c>
      <c r="D448">
        <v>1542</v>
      </c>
    </row>
    <row r="449" spans="1:4" ht="13" x14ac:dyDescent="0.15">
      <c r="A449" s="8">
        <v>2015</v>
      </c>
      <c r="B449" s="8" t="s">
        <v>875</v>
      </c>
      <c r="C449" t="s">
        <v>852</v>
      </c>
      <c r="D449">
        <v>0</v>
      </c>
    </row>
    <row r="450" spans="1:4" ht="13" x14ac:dyDescent="0.15">
      <c r="A450" s="8">
        <v>2015</v>
      </c>
      <c r="B450" s="8" t="s">
        <v>875</v>
      </c>
      <c r="C450" t="s">
        <v>853</v>
      </c>
      <c r="D450">
        <v>0</v>
      </c>
    </row>
    <row r="451" spans="1:4" ht="13" x14ac:dyDescent="0.15">
      <c r="A451" s="8">
        <v>2015</v>
      </c>
      <c r="B451" s="8" t="s">
        <v>875</v>
      </c>
      <c r="C451" t="s">
        <v>854</v>
      </c>
      <c r="D451">
        <v>0</v>
      </c>
    </row>
    <row r="452" spans="1:4" ht="13" x14ac:dyDescent="0.15">
      <c r="A452" s="8">
        <v>2015</v>
      </c>
      <c r="B452" s="8" t="s">
        <v>875</v>
      </c>
      <c r="C452" t="s">
        <v>855</v>
      </c>
      <c r="D452">
        <v>118254</v>
      </c>
    </row>
    <row r="453" spans="1:4" ht="13" x14ac:dyDescent="0.15">
      <c r="A453" s="8">
        <v>2015</v>
      </c>
      <c r="B453" s="8" t="s">
        <v>875</v>
      </c>
      <c r="C453" t="s">
        <v>856</v>
      </c>
      <c r="D453">
        <v>0</v>
      </c>
    </row>
    <row r="454" spans="1:4" ht="13" x14ac:dyDescent="0.15">
      <c r="A454" s="8">
        <v>2015</v>
      </c>
      <c r="B454" s="8" t="s">
        <v>875</v>
      </c>
      <c r="C454" t="s">
        <v>857</v>
      </c>
      <c r="D454">
        <v>0</v>
      </c>
    </row>
    <row r="455" spans="1:4" ht="13" x14ac:dyDescent="0.15">
      <c r="A455" s="8">
        <v>2015</v>
      </c>
      <c r="B455" s="8" t="s">
        <v>875</v>
      </c>
      <c r="C455" t="s">
        <v>858</v>
      </c>
      <c r="D455">
        <v>79128</v>
      </c>
    </row>
    <row r="456" spans="1:4" ht="13" x14ac:dyDescent="0.15">
      <c r="A456" s="8">
        <v>2015</v>
      </c>
      <c r="B456" s="8" t="s">
        <v>875</v>
      </c>
      <c r="C456" t="s">
        <v>859</v>
      </c>
    </row>
    <row r="457" spans="1:4" ht="13" x14ac:dyDescent="0.15">
      <c r="A457" s="8">
        <v>2015</v>
      </c>
      <c r="B457" s="8" t="s">
        <v>875</v>
      </c>
      <c r="C457" t="s">
        <v>861</v>
      </c>
      <c r="D457">
        <v>103527</v>
      </c>
    </row>
    <row r="458" spans="1:4" ht="13" x14ac:dyDescent="0.15">
      <c r="A458" s="8">
        <v>2015</v>
      </c>
      <c r="B458" s="8" t="s">
        <v>875</v>
      </c>
      <c r="C458" t="s">
        <v>862</v>
      </c>
      <c r="D458">
        <v>0</v>
      </c>
    </row>
    <row r="459" spans="1:4" ht="13" x14ac:dyDescent="0.15">
      <c r="A459" s="8">
        <v>2015</v>
      </c>
      <c r="B459" s="8" t="s">
        <v>875</v>
      </c>
      <c r="C459" t="s">
        <v>863</v>
      </c>
      <c r="D459">
        <v>1224087</v>
      </c>
    </row>
    <row r="460" spans="1:4" ht="13" x14ac:dyDescent="0.15">
      <c r="A460" s="8">
        <v>2015</v>
      </c>
      <c r="B460" s="8" t="s">
        <v>875</v>
      </c>
      <c r="C460" t="s">
        <v>864</v>
      </c>
    </row>
    <row r="461" spans="1:4" ht="13" x14ac:dyDescent="0.15">
      <c r="A461" s="8">
        <v>2015</v>
      </c>
      <c r="B461" s="8" t="s">
        <v>875</v>
      </c>
      <c r="C461" t="s">
        <v>865</v>
      </c>
      <c r="D461">
        <v>2403559</v>
      </c>
    </row>
    <row r="462" spans="1:4" ht="13" x14ac:dyDescent="0.15">
      <c r="A462" s="8">
        <v>2015</v>
      </c>
      <c r="B462" s="8" t="s">
        <v>875</v>
      </c>
      <c r="C462" t="s">
        <v>866</v>
      </c>
      <c r="D462">
        <v>1128360</v>
      </c>
    </row>
    <row r="463" spans="1:4" ht="13" x14ac:dyDescent="0.15">
      <c r="A463" s="8">
        <v>2015</v>
      </c>
      <c r="B463" s="8" t="s">
        <v>875</v>
      </c>
      <c r="C463" t="s">
        <v>867</v>
      </c>
      <c r="D463">
        <v>1275199</v>
      </c>
    </row>
    <row r="464" spans="1:4" ht="13" x14ac:dyDescent="0.15">
      <c r="A464" s="8">
        <v>2014</v>
      </c>
      <c r="B464" s="8" t="s">
        <v>875</v>
      </c>
      <c r="C464" t="s">
        <v>1811</v>
      </c>
      <c r="D464">
        <v>2644082</v>
      </c>
    </row>
    <row r="465" spans="1:4" ht="13" x14ac:dyDescent="0.15">
      <c r="A465" s="8">
        <v>2014</v>
      </c>
      <c r="B465" s="8" t="s">
        <v>875</v>
      </c>
      <c r="C465" t="s">
        <v>845</v>
      </c>
      <c r="D465">
        <v>2971309</v>
      </c>
    </row>
    <row r="466" spans="1:4" ht="13" x14ac:dyDescent="0.15">
      <c r="A466" s="8">
        <v>2014</v>
      </c>
      <c r="B466" s="8" t="s">
        <v>875</v>
      </c>
      <c r="C466" t="s">
        <v>846</v>
      </c>
      <c r="D466">
        <v>-327227</v>
      </c>
    </row>
    <row r="467" spans="1:4" ht="13" x14ac:dyDescent="0.15">
      <c r="A467" s="8">
        <v>2014</v>
      </c>
      <c r="B467" s="8" t="s">
        <v>875</v>
      </c>
      <c r="C467" t="s">
        <v>847</v>
      </c>
    </row>
    <row r="468" spans="1:4" ht="13" x14ac:dyDescent="0.15">
      <c r="A468" s="8">
        <v>2014</v>
      </c>
      <c r="B468" s="8" t="s">
        <v>875</v>
      </c>
      <c r="C468" t="s">
        <v>849</v>
      </c>
      <c r="D468">
        <v>1672040</v>
      </c>
    </row>
    <row r="469" spans="1:4" ht="13" x14ac:dyDescent="0.15">
      <c r="A469" s="8">
        <v>2014</v>
      </c>
      <c r="B469" s="8" t="s">
        <v>875</v>
      </c>
      <c r="C469" t="s">
        <v>850</v>
      </c>
      <c r="D469">
        <v>810672</v>
      </c>
    </row>
    <row r="470" spans="1:4" ht="13" x14ac:dyDescent="0.15">
      <c r="A470" s="8">
        <v>2014</v>
      </c>
      <c r="B470" s="8" t="s">
        <v>875</v>
      </c>
      <c r="C470" t="s">
        <v>851</v>
      </c>
      <c r="D470">
        <v>899</v>
      </c>
    </row>
    <row r="471" spans="1:4" ht="13" x14ac:dyDescent="0.15">
      <c r="A471" s="8">
        <v>2014</v>
      </c>
      <c r="B471" s="8" t="s">
        <v>875</v>
      </c>
      <c r="C471" t="s">
        <v>852</v>
      </c>
      <c r="D471">
        <v>0</v>
      </c>
    </row>
    <row r="472" spans="1:4" ht="13" x14ac:dyDescent="0.15">
      <c r="A472" s="8">
        <v>2014</v>
      </c>
      <c r="B472" s="8" t="s">
        <v>875</v>
      </c>
      <c r="C472" t="s">
        <v>853</v>
      </c>
      <c r="D472">
        <v>0</v>
      </c>
    </row>
    <row r="473" spans="1:4" ht="13" x14ac:dyDescent="0.15">
      <c r="A473" s="8">
        <v>2014</v>
      </c>
      <c r="B473" s="8" t="s">
        <v>875</v>
      </c>
      <c r="C473" t="s">
        <v>854</v>
      </c>
      <c r="D473">
        <v>0</v>
      </c>
    </row>
    <row r="474" spans="1:4" ht="13" x14ac:dyDescent="0.15">
      <c r="A474" s="8">
        <v>2014</v>
      </c>
      <c r="B474" s="8" t="s">
        <v>875</v>
      </c>
      <c r="C474" t="s">
        <v>855</v>
      </c>
      <c r="D474">
        <v>81303</v>
      </c>
    </row>
    <row r="475" spans="1:4" ht="13" x14ac:dyDescent="0.15">
      <c r="A475" s="8">
        <v>2014</v>
      </c>
      <c r="B475" s="8" t="s">
        <v>875</v>
      </c>
      <c r="C475" t="s">
        <v>856</v>
      </c>
      <c r="D475">
        <v>0</v>
      </c>
    </row>
    <row r="476" spans="1:4" ht="13" x14ac:dyDescent="0.15">
      <c r="A476" s="8">
        <v>2014</v>
      </c>
      <c r="B476" s="8" t="s">
        <v>875</v>
      </c>
      <c r="C476" t="s">
        <v>857</v>
      </c>
      <c r="D476">
        <v>0</v>
      </c>
    </row>
    <row r="477" spans="1:4" ht="13" x14ac:dyDescent="0.15">
      <c r="A477" s="8">
        <v>2014</v>
      </c>
      <c r="B477" s="8" t="s">
        <v>875</v>
      </c>
      <c r="C477" t="s">
        <v>858</v>
      </c>
      <c r="D477">
        <v>79168</v>
      </c>
    </row>
    <row r="478" spans="1:4" ht="13" x14ac:dyDescent="0.15">
      <c r="A478" s="8">
        <v>2014</v>
      </c>
      <c r="B478" s="8" t="s">
        <v>875</v>
      </c>
      <c r="C478" t="s">
        <v>859</v>
      </c>
    </row>
    <row r="479" spans="1:4" ht="13" x14ac:dyDescent="0.15">
      <c r="A479" s="8">
        <v>2014</v>
      </c>
      <c r="B479" s="8" t="s">
        <v>875</v>
      </c>
      <c r="C479" t="s">
        <v>861</v>
      </c>
      <c r="D479">
        <v>161515</v>
      </c>
    </row>
    <row r="480" spans="1:4" ht="13" x14ac:dyDescent="0.15">
      <c r="A480" s="8">
        <v>2014</v>
      </c>
      <c r="B480" s="8" t="s">
        <v>875</v>
      </c>
      <c r="C480" t="s">
        <v>862</v>
      </c>
      <c r="D480">
        <v>0</v>
      </c>
    </row>
    <row r="481" spans="1:4" ht="13" x14ac:dyDescent="0.15">
      <c r="A481" s="8">
        <v>2014</v>
      </c>
      <c r="B481" s="8" t="s">
        <v>875</v>
      </c>
      <c r="C481" t="s">
        <v>863</v>
      </c>
      <c r="D481">
        <v>1153333</v>
      </c>
    </row>
    <row r="482" spans="1:4" ht="13" x14ac:dyDescent="0.15">
      <c r="A482" s="8">
        <v>2014</v>
      </c>
      <c r="B482" s="8" t="s">
        <v>875</v>
      </c>
      <c r="C482" t="s">
        <v>864</v>
      </c>
    </row>
    <row r="483" spans="1:4" ht="13" x14ac:dyDescent="0.15">
      <c r="A483" s="8">
        <v>2014</v>
      </c>
      <c r="B483" s="8" t="s">
        <v>875</v>
      </c>
      <c r="C483" t="s">
        <v>865</v>
      </c>
      <c r="D483">
        <v>2681524</v>
      </c>
    </row>
    <row r="484" spans="1:4" ht="13" x14ac:dyDescent="0.15">
      <c r="A484" s="8">
        <v>2014</v>
      </c>
      <c r="B484" s="8" t="s">
        <v>875</v>
      </c>
      <c r="C484" t="s">
        <v>866</v>
      </c>
      <c r="D484">
        <v>1387171</v>
      </c>
    </row>
    <row r="485" spans="1:4" ht="13" x14ac:dyDescent="0.15">
      <c r="A485" s="8">
        <v>2014</v>
      </c>
      <c r="B485" s="8" t="s">
        <v>875</v>
      </c>
      <c r="C485" t="s">
        <v>867</v>
      </c>
      <c r="D485">
        <v>1294353</v>
      </c>
    </row>
    <row r="486" spans="1:4" ht="13" x14ac:dyDescent="0.15">
      <c r="A486" s="8">
        <v>2013</v>
      </c>
      <c r="B486" s="8" t="s">
        <v>875</v>
      </c>
      <c r="C486" t="s">
        <v>1811</v>
      </c>
      <c r="D486">
        <v>2756087</v>
      </c>
    </row>
    <row r="487" spans="1:4" ht="13" x14ac:dyDescent="0.15">
      <c r="A487" s="8">
        <v>2013</v>
      </c>
      <c r="B487" s="8" t="s">
        <v>875</v>
      </c>
      <c r="C487" t="s">
        <v>845</v>
      </c>
      <c r="D487">
        <v>2883704</v>
      </c>
    </row>
    <row r="488" spans="1:4" ht="13" x14ac:dyDescent="0.15">
      <c r="A488" s="8">
        <v>2013</v>
      </c>
      <c r="B488" s="8" t="s">
        <v>875</v>
      </c>
      <c r="C488" t="s">
        <v>846</v>
      </c>
      <c r="D488">
        <v>-127617</v>
      </c>
    </row>
    <row r="489" spans="1:4" ht="13" x14ac:dyDescent="0.15">
      <c r="A489" s="8">
        <v>2013</v>
      </c>
      <c r="B489" s="8" t="s">
        <v>875</v>
      </c>
      <c r="C489" t="s">
        <v>847</v>
      </c>
    </row>
    <row r="490" spans="1:4" ht="13" x14ac:dyDescent="0.15">
      <c r="A490" s="8">
        <v>2013</v>
      </c>
      <c r="B490" s="8" t="s">
        <v>875</v>
      </c>
      <c r="C490" t="s">
        <v>849</v>
      </c>
      <c r="D490">
        <v>1941289</v>
      </c>
    </row>
    <row r="491" spans="1:4" ht="13" x14ac:dyDescent="0.15">
      <c r="A491" s="8">
        <v>2013</v>
      </c>
      <c r="B491" s="8" t="s">
        <v>875</v>
      </c>
      <c r="C491" t="s">
        <v>850</v>
      </c>
      <c r="D491">
        <v>659012</v>
      </c>
    </row>
    <row r="492" spans="1:4" ht="13" x14ac:dyDescent="0.15">
      <c r="A492" s="8">
        <v>2013</v>
      </c>
      <c r="B492" s="8" t="s">
        <v>875</v>
      </c>
      <c r="C492" t="s">
        <v>851</v>
      </c>
      <c r="D492">
        <v>1152</v>
      </c>
    </row>
    <row r="493" spans="1:4" ht="13" x14ac:dyDescent="0.15">
      <c r="A493" s="8">
        <v>2013</v>
      </c>
      <c r="B493" s="8" t="s">
        <v>875</v>
      </c>
      <c r="C493" t="s">
        <v>852</v>
      </c>
      <c r="D493">
        <v>0</v>
      </c>
    </row>
    <row r="494" spans="1:4" ht="13" x14ac:dyDescent="0.15">
      <c r="A494" s="8">
        <v>2013</v>
      </c>
      <c r="B494" s="8" t="s">
        <v>875</v>
      </c>
      <c r="C494" t="s">
        <v>853</v>
      </c>
      <c r="D494">
        <v>0</v>
      </c>
    </row>
    <row r="495" spans="1:4" ht="13" x14ac:dyDescent="0.15">
      <c r="A495" s="8">
        <v>2013</v>
      </c>
      <c r="B495" s="8" t="s">
        <v>875</v>
      </c>
      <c r="C495" t="s">
        <v>854</v>
      </c>
      <c r="D495">
        <v>0</v>
      </c>
    </row>
    <row r="496" spans="1:4" ht="13" x14ac:dyDescent="0.15">
      <c r="A496" s="8">
        <v>2013</v>
      </c>
      <c r="B496" s="8" t="s">
        <v>875</v>
      </c>
      <c r="C496" t="s">
        <v>855</v>
      </c>
      <c r="D496">
        <v>76416</v>
      </c>
    </row>
    <row r="497" spans="1:4" ht="13" x14ac:dyDescent="0.15">
      <c r="A497" s="8">
        <v>2013</v>
      </c>
      <c r="B497" s="8" t="s">
        <v>875</v>
      </c>
      <c r="C497" t="s">
        <v>856</v>
      </c>
      <c r="D497">
        <v>0</v>
      </c>
    </row>
    <row r="498" spans="1:4" ht="13" x14ac:dyDescent="0.15">
      <c r="A498" s="8">
        <v>2013</v>
      </c>
      <c r="B498" s="8" t="s">
        <v>875</v>
      </c>
      <c r="C498" t="s">
        <v>857</v>
      </c>
      <c r="D498">
        <v>0</v>
      </c>
    </row>
    <row r="499" spans="1:4" ht="13" x14ac:dyDescent="0.15">
      <c r="A499" s="8">
        <v>2013</v>
      </c>
      <c r="B499" s="8" t="s">
        <v>875</v>
      </c>
      <c r="C499" t="s">
        <v>858</v>
      </c>
      <c r="D499">
        <v>78218</v>
      </c>
    </row>
    <row r="500" spans="1:4" ht="13" x14ac:dyDescent="0.15">
      <c r="A500" s="8">
        <v>2013</v>
      </c>
      <c r="B500" s="8" t="s">
        <v>875</v>
      </c>
      <c r="C500" t="s">
        <v>859</v>
      </c>
    </row>
    <row r="501" spans="1:4" ht="13" x14ac:dyDescent="0.15">
      <c r="A501" s="8">
        <v>2013</v>
      </c>
      <c r="B501" s="8" t="s">
        <v>875</v>
      </c>
      <c r="C501" t="s">
        <v>861</v>
      </c>
      <c r="D501">
        <v>155225</v>
      </c>
    </row>
    <row r="502" spans="1:4" ht="13" x14ac:dyDescent="0.15">
      <c r="A502" s="8">
        <v>2013</v>
      </c>
      <c r="B502" s="8" t="s">
        <v>875</v>
      </c>
      <c r="C502" t="s">
        <v>862</v>
      </c>
      <c r="D502">
        <v>0</v>
      </c>
    </row>
    <row r="503" spans="1:4" ht="13" x14ac:dyDescent="0.15">
      <c r="A503" s="8">
        <v>2013</v>
      </c>
      <c r="B503" s="8" t="s">
        <v>875</v>
      </c>
      <c r="C503" t="s">
        <v>863</v>
      </c>
      <c r="D503">
        <v>1089362</v>
      </c>
    </row>
    <row r="504" spans="1:4" ht="13" x14ac:dyDescent="0.15">
      <c r="A504" s="8">
        <v>2013</v>
      </c>
      <c r="B504" s="8" t="s">
        <v>875</v>
      </c>
      <c r="C504" t="s">
        <v>864</v>
      </c>
    </row>
    <row r="505" spans="1:4" ht="13" x14ac:dyDescent="0.15">
      <c r="A505" s="8">
        <v>2013</v>
      </c>
      <c r="B505" s="8" t="s">
        <v>875</v>
      </c>
      <c r="C505" t="s">
        <v>865</v>
      </c>
      <c r="D505">
        <v>2993448</v>
      </c>
    </row>
    <row r="506" spans="1:4" ht="13" x14ac:dyDescent="0.15">
      <c r="A506" s="8">
        <v>2013</v>
      </c>
      <c r="B506" s="8" t="s">
        <v>875</v>
      </c>
      <c r="C506" t="s">
        <v>866</v>
      </c>
      <c r="D506">
        <v>1371868</v>
      </c>
    </row>
    <row r="507" spans="1:4" ht="13" x14ac:dyDescent="0.15">
      <c r="A507" s="8">
        <v>2013</v>
      </c>
      <c r="B507" s="8" t="s">
        <v>875</v>
      </c>
      <c r="C507" t="s">
        <v>867</v>
      </c>
      <c r="D507">
        <v>1621580</v>
      </c>
    </row>
    <row r="508" spans="1:4" ht="13" x14ac:dyDescent="0.15">
      <c r="A508" s="8">
        <v>2012</v>
      </c>
      <c r="B508" s="8" t="s">
        <v>875</v>
      </c>
      <c r="C508" t="s">
        <v>1811</v>
      </c>
      <c r="D508">
        <v>2737636</v>
      </c>
    </row>
    <row r="509" spans="1:4" ht="13" x14ac:dyDescent="0.15">
      <c r="A509" s="8">
        <v>2012</v>
      </c>
      <c r="B509" s="8" t="s">
        <v>875</v>
      </c>
      <c r="C509" t="s">
        <v>845</v>
      </c>
      <c r="D509">
        <v>2833259</v>
      </c>
    </row>
    <row r="510" spans="1:4" ht="13" x14ac:dyDescent="0.15">
      <c r="A510" s="8">
        <v>2012</v>
      </c>
      <c r="B510" s="8" t="s">
        <v>875</v>
      </c>
      <c r="C510" t="s">
        <v>846</v>
      </c>
      <c r="D510">
        <v>-95623</v>
      </c>
    </row>
    <row r="511" spans="1:4" ht="13" x14ac:dyDescent="0.15">
      <c r="A511" s="8">
        <v>2012</v>
      </c>
      <c r="B511" s="8" t="s">
        <v>875</v>
      </c>
      <c r="C511" t="s">
        <v>847</v>
      </c>
    </row>
    <row r="512" spans="1:4" ht="13" x14ac:dyDescent="0.15">
      <c r="A512" s="8">
        <v>2012</v>
      </c>
      <c r="B512" s="8" t="s">
        <v>875</v>
      </c>
      <c r="C512" t="s">
        <v>849</v>
      </c>
      <c r="D512">
        <v>2024895</v>
      </c>
    </row>
    <row r="513" spans="1:4" ht="13" x14ac:dyDescent="0.15">
      <c r="A513" s="8">
        <v>2012</v>
      </c>
      <c r="B513" s="8" t="s">
        <v>875</v>
      </c>
      <c r="C513" t="s">
        <v>850</v>
      </c>
      <c r="D513">
        <v>654887</v>
      </c>
    </row>
    <row r="514" spans="1:4" ht="13" x14ac:dyDescent="0.15">
      <c r="A514" s="8">
        <v>2012</v>
      </c>
      <c r="B514" s="8" t="s">
        <v>875</v>
      </c>
      <c r="C514" t="s">
        <v>851</v>
      </c>
      <c r="D514">
        <v>621</v>
      </c>
    </row>
    <row r="515" spans="1:4" ht="13" x14ac:dyDescent="0.15">
      <c r="A515" s="8">
        <v>2012</v>
      </c>
      <c r="B515" s="8" t="s">
        <v>875</v>
      </c>
      <c r="C515" t="s">
        <v>852</v>
      </c>
      <c r="D515">
        <v>0</v>
      </c>
    </row>
    <row r="516" spans="1:4" ht="13" x14ac:dyDescent="0.15">
      <c r="A516" s="8">
        <v>2012</v>
      </c>
      <c r="B516" s="8" t="s">
        <v>875</v>
      </c>
      <c r="C516" t="s">
        <v>853</v>
      </c>
      <c r="D516">
        <v>0</v>
      </c>
    </row>
    <row r="517" spans="1:4" ht="13" x14ac:dyDescent="0.15">
      <c r="A517" s="8">
        <v>2012</v>
      </c>
      <c r="B517" s="8" t="s">
        <v>875</v>
      </c>
      <c r="C517" t="s">
        <v>854</v>
      </c>
      <c r="D517">
        <v>0</v>
      </c>
    </row>
    <row r="518" spans="1:4" ht="13" x14ac:dyDescent="0.15">
      <c r="A518" s="8">
        <v>2012</v>
      </c>
      <c r="B518" s="8" t="s">
        <v>875</v>
      </c>
      <c r="C518" t="s">
        <v>855</v>
      </c>
      <c r="D518">
        <v>0</v>
      </c>
    </row>
    <row r="519" spans="1:4" ht="13" x14ac:dyDescent="0.15">
      <c r="A519" s="8">
        <v>2012</v>
      </c>
      <c r="B519" s="8" t="s">
        <v>875</v>
      </c>
      <c r="C519" t="s">
        <v>856</v>
      </c>
      <c r="D519">
        <v>0</v>
      </c>
    </row>
    <row r="520" spans="1:4" ht="13" x14ac:dyDescent="0.15">
      <c r="A520" s="8">
        <v>2012</v>
      </c>
      <c r="B520" s="8" t="s">
        <v>875</v>
      </c>
      <c r="C520" t="s">
        <v>857</v>
      </c>
      <c r="D520">
        <v>0</v>
      </c>
    </row>
    <row r="521" spans="1:4" ht="13" x14ac:dyDescent="0.15">
      <c r="A521" s="8">
        <v>2012</v>
      </c>
      <c r="B521" s="8" t="s">
        <v>875</v>
      </c>
      <c r="C521" t="s">
        <v>858</v>
      </c>
      <c r="D521">
        <v>57233</v>
      </c>
    </row>
    <row r="522" spans="1:4" ht="13" x14ac:dyDescent="0.15">
      <c r="A522" s="8">
        <v>2012</v>
      </c>
      <c r="B522" s="8" t="s">
        <v>875</v>
      </c>
      <c r="C522" t="s">
        <v>859</v>
      </c>
    </row>
    <row r="523" spans="1:4" ht="13" x14ac:dyDescent="0.15">
      <c r="A523" s="8">
        <v>2012</v>
      </c>
      <c r="B523" s="8" t="s">
        <v>875</v>
      </c>
      <c r="C523" t="s">
        <v>861</v>
      </c>
      <c r="D523">
        <v>150199</v>
      </c>
    </row>
    <row r="524" spans="1:4" ht="13" x14ac:dyDescent="0.15">
      <c r="A524" s="8">
        <v>2012</v>
      </c>
      <c r="B524" s="8" t="s">
        <v>875</v>
      </c>
      <c r="C524" t="s">
        <v>862</v>
      </c>
      <c r="D524">
        <v>0</v>
      </c>
    </row>
    <row r="525" spans="1:4" ht="13" x14ac:dyDescent="0.15">
      <c r="A525" s="8">
        <v>2012</v>
      </c>
      <c r="B525" s="8" t="s">
        <v>875</v>
      </c>
      <c r="C525" t="s">
        <v>863</v>
      </c>
      <c r="D525">
        <v>913097</v>
      </c>
    </row>
    <row r="526" spans="1:4" ht="13" x14ac:dyDescent="0.15">
      <c r="A526" s="8">
        <v>2012</v>
      </c>
      <c r="B526" s="8" t="s">
        <v>875</v>
      </c>
      <c r="C526" t="s">
        <v>864</v>
      </c>
    </row>
    <row r="527" spans="1:4" ht="13" x14ac:dyDescent="0.15">
      <c r="A527" s="8">
        <v>2012</v>
      </c>
      <c r="B527" s="8" t="s">
        <v>875</v>
      </c>
      <c r="C527" t="s">
        <v>865</v>
      </c>
      <c r="D527">
        <v>3531338</v>
      </c>
    </row>
    <row r="528" spans="1:4" ht="13" x14ac:dyDescent="0.15">
      <c r="A528" s="8">
        <v>2012</v>
      </c>
      <c r="B528" s="8" t="s">
        <v>875</v>
      </c>
      <c r="C528" t="s">
        <v>866</v>
      </c>
      <c r="D528">
        <v>1782141</v>
      </c>
    </row>
    <row r="529" spans="1:4" ht="13" x14ac:dyDescent="0.15">
      <c r="A529" s="8">
        <v>2012</v>
      </c>
      <c r="B529" s="8" t="s">
        <v>875</v>
      </c>
      <c r="C529" t="s">
        <v>867</v>
      </c>
      <c r="D529">
        <v>1749197</v>
      </c>
    </row>
    <row r="530" spans="1:4" ht="13" x14ac:dyDescent="0.15">
      <c r="A530" s="8">
        <v>2015</v>
      </c>
      <c r="B530" s="8" t="s">
        <v>876</v>
      </c>
      <c r="C530" t="s">
        <v>1811</v>
      </c>
      <c r="D530">
        <v>19601038</v>
      </c>
    </row>
    <row r="531" spans="1:4" ht="13" x14ac:dyDescent="0.15">
      <c r="A531" s="8">
        <v>2015</v>
      </c>
      <c r="B531" s="8" t="s">
        <v>876</v>
      </c>
      <c r="C531" t="s">
        <v>845</v>
      </c>
      <c r="D531">
        <v>16393478</v>
      </c>
    </row>
    <row r="532" spans="1:4" ht="13" x14ac:dyDescent="0.15">
      <c r="A532" s="8">
        <v>2015</v>
      </c>
      <c r="B532" s="8" t="s">
        <v>876</v>
      </c>
      <c r="C532" t="s">
        <v>846</v>
      </c>
      <c r="D532">
        <v>3207560</v>
      </c>
    </row>
    <row r="533" spans="1:4" ht="13" x14ac:dyDescent="0.15">
      <c r="A533" s="8">
        <v>2015</v>
      </c>
      <c r="B533" s="8" t="s">
        <v>876</v>
      </c>
      <c r="C533" t="s">
        <v>847</v>
      </c>
    </row>
    <row r="534" spans="1:4" ht="13" x14ac:dyDescent="0.15">
      <c r="A534" s="8">
        <v>2015</v>
      </c>
      <c r="B534" s="8" t="s">
        <v>876</v>
      </c>
      <c r="C534" t="s">
        <v>849</v>
      </c>
      <c r="D534">
        <v>14564951</v>
      </c>
    </row>
    <row r="535" spans="1:4" ht="13" x14ac:dyDescent="0.15">
      <c r="A535" s="8">
        <v>2015</v>
      </c>
      <c r="B535" s="8" t="s">
        <v>876</v>
      </c>
      <c r="C535" t="s">
        <v>850</v>
      </c>
      <c r="D535">
        <v>194781</v>
      </c>
    </row>
    <row r="536" spans="1:4" ht="13" x14ac:dyDescent="0.15">
      <c r="A536" s="8">
        <v>2015</v>
      </c>
      <c r="B536" s="8" t="s">
        <v>876</v>
      </c>
      <c r="C536" t="s">
        <v>851</v>
      </c>
      <c r="D536">
        <v>164248</v>
      </c>
    </row>
    <row r="537" spans="1:4" ht="13" x14ac:dyDescent="0.15">
      <c r="A537" s="8">
        <v>2015</v>
      </c>
      <c r="B537" s="8" t="s">
        <v>876</v>
      </c>
      <c r="C537" t="s">
        <v>852</v>
      </c>
      <c r="D537">
        <v>0</v>
      </c>
    </row>
    <row r="538" spans="1:4" ht="13" x14ac:dyDescent="0.15">
      <c r="A538" s="8">
        <v>2015</v>
      </c>
      <c r="B538" s="8" t="s">
        <v>876</v>
      </c>
      <c r="C538" t="s">
        <v>853</v>
      </c>
      <c r="D538">
        <v>2471746</v>
      </c>
    </row>
    <row r="539" spans="1:4" ht="13" x14ac:dyDescent="0.15">
      <c r="A539" s="8">
        <v>2015</v>
      </c>
      <c r="B539" s="8" t="s">
        <v>876</v>
      </c>
      <c r="C539" t="s">
        <v>854</v>
      </c>
      <c r="D539">
        <v>71188</v>
      </c>
    </row>
    <row r="540" spans="1:4" ht="13" x14ac:dyDescent="0.15">
      <c r="A540" s="8">
        <v>2015</v>
      </c>
      <c r="B540" s="8" t="s">
        <v>876</v>
      </c>
      <c r="C540" t="s">
        <v>855</v>
      </c>
      <c r="D540">
        <v>1410051</v>
      </c>
    </row>
    <row r="541" spans="1:4" ht="13" x14ac:dyDescent="0.15">
      <c r="A541" s="8">
        <v>2015</v>
      </c>
      <c r="B541" s="8" t="s">
        <v>876</v>
      </c>
      <c r="C541" t="s">
        <v>856</v>
      </c>
      <c r="D541">
        <v>693890</v>
      </c>
    </row>
    <row r="542" spans="1:4" ht="13" x14ac:dyDescent="0.15">
      <c r="A542" s="8">
        <v>2015</v>
      </c>
      <c r="B542" s="8" t="s">
        <v>876</v>
      </c>
      <c r="C542" t="s">
        <v>857</v>
      </c>
      <c r="D542">
        <v>0</v>
      </c>
    </row>
    <row r="543" spans="1:4" ht="13" x14ac:dyDescent="0.15">
      <c r="A543" s="8">
        <v>2015</v>
      </c>
      <c r="B543" s="8" t="s">
        <v>876</v>
      </c>
      <c r="C543" t="s">
        <v>858</v>
      </c>
      <c r="D543">
        <v>30183</v>
      </c>
    </row>
    <row r="544" spans="1:4" ht="13" x14ac:dyDescent="0.15">
      <c r="A544" s="8">
        <v>2015</v>
      </c>
      <c r="B544" s="8" t="s">
        <v>876</v>
      </c>
      <c r="C544" t="s">
        <v>859</v>
      </c>
    </row>
    <row r="545" spans="1:4" ht="13" x14ac:dyDescent="0.15">
      <c r="A545" s="8">
        <v>2015</v>
      </c>
      <c r="B545" s="8" t="s">
        <v>876</v>
      </c>
      <c r="C545" t="s">
        <v>861</v>
      </c>
      <c r="D545">
        <v>905341</v>
      </c>
    </row>
    <row r="546" spans="1:4" ht="13" x14ac:dyDescent="0.15">
      <c r="A546" s="8">
        <v>2015</v>
      </c>
      <c r="B546" s="8" t="s">
        <v>876</v>
      </c>
      <c r="C546" t="s">
        <v>862</v>
      </c>
      <c r="D546">
        <v>94140</v>
      </c>
    </row>
    <row r="547" spans="1:4" ht="13" x14ac:dyDescent="0.15">
      <c r="A547" s="8">
        <v>2015</v>
      </c>
      <c r="B547" s="8" t="s">
        <v>876</v>
      </c>
      <c r="C547" t="s">
        <v>863</v>
      </c>
      <c r="D547">
        <v>5548735</v>
      </c>
    </row>
    <row r="548" spans="1:4" ht="13" x14ac:dyDescent="0.15">
      <c r="A548" s="8">
        <v>2015</v>
      </c>
      <c r="B548" s="8" t="s">
        <v>876</v>
      </c>
      <c r="C548" t="s">
        <v>864</v>
      </c>
    </row>
    <row r="549" spans="1:4" ht="13" x14ac:dyDescent="0.15">
      <c r="A549" s="8">
        <v>2015</v>
      </c>
      <c r="B549" s="8" t="s">
        <v>876</v>
      </c>
      <c r="C549" t="s">
        <v>865</v>
      </c>
      <c r="D549">
        <v>23653853</v>
      </c>
    </row>
    <row r="550" spans="1:4" ht="13" x14ac:dyDescent="0.15">
      <c r="A550" s="8">
        <v>2015</v>
      </c>
      <c r="B550" s="8" t="s">
        <v>876</v>
      </c>
      <c r="C550" t="s">
        <v>866</v>
      </c>
      <c r="D550">
        <v>5477341</v>
      </c>
    </row>
    <row r="551" spans="1:4" ht="13" x14ac:dyDescent="0.15">
      <c r="A551" s="8">
        <v>2015</v>
      </c>
      <c r="B551" s="8" t="s">
        <v>876</v>
      </c>
      <c r="C551" t="s">
        <v>867</v>
      </c>
      <c r="D551">
        <v>18176512</v>
      </c>
    </row>
    <row r="552" spans="1:4" ht="13" x14ac:dyDescent="0.15">
      <c r="A552" s="8">
        <v>2014</v>
      </c>
      <c r="B552" s="8" t="s">
        <v>876</v>
      </c>
      <c r="C552" t="s">
        <v>1811</v>
      </c>
      <c r="D552">
        <v>16713530</v>
      </c>
    </row>
    <row r="553" spans="1:4" ht="13" x14ac:dyDescent="0.15">
      <c r="A553" s="8">
        <v>2014</v>
      </c>
      <c r="B553" s="8" t="s">
        <v>876</v>
      </c>
      <c r="C553" t="s">
        <v>845</v>
      </c>
      <c r="D553">
        <v>16641457</v>
      </c>
    </row>
    <row r="554" spans="1:4" ht="13" x14ac:dyDescent="0.15">
      <c r="A554" s="8">
        <v>2014</v>
      </c>
      <c r="B554" s="8" t="s">
        <v>876</v>
      </c>
      <c r="C554" t="s">
        <v>846</v>
      </c>
      <c r="D554">
        <v>72073</v>
      </c>
    </row>
    <row r="555" spans="1:4" ht="13" x14ac:dyDescent="0.15">
      <c r="A555" s="8">
        <v>2014</v>
      </c>
      <c r="B555" s="8" t="s">
        <v>876</v>
      </c>
      <c r="C555" t="s">
        <v>847</v>
      </c>
    </row>
    <row r="556" spans="1:4" ht="13" x14ac:dyDescent="0.15">
      <c r="A556" s="8">
        <v>2014</v>
      </c>
      <c r="B556" s="8" t="s">
        <v>876</v>
      </c>
      <c r="C556" t="s">
        <v>849</v>
      </c>
      <c r="D556">
        <v>12279672</v>
      </c>
    </row>
    <row r="557" spans="1:4" ht="13" x14ac:dyDescent="0.15">
      <c r="A557" s="8">
        <v>2014</v>
      </c>
      <c r="B557" s="8" t="s">
        <v>876</v>
      </c>
      <c r="C557" t="s">
        <v>850</v>
      </c>
      <c r="D557">
        <v>48785</v>
      </c>
    </row>
    <row r="558" spans="1:4" ht="13" x14ac:dyDescent="0.15">
      <c r="A558" s="8">
        <v>2014</v>
      </c>
      <c r="B558" s="8" t="s">
        <v>876</v>
      </c>
      <c r="C558" t="s">
        <v>851</v>
      </c>
      <c r="D558">
        <v>113597</v>
      </c>
    </row>
    <row r="559" spans="1:4" ht="13" x14ac:dyDescent="0.15">
      <c r="A559" s="8">
        <v>2014</v>
      </c>
      <c r="B559" s="8" t="s">
        <v>876</v>
      </c>
      <c r="C559" t="s">
        <v>852</v>
      </c>
      <c r="D559">
        <v>0</v>
      </c>
    </row>
    <row r="560" spans="1:4" ht="13" x14ac:dyDescent="0.15">
      <c r="A560" s="8">
        <v>2014</v>
      </c>
      <c r="B560" s="8" t="s">
        <v>876</v>
      </c>
      <c r="C560" t="s">
        <v>853</v>
      </c>
      <c r="D560">
        <v>2428133</v>
      </c>
    </row>
    <row r="561" spans="1:4" ht="13" x14ac:dyDescent="0.15">
      <c r="A561" s="8">
        <v>2014</v>
      </c>
      <c r="B561" s="8" t="s">
        <v>876</v>
      </c>
      <c r="C561" t="s">
        <v>854</v>
      </c>
      <c r="D561">
        <v>74097</v>
      </c>
    </row>
    <row r="562" spans="1:4" ht="13" x14ac:dyDescent="0.15">
      <c r="A562" s="8">
        <v>2014</v>
      </c>
      <c r="B562" s="8" t="s">
        <v>876</v>
      </c>
      <c r="C562" t="s">
        <v>855</v>
      </c>
      <c r="D562">
        <v>1543063</v>
      </c>
    </row>
    <row r="563" spans="1:4" ht="13" x14ac:dyDescent="0.15">
      <c r="A563" s="8">
        <v>2014</v>
      </c>
      <c r="B563" s="8" t="s">
        <v>876</v>
      </c>
      <c r="C563" t="s">
        <v>856</v>
      </c>
      <c r="D563">
        <v>170134</v>
      </c>
    </row>
    <row r="564" spans="1:4" ht="13" x14ac:dyDescent="0.15">
      <c r="A564" s="8">
        <v>2014</v>
      </c>
      <c r="B564" s="8" t="s">
        <v>876</v>
      </c>
      <c r="C564" t="s">
        <v>857</v>
      </c>
      <c r="D564">
        <v>0</v>
      </c>
    </row>
    <row r="565" spans="1:4" ht="13" x14ac:dyDescent="0.15">
      <c r="A565" s="8">
        <v>2014</v>
      </c>
      <c r="B565" s="8" t="s">
        <v>876</v>
      </c>
      <c r="C565" t="s">
        <v>858</v>
      </c>
      <c r="D565">
        <v>56049</v>
      </c>
    </row>
    <row r="566" spans="1:4" ht="13" x14ac:dyDescent="0.15">
      <c r="A566" s="8">
        <v>2014</v>
      </c>
      <c r="B566" s="8" t="s">
        <v>876</v>
      </c>
      <c r="C566" t="s">
        <v>859</v>
      </c>
    </row>
    <row r="567" spans="1:4" ht="13" x14ac:dyDescent="0.15">
      <c r="A567" s="8">
        <v>2014</v>
      </c>
      <c r="B567" s="8" t="s">
        <v>876</v>
      </c>
      <c r="C567" t="s">
        <v>861</v>
      </c>
      <c r="D567">
        <v>738664</v>
      </c>
    </row>
    <row r="568" spans="1:4" ht="13" x14ac:dyDescent="0.15">
      <c r="A568" s="8">
        <v>2014</v>
      </c>
      <c r="B568" s="8" t="s">
        <v>876</v>
      </c>
      <c r="C568" t="s">
        <v>862</v>
      </c>
      <c r="D568">
        <v>104069</v>
      </c>
    </row>
    <row r="569" spans="1:4" ht="13" x14ac:dyDescent="0.15">
      <c r="A569" s="8">
        <v>2014</v>
      </c>
      <c r="B569" s="8" t="s">
        <v>876</v>
      </c>
      <c r="C569" t="s">
        <v>863</v>
      </c>
      <c r="D569">
        <v>6021371</v>
      </c>
    </row>
    <row r="570" spans="1:4" ht="13" x14ac:dyDescent="0.15">
      <c r="A570" s="8">
        <v>2014</v>
      </c>
      <c r="B570" s="8" t="s">
        <v>876</v>
      </c>
      <c r="C570" t="s">
        <v>864</v>
      </c>
    </row>
    <row r="571" spans="1:4" ht="13" x14ac:dyDescent="0.15">
      <c r="A571" s="8">
        <v>2014</v>
      </c>
      <c r="B571" s="8" t="s">
        <v>876</v>
      </c>
      <c r="C571" t="s">
        <v>865</v>
      </c>
      <c r="D571">
        <v>20850700</v>
      </c>
    </row>
    <row r="572" spans="1:4" ht="13" x14ac:dyDescent="0.15">
      <c r="A572" s="8">
        <v>2014</v>
      </c>
      <c r="B572" s="8" t="s">
        <v>876</v>
      </c>
      <c r="C572" t="s">
        <v>866</v>
      </c>
      <c r="D572">
        <v>5202751</v>
      </c>
    </row>
    <row r="573" spans="1:4" ht="13" x14ac:dyDescent="0.15">
      <c r="A573" s="8">
        <v>2014</v>
      </c>
      <c r="B573" s="8" t="s">
        <v>876</v>
      </c>
      <c r="C573" t="s">
        <v>867</v>
      </c>
      <c r="D573">
        <v>15647949</v>
      </c>
    </row>
    <row r="574" spans="1:4" ht="13" x14ac:dyDescent="0.15">
      <c r="A574" s="8">
        <v>2013</v>
      </c>
      <c r="B574" s="8" t="s">
        <v>876</v>
      </c>
      <c r="C574" t="s">
        <v>1811</v>
      </c>
      <c r="D574">
        <v>16315027</v>
      </c>
    </row>
    <row r="575" spans="1:4" ht="13" x14ac:dyDescent="0.15">
      <c r="A575" s="8">
        <v>2013</v>
      </c>
      <c r="B575" s="8" t="s">
        <v>876</v>
      </c>
      <c r="C575" t="s">
        <v>845</v>
      </c>
      <c r="D575">
        <v>16559789</v>
      </c>
    </row>
    <row r="576" spans="1:4" ht="13" x14ac:dyDescent="0.15">
      <c r="A576" s="8">
        <v>2013</v>
      </c>
      <c r="B576" s="8" t="s">
        <v>876</v>
      </c>
      <c r="C576" t="s">
        <v>846</v>
      </c>
      <c r="D576">
        <v>-244762</v>
      </c>
    </row>
    <row r="577" spans="1:4" ht="13" x14ac:dyDescent="0.15">
      <c r="A577" s="8">
        <v>2013</v>
      </c>
      <c r="B577" s="8" t="s">
        <v>876</v>
      </c>
      <c r="C577" t="s">
        <v>847</v>
      </c>
    </row>
    <row r="578" spans="1:4" ht="13" x14ac:dyDescent="0.15">
      <c r="A578" s="8">
        <v>2013</v>
      </c>
      <c r="B578" s="8" t="s">
        <v>876</v>
      </c>
      <c r="C578" t="s">
        <v>849</v>
      </c>
      <c r="D578">
        <v>12291573</v>
      </c>
    </row>
    <row r="579" spans="1:4" ht="13" x14ac:dyDescent="0.15">
      <c r="A579" s="8">
        <v>2013</v>
      </c>
      <c r="B579" s="8" t="s">
        <v>876</v>
      </c>
      <c r="C579" t="s">
        <v>850</v>
      </c>
      <c r="D579">
        <v>206044</v>
      </c>
    </row>
    <row r="580" spans="1:4" ht="13" x14ac:dyDescent="0.15">
      <c r="A580" s="8">
        <v>2013</v>
      </c>
      <c r="B580" s="8" t="s">
        <v>876</v>
      </c>
      <c r="C580" t="s">
        <v>851</v>
      </c>
      <c r="D580">
        <v>93969</v>
      </c>
    </row>
    <row r="581" spans="1:4" ht="13" x14ac:dyDescent="0.15">
      <c r="A581" s="8">
        <v>2013</v>
      </c>
      <c r="B581" s="8" t="s">
        <v>876</v>
      </c>
      <c r="C581" t="s">
        <v>852</v>
      </c>
      <c r="D581">
        <v>0</v>
      </c>
    </row>
    <row r="582" spans="1:4" ht="13" x14ac:dyDescent="0.15">
      <c r="A582" s="8">
        <v>2013</v>
      </c>
      <c r="B582" s="8" t="s">
        <v>876</v>
      </c>
      <c r="C582" t="s">
        <v>853</v>
      </c>
      <c r="D582">
        <v>2289824</v>
      </c>
    </row>
    <row r="583" spans="1:4" ht="13" x14ac:dyDescent="0.15">
      <c r="A583" s="8">
        <v>2013</v>
      </c>
      <c r="B583" s="8" t="s">
        <v>876</v>
      </c>
      <c r="C583" t="s">
        <v>854</v>
      </c>
      <c r="D583">
        <v>65593</v>
      </c>
    </row>
    <row r="584" spans="1:4" ht="13" x14ac:dyDescent="0.15">
      <c r="A584" s="8">
        <v>2013</v>
      </c>
      <c r="B584" s="8" t="s">
        <v>876</v>
      </c>
      <c r="C584" t="s">
        <v>855</v>
      </c>
      <c r="D584">
        <v>1269668</v>
      </c>
    </row>
    <row r="585" spans="1:4" ht="13" x14ac:dyDescent="0.15">
      <c r="A585" s="8">
        <v>2013</v>
      </c>
      <c r="B585" s="8" t="s">
        <v>876</v>
      </c>
      <c r="C585" t="s">
        <v>856</v>
      </c>
      <c r="D585">
        <v>66859</v>
      </c>
    </row>
    <row r="586" spans="1:4" ht="13" x14ac:dyDescent="0.15">
      <c r="A586" s="8">
        <v>2013</v>
      </c>
      <c r="B586" s="8" t="s">
        <v>876</v>
      </c>
      <c r="C586" t="s">
        <v>857</v>
      </c>
      <c r="D586">
        <v>19</v>
      </c>
    </row>
    <row r="587" spans="1:4" ht="13" x14ac:dyDescent="0.15">
      <c r="A587" s="8">
        <v>2013</v>
      </c>
      <c r="B587" s="8" t="s">
        <v>876</v>
      </c>
      <c r="C587" t="s">
        <v>858</v>
      </c>
      <c r="D587">
        <v>31478</v>
      </c>
    </row>
    <row r="588" spans="1:4" ht="13" x14ac:dyDescent="0.15">
      <c r="A588" s="8">
        <v>2013</v>
      </c>
      <c r="B588" s="8" t="s">
        <v>876</v>
      </c>
      <c r="C588" t="s">
        <v>859</v>
      </c>
    </row>
    <row r="589" spans="1:4" ht="13" x14ac:dyDescent="0.15">
      <c r="A589" s="8">
        <v>2013</v>
      </c>
      <c r="B589" s="8" t="s">
        <v>876</v>
      </c>
      <c r="C589" t="s">
        <v>861</v>
      </c>
      <c r="D589">
        <v>629528</v>
      </c>
    </row>
    <row r="590" spans="1:4" ht="13" x14ac:dyDescent="0.15">
      <c r="A590" s="8">
        <v>2013</v>
      </c>
      <c r="B590" s="8" t="s">
        <v>876</v>
      </c>
      <c r="C590" t="s">
        <v>862</v>
      </c>
      <c r="D590">
        <v>139778</v>
      </c>
    </row>
    <row r="591" spans="1:4" ht="13" x14ac:dyDescent="0.15">
      <c r="A591" s="8">
        <v>2013</v>
      </c>
      <c r="B591" s="8" t="s">
        <v>876</v>
      </c>
      <c r="C591" t="s">
        <v>863</v>
      </c>
      <c r="D591">
        <v>5624068</v>
      </c>
    </row>
    <row r="592" spans="1:4" ht="13" x14ac:dyDescent="0.15">
      <c r="A592" s="8">
        <v>2013</v>
      </c>
      <c r="B592" s="8" t="s">
        <v>876</v>
      </c>
      <c r="C592" t="s">
        <v>864</v>
      </c>
    </row>
    <row r="593" spans="1:4" ht="13" x14ac:dyDescent="0.15">
      <c r="A593" s="8">
        <v>2013</v>
      </c>
      <c r="B593" s="8" t="s">
        <v>876</v>
      </c>
      <c r="C593" t="s">
        <v>865</v>
      </c>
      <c r="D593">
        <v>20559486</v>
      </c>
    </row>
    <row r="594" spans="1:4" ht="13" x14ac:dyDescent="0.15">
      <c r="A594" s="8">
        <v>2013</v>
      </c>
      <c r="B594" s="8" t="s">
        <v>876</v>
      </c>
      <c r="C594" t="s">
        <v>866</v>
      </c>
      <c r="D594">
        <v>5427131</v>
      </c>
    </row>
    <row r="595" spans="1:4" ht="13" x14ac:dyDescent="0.15">
      <c r="A595" s="8">
        <v>2013</v>
      </c>
      <c r="B595" s="8" t="s">
        <v>876</v>
      </c>
      <c r="C595" t="s">
        <v>867</v>
      </c>
      <c r="D595">
        <v>15132355</v>
      </c>
    </row>
    <row r="596" spans="1:4" ht="13" x14ac:dyDescent="0.15">
      <c r="A596" s="8">
        <v>2012</v>
      </c>
      <c r="B596" s="8" t="s">
        <v>876</v>
      </c>
      <c r="C596" t="s">
        <v>1811</v>
      </c>
      <c r="D596">
        <v>17079877</v>
      </c>
    </row>
    <row r="597" spans="1:4" ht="13" x14ac:dyDescent="0.15">
      <c r="A597" s="8">
        <v>2012</v>
      </c>
      <c r="B597" s="8" t="s">
        <v>876</v>
      </c>
      <c r="C597" t="s">
        <v>845</v>
      </c>
      <c r="D597">
        <v>16135954</v>
      </c>
    </row>
    <row r="598" spans="1:4" ht="13" x14ac:dyDescent="0.15">
      <c r="A598" s="8">
        <v>2012</v>
      </c>
      <c r="B598" s="8" t="s">
        <v>876</v>
      </c>
      <c r="C598" t="s">
        <v>846</v>
      </c>
      <c r="D598">
        <v>943923</v>
      </c>
    </row>
    <row r="599" spans="1:4" ht="13" x14ac:dyDescent="0.15">
      <c r="A599" s="8">
        <v>2012</v>
      </c>
      <c r="B599" s="8" t="s">
        <v>876</v>
      </c>
      <c r="C599" t="s">
        <v>847</v>
      </c>
    </row>
    <row r="600" spans="1:4" ht="13" x14ac:dyDescent="0.15">
      <c r="A600" s="8">
        <v>2012</v>
      </c>
      <c r="B600" s="8" t="s">
        <v>876</v>
      </c>
      <c r="C600" t="s">
        <v>849</v>
      </c>
      <c r="D600">
        <v>13589825</v>
      </c>
    </row>
    <row r="601" spans="1:4" ht="13" x14ac:dyDescent="0.15">
      <c r="A601" s="8">
        <v>2012</v>
      </c>
      <c r="B601" s="8" t="s">
        <v>876</v>
      </c>
      <c r="C601" t="s">
        <v>850</v>
      </c>
      <c r="D601">
        <v>54482</v>
      </c>
    </row>
    <row r="602" spans="1:4" ht="13" x14ac:dyDescent="0.15">
      <c r="A602" s="8">
        <v>2012</v>
      </c>
      <c r="B602" s="8" t="s">
        <v>876</v>
      </c>
      <c r="C602" t="s">
        <v>851</v>
      </c>
      <c r="D602">
        <v>73210</v>
      </c>
    </row>
    <row r="603" spans="1:4" ht="13" x14ac:dyDescent="0.15">
      <c r="A603" s="8">
        <v>2012</v>
      </c>
      <c r="B603" s="8" t="s">
        <v>876</v>
      </c>
      <c r="C603" t="s">
        <v>852</v>
      </c>
      <c r="D603">
        <v>0</v>
      </c>
    </row>
    <row r="604" spans="1:4" ht="13" x14ac:dyDescent="0.15">
      <c r="A604" s="8">
        <v>2012</v>
      </c>
      <c r="B604" s="8" t="s">
        <v>876</v>
      </c>
      <c r="C604" t="s">
        <v>853</v>
      </c>
      <c r="D604">
        <v>2355652</v>
      </c>
    </row>
    <row r="605" spans="1:4" ht="13" x14ac:dyDescent="0.15">
      <c r="A605" s="8">
        <v>2012</v>
      </c>
      <c r="B605" s="8" t="s">
        <v>876</v>
      </c>
      <c r="C605" t="s">
        <v>854</v>
      </c>
      <c r="D605">
        <v>84357</v>
      </c>
    </row>
    <row r="606" spans="1:4" ht="13" x14ac:dyDescent="0.15">
      <c r="A606" s="8">
        <v>2012</v>
      </c>
      <c r="B606" s="8" t="s">
        <v>876</v>
      </c>
      <c r="C606" t="s">
        <v>855</v>
      </c>
      <c r="D606">
        <v>900119</v>
      </c>
    </row>
    <row r="607" spans="1:4" ht="13" x14ac:dyDescent="0.15">
      <c r="A607" s="8">
        <v>2012</v>
      </c>
      <c r="B607" s="8" t="s">
        <v>876</v>
      </c>
      <c r="C607" t="s">
        <v>856</v>
      </c>
      <c r="D607">
        <v>-374</v>
      </c>
    </row>
    <row r="608" spans="1:4" ht="13" x14ac:dyDescent="0.15">
      <c r="A608" s="8">
        <v>2012</v>
      </c>
      <c r="B608" s="8" t="s">
        <v>876</v>
      </c>
      <c r="C608" t="s">
        <v>857</v>
      </c>
      <c r="D608">
        <v>-1131</v>
      </c>
    </row>
    <row r="609" spans="1:4" ht="13" x14ac:dyDescent="0.15">
      <c r="A609" s="8">
        <v>2012</v>
      </c>
      <c r="B609" s="8" t="s">
        <v>876</v>
      </c>
      <c r="C609" t="s">
        <v>858</v>
      </c>
      <c r="D609">
        <v>23737</v>
      </c>
    </row>
    <row r="610" spans="1:4" ht="13" x14ac:dyDescent="0.15">
      <c r="A610" s="8">
        <v>2012</v>
      </c>
      <c r="B610" s="8" t="s">
        <v>876</v>
      </c>
      <c r="C610" t="s">
        <v>859</v>
      </c>
    </row>
    <row r="611" spans="1:4" ht="13" x14ac:dyDescent="0.15">
      <c r="A611" s="8">
        <v>2012</v>
      </c>
      <c r="B611" s="8" t="s">
        <v>876</v>
      </c>
      <c r="C611" t="s">
        <v>861</v>
      </c>
      <c r="D611">
        <v>469906</v>
      </c>
    </row>
    <row r="612" spans="1:4" ht="13" x14ac:dyDescent="0.15">
      <c r="A612" s="8">
        <v>2012</v>
      </c>
      <c r="B612" s="8" t="s">
        <v>876</v>
      </c>
      <c r="C612" t="s">
        <v>862</v>
      </c>
      <c r="D612">
        <v>189832</v>
      </c>
    </row>
    <row r="613" spans="1:4" ht="13" x14ac:dyDescent="0.15">
      <c r="A613" s="8">
        <v>2012</v>
      </c>
      <c r="B613" s="8" t="s">
        <v>876</v>
      </c>
      <c r="C613" t="s">
        <v>863</v>
      </c>
      <c r="D613">
        <v>5673377</v>
      </c>
    </row>
    <row r="614" spans="1:4" ht="13" x14ac:dyDescent="0.15">
      <c r="A614" s="8">
        <v>2012</v>
      </c>
      <c r="B614" s="8" t="s">
        <v>876</v>
      </c>
      <c r="C614" t="s">
        <v>864</v>
      </c>
    </row>
    <row r="615" spans="1:4" ht="13" x14ac:dyDescent="0.15">
      <c r="A615" s="8">
        <v>2012</v>
      </c>
      <c r="B615" s="8" t="s">
        <v>876</v>
      </c>
      <c r="C615" t="s">
        <v>865</v>
      </c>
      <c r="D615">
        <v>20918601</v>
      </c>
    </row>
    <row r="616" spans="1:4" ht="13" x14ac:dyDescent="0.15">
      <c r="A616" s="8">
        <v>2012</v>
      </c>
      <c r="B616" s="8" t="s">
        <v>876</v>
      </c>
      <c r="C616" t="s">
        <v>866</v>
      </c>
      <c r="D616">
        <v>5749991</v>
      </c>
    </row>
    <row r="617" spans="1:4" ht="13" x14ac:dyDescent="0.15">
      <c r="A617" s="8">
        <v>2012</v>
      </c>
      <c r="B617" s="8" t="s">
        <v>876</v>
      </c>
      <c r="C617" t="s">
        <v>867</v>
      </c>
      <c r="D617">
        <v>15168610</v>
      </c>
    </row>
    <row r="618" spans="1:4" ht="13" x14ac:dyDescent="0.15">
      <c r="A618" s="8">
        <v>2015</v>
      </c>
      <c r="B618" s="8" t="s">
        <v>877</v>
      </c>
      <c r="C618" t="s">
        <v>1811</v>
      </c>
      <c r="D618">
        <v>32479032</v>
      </c>
    </row>
    <row r="619" spans="1:4" ht="13" x14ac:dyDescent="0.15">
      <c r="A619" s="8">
        <v>2015</v>
      </c>
      <c r="B619" s="8" t="s">
        <v>877</v>
      </c>
      <c r="C619" t="s">
        <v>845</v>
      </c>
      <c r="D619">
        <v>30523332</v>
      </c>
    </row>
    <row r="620" spans="1:4" ht="13" x14ac:dyDescent="0.15">
      <c r="A620" s="8">
        <v>2015</v>
      </c>
      <c r="B620" s="8" t="s">
        <v>877</v>
      </c>
      <c r="C620" t="s">
        <v>846</v>
      </c>
      <c r="D620">
        <v>1955700</v>
      </c>
    </row>
    <row r="621" spans="1:4" ht="13" x14ac:dyDescent="0.15">
      <c r="A621" s="8">
        <v>2015</v>
      </c>
      <c r="B621" s="8" t="s">
        <v>877</v>
      </c>
      <c r="C621" t="s">
        <v>847</v>
      </c>
    </row>
    <row r="622" spans="1:4" ht="13" x14ac:dyDescent="0.15">
      <c r="A622" s="8">
        <v>2015</v>
      </c>
      <c r="B622" s="8" t="s">
        <v>877</v>
      </c>
      <c r="C622" t="s">
        <v>849</v>
      </c>
      <c r="D622">
        <v>22886690</v>
      </c>
    </row>
    <row r="623" spans="1:4" ht="13" x14ac:dyDescent="0.15">
      <c r="A623" s="8">
        <v>2015</v>
      </c>
      <c r="B623" s="8" t="s">
        <v>877</v>
      </c>
      <c r="C623" t="s">
        <v>850</v>
      </c>
      <c r="D623">
        <v>8517126</v>
      </c>
    </row>
    <row r="624" spans="1:4" ht="13" x14ac:dyDescent="0.15">
      <c r="A624" s="8">
        <v>2015</v>
      </c>
      <c r="B624" s="8" t="s">
        <v>877</v>
      </c>
      <c r="C624" t="s">
        <v>851</v>
      </c>
      <c r="D624">
        <v>118371</v>
      </c>
    </row>
    <row r="625" spans="1:4" ht="13" x14ac:dyDescent="0.15">
      <c r="A625" s="8">
        <v>2015</v>
      </c>
      <c r="B625" s="8" t="s">
        <v>877</v>
      </c>
      <c r="C625" t="s">
        <v>852</v>
      </c>
      <c r="D625">
        <v>0</v>
      </c>
    </row>
    <row r="626" spans="1:4" ht="13" x14ac:dyDescent="0.15">
      <c r="A626" s="8">
        <v>2015</v>
      </c>
      <c r="B626" s="8" t="s">
        <v>877</v>
      </c>
      <c r="C626" t="s">
        <v>853</v>
      </c>
      <c r="D626">
        <v>28033</v>
      </c>
    </row>
    <row r="627" spans="1:4" ht="13" x14ac:dyDescent="0.15">
      <c r="A627" s="8">
        <v>2015</v>
      </c>
      <c r="B627" s="8" t="s">
        <v>877</v>
      </c>
      <c r="C627" t="s">
        <v>854</v>
      </c>
      <c r="D627">
        <v>223211</v>
      </c>
    </row>
    <row r="628" spans="1:4" ht="13" x14ac:dyDescent="0.15">
      <c r="A628" s="8">
        <v>2015</v>
      </c>
      <c r="B628" s="8" t="s">
        <v>877</v>
      </c>
      <c r="C628" t="s">
        <v>855</v>
      </c>
      <c r="D628">
        <v>0</v>
      </c>
    </row>
    <row r="629" spans="1:4" ht="13" x14ac:dyDescent="0.15">
      <c r="A629" s="8">
        <v>2015</v>
      </c>
      <c r="B629" s="8" t="s">
        <v>877</v>
      </c>
      <c r="C629" t="s">
        <v>856</v>
      </c>
      <c r="D629">
        <v>500832</v>
      </c>
    </row>
    <row r="630" spans="1:4" ht="13" x14ac:dyDescent="0.15">
      <c r="A630" s="8">
        <v>2015</v>
      </c>
      <c r="B630" s="8" t="s">
        <v>877</v>
      </c>
      <c r="C630" t="s">
        <v>857</v>
      </c>
      <c r="D630">
        <v>0</v>
      </c>
    </row>
    <row r="631" spans="1:4" ht="13" x14ac:dyDescent="0.15">
      <c r="A631" s="8">
        <v>2015</v>
      </c>
      <c r="B631" s="8" t="s">
        <v>877</v>
      </c>
      <c r="C631" t="s">
        <v>858</v>
      </c>
      <c r="D631">
        <v>204769</v>
      </c>
    </row>
    <row r="632" spans="1:4" ht="13" x14ac:dyDescent="0.15">
      <c r="A632" s="8">
        <v>2015</v>
      </c>
      <c r="B632" s="8" t="s">
        <v>877</v>
      </c>
      <c r="C632" t="s">
        <v>859</v>
      </c>
    </row>
    <row r="633" spans="1:4" ht="13" x14ac:dyDescent="0.15">
      <c r="A633" s="8">
        <v>2015</v>
      </c>
      <c r="B633" s="8" t="s">
        <v>877</v>
      </c>
      <c r="C633" t="s">
        <v>861</v>
      </c>
      <c r="D633">
        <v>1994607</v>
      </c>
    </row>
    <row r="634" spans="1:4" ht="13" x14ac:dyDescent="0.15">
      <c r="A634" s="8">
        <v>2015</v>
      </c>
      <c r="B634" s="8" t="s">
        <v>877</v>
      </c>
      <c r="C634" t="s">
        <v>862</v>
      </c>
      <c r="D634">
        <v>0</v>
      </c>
    </row>
    <row r="635" spans="1:4" ht="13" x14ac:dyDescent="0.15">
      <c r="A635" s="8">
        <v>2015</v>
      </c>
      <c r="B635" s="8" t="s">
        <v>877</v>
      </c>
      <c r="C635" t="s">
        <v>863</v>
      </c>
      <c r="D635">
        <v>13278037</v>
      </c>
    </row>
    <row r="636" spans="1:4" ht="13" x14ac:dyDescent="0.15">
      <c r="A636" s="8">
        <v>2015</v>
      </c>
      <c r="B636" s="8" t="s">
        <v>877</v>
      </c>
      <c r="C636" t="s">
        <v>864</v>
      </c>
    </row>
    <row r="637" spans="1:4" ht="13" x14ac:dyDescent="0.15">
      <c r="A637" s="8">
        <v>2015</v>
      </c>
      <c r="B637" s="8" t="s">
        <v>877</v>
      </c>
      <c r="C637" t="s">
        <v>865</v>
      </c>
      <c r="D637">
        <v>33804877</v>
      </c>
    </row>
    <row r="638" spans="1:4" ht="13" x14ac:dyDescent="0.15">
      <c r="A638" s="8">
        <v>2015</v>
      </c>
      <c r="B638" s="8" t="s">
        <v>877</v>
      </c>
      <c r="C638" t="s">
        <v>866</v>
      </c>
      <c r="D638">
        <v>9367237</v>
      </c>
    </row>
    <row r="639" spans="1:4" ht="13" x14ac:dyDescent="0.15">
      <c r="A639" s="8">
        <v>2015</v>
      </c>
      <c r="B639" s="8" t="s">
        <v>877</v>
      </c>
      <c r="C639" t="s">
        <v>867</v>
      </c>
      <c r="D639">
        <v>24437640</v>
      </c>
    </row>
    <row r="640" spans="1:4" ht="13" x14ac:dyDescent="0.15">
      <c r="A640" s="8">
        <v>2014</v>
      </c>
      <c r="B640" s="8" t="s">
        <v>877</v>
      </c>
      <c r="C640" t="s">
        <v>1811</v>
      </c>
      <c r="D640">
        <v>30321521</v>
      </c>
    </row>
    <row r="641" spans="1:4" ht="13" x14ac:dyDescent="0.15">
      <c r="A641" s="8">
        <v>2014</v>
      </c>
      <c r="B641" s="8" t="s">
        <v>877</v>
      </c>
      <c r="C641" t="s">
        <v>845</v>
      </c>
      <c r="D641">
        <v>29585360</v>
      </c>
    </row>
    <row r="642" spans="1:4" ht="13" x14ac:dyDescent="0.15">
      <c r="A642" s="8">
        <v>2014</v>
      </c>
      <c r="B642" s="8" t="s">
        <v>877</v>
      </c>
      <c r="C642" t="s">
        <v>846</v>
      </c>
      <c r="D642">
        <v>736161</v>
      </c>
    </row>
    <row r="643" spans="1:4" ht="13" x14ac:dyDescent="0.15">
      <c r="A643" s="8">
        <v>2014</v>
      </c>
      <c r="B643" s="8" t="s">
        <v>877</v>
      </c>
      <c r="C643" t="s">
        <v>847</v>
      </c>
    </row>
    <row r="644" spans="1:4" ht="13" x14ac:dyDescent="0.15">
      <c r="A644" s="8">
        <v>2014</v>
      </c>
      <c r="B644" s="8" t="s">
        <v>877</v>
      </c>
      <c r="C644" t="s">
        <v>849</v>
      </c>
      <c r="D644">
        <v>23306887</v>
      </c>
    </row>
    <row r="645" spans="1:4" ht="13" x14ac:dyDescent="0.15">
      <c r="A645" s="8">
        <v>2014</v>
      </c>
      <c r="B645" s="8" t="s">
        <v>877</v>
      </c>
      <c r="C645" t="s">
        <v>850</v>
      </c>
      <c r="D645">
        <v>5775584</v>
      </c>
    </row>
    <row r="646" spans="1:4" ht="13" x14ac:dyDescent="0.15">
      <c r="A646" s="8">
        <v>2014</v>
      </c>
      <c r="B646" s="8" t="s">
        <v>877</v>
      </c>
      <c r="C646" t="s">
        <v>851</v>
      </c>
      <c r="D646">
        <v>125256</v>
      </c>
    </row>
    <row r="647" spans="1:4" ht="13" x14ac:dyDescent="0.15">
      <c r="A647" s="8">
        <v>2014</v>
      </c>
      <c r="B647" s="8" t="s">
        <v>877</v>
      </c>
      <c r="C647" t="s">
        <v>852</v>
      </c>
      <c r="D647">
        <v>0</v>
      </c>
    </row>
    <row r="648" spans="1:4" ht="13" x14ac:dyDescent="0.15">
      <c r="A648" s="8">
        <v>2014</v>
      </c>
      <c r="B648" s="8" t="s">
        <v>877</v>
      </c>
      <c r="C648" t="s">
        <v>853</v>
      </c>
      <c r="D648">
        <v>10571</v>
      </c>
    </row>
    <row r="649" spans="1:4" ht="13" x14ac:dyDescent="0.15">
      <c r="A649" s="8">
        <v>2014</v>
      </c>
      <c r="B649" s="8" t="s">
        <v>877</v>
      </c>
      <c r="C649" t="s">
        <v>854</v>
      </c>
      <c r="D649">
        <v>182506</v>
      </c>
    </row>
    <row r="650" spans="1:4" ht="13" x14ac:dyDescent="0.15">
      <c r="A650" s="8">
        <v>2014</v>
      </c>
      <c r="B650" s="8" t="s">
        <v>877</v>
      </c>
      <c r="C650" t="s">
        <v>855</v>
      </c>
      <c r="D650">
        <v>235519</v>
      </c>
    </row>
    <row r="651" spans="1:4" ht="13" x14ac:dyDescent="0.15">
      <c r="A651" s="8">
        <v>2014</v>
      </c>
      <c r="B651" s="8" t="s">
        <v>877</v>
      </c>
      <c r="C651" t="s">
        <v>856</v>
      </c>
      <c r="D651">
        <v>135371</v>
      </c>
    </row>
    <row r="652" spans="1:4" ht="13" x14ac:dyDescent="0.15">
      <c r="A652" s="8">
        <v>2014</v>
      </c>
      <c r="B652" s="8" t="s">
        <v>877</v>
      </c>
      <c r="C652" t="s">
        <v>857</v>
      </c>
      <c r="D652">
        <v>0</v>
      </c>
    </row>
    <row r="653" spans="1:4" ht="13" x14ac:dyDescent="0.15">
      <c r="A653" s="8">
        <v>2014</v>
      </c>
      <c r="B653" s="8" t="s">
        <v>877</v>
      </c>
      <c r="C653" t="s">
        <v>858</v>
      </c>
      <c r="D653">
        <v>549827</v>
      </c>
    </row>
    <row r="654" spans="1:4" ht="13" x14ac:dyDescent="0.15">
      <c r="A654" s="8">
        <v>2014</v>
      </c>
      <c r="B654" s="8" t="s">
        <v>877</v>
      </c>
      <c r="C654" t="s">
        <v>859</v>
      </c>
    </row>
    <row r="655" spans="1:4" ht="13" x14ac:dyDescent="0.15">
      <c r="A655" s="8">
        <v>2014</v>
      </c>
      <c r="B655" s="8" t="s">
        <v>877</v>
      </c>
      <c r="C655" t="s">
        <v>861</v>
      </c>
      <c r="D655">
        <v>1618194</v>
      </c>
    </row>
    <row r="656" spans="1:4" ht="13" x14ac:dyDescent="0.15">
      <c r="A656" s="8">
        <v>2014</v>
      </c>
      <c r="B656" s="8" t="s">
        <v>877</v>
      </c>
      <c r="C656" t="s">
        <v>862</v>
      </c>
      <c r="D656">
        <v>0</v>
      </c>
    </row>
    <row r="657" spans="1:4" ht="13" x14ac:dyDescent="0.15">
      <c r="A657" s="8">
        <v>2014</v>
      </c>
      <c r="B657" s="8" t="s">
        <v>877</v>
      </c>
      <c r="C657" t="s">
        <v>863</v>
      </c>
      <c r="D657">
        <v>12670202</v>
      </c>
    </row>
    <row r="658" spans="1:4" ht="13" x14ac:dyDescent="0.15">
      <c r="A658" s="8">
        <v>2014</v>
      </c>
      <c r="B658" s="8" t="s">
        <v>877</v>
      </c>
      <c r="C658" t="s">
        <v>864</v>
      </c>
    </row>
    <row r="659" spans="1:4" ht="13" x14ac:dyDescent="0.15">
      <c r="A659" s="8">
        <v>2014</v>
      </c>
      <c r="B659" s="8" t="s">
        <v>877</v>
      </c>
      <c r="C659" t="s">
        <v>865</v>
      </c>
      <c r="D659">
        <v>33293595</v>
      </c>
    </row>
    <row r="660" spans="1:4" ht="13" x14ac:dyDescent="0.15">
      <c r="A660" s="8">
        <v>2014</v>
      </c>
      <c r="B660" s="8" t="s">
        <v>877</v>
      </c>
      <c r="C660" t="s">
        <v>866</v>
      </c>
      <c r="D660">
        <v>10371927</v>
      </c>
    </row>
    <row r="661" spans="1:4" ht="13" x14ac:dyDescent="0.15">
      <c r="A661" s="8">
        <v>2014</v>
      </c>
      <c r="B661" s="8" t="s">
        <v>877</v>
      </c>
      <c r="C661" t="s">
        <v>867</v>
      </c>
      <c r="D661">
        <v>22921668</v>
      </c>
    </row>
    <row r="662" spans="1:4" ht="13" x14ac:dyDescent="0.15">
      <c r="A662" s="8">
        <v>2013</v>
      </c>
      <c r="B662" s="8" t="s">
        <v>877</v>
      </c>
      <c r="C662" t="s">
        <v>1811</v>
      </c>
      <c r="D662">
        <v>27615608</v>
      </c>
    </row>
    <row r="663" spans="1:4" ht="13" x14ac:dyDescent="0.15">
      <c r="A663" s="8">
        <v>2013</v>
      </c>
      <c r="B663" s="8" t="s">
        <v>877</v>
      </c>
      <c r="C663" t="s">
        <v>845</v>
      </c>
      <c r="D663">
        <v>27587103</v>
      </c>
    </row>
    <row r="664" spans="1:4" ht="13" x14ac:dyDescent="0.15">
      <c r="A664" s="8">
        <v>2013</v>
      </c>
      <c r="B664" s="8" t="s">
        <v>877</v>
      </c>
      <c r="C664" t="s">
        <v>846</v>
      </c>
      <c r="D664">
        <v>28505</v>
      </c>
    </row>
    <row r="665" spans="1:4" ht="13" x14ac:dyDescent="0.15">
      <c r="A665" s="8">
        <v>2013</v>
      </c>
      <c r="B665" s="8" t="s">
        <v>877</v>
      </c>
      <c r="C665" t="s">
        <v>847</v>
      </c>
    </row>
    <row r="666" spans="1:4" ht="13" x14ac:dyDescent="0.15">
      <c r="A666" s="8">
        <v>2013</v>
      </c>
      <c r="B666" s="8" t="s">
        <v>877</v>
      </c>
      <c r="C666" t="s">
        <v>849</v>
      </c>
      <c r="D666">
        <v>21169793</v>
      </c>
    </row>
    <row r="667" spans="1:4" ht="13" x14ac:dyDescent="0.15">
      <c r="A667" s="8">
        <v>2013</v>
      </c>
      <c r="B667" s="8" t="s">
        <v>877</v>
      </c>
      <c r="C667" t="s">
        <v>850</v>
      </c>
      <c r="D667">
        <v>5405640</v>
      </c>
    </row>
    <row r="668" spans="1:4" ht="13" x14ac:dyDescent="0.15">
      <c r="A668" s="8">
        <v>2013</v>
      </c>
      <c r="B668" s="8" t="s">
        <v>877</v>
      </c>
      <c r="C668" t="s">
        <v>851</v>
      </c>
      <c r="D668">
        <v>130218</v>
      </c>
    </row>
    <row r="669" spans="1:4" ht="13" x14ac:dyDescent="0.15">
      <c r="A669" s="8">
        <v>2013</v>
      </c>
      <c r="B669" s="8" t="s">
        <v>877</v>
      </c>
      <c r="C669" t="s">
        <v>852</v>
      </c>
      <c r="D669">
        <v>0</v>
      </c>
    </row>
    <row r="670" spans="1:4" ht="13" x14ac:dyDescent="0.15">
      <c r="A670" s="8">
        <v>2013</v>
      </c>
      <c r="B670" s="8" t="s">
        <v>877</v>
      </c>
      <c r="C670" t="s">
        <v>853</v>
      </c>
      <c r="D670">
        <v>163002</v>
      </c>
    </row>
    <row r="671" spans="1:4" ht="13" x14ac:dyDescent="0.15">
      <c r="A671" s="8">
        <v>2013</v>
      </c>
      <c r="B671" s="8" t="s">
        <v>877</v>
      </c>
      <c r="C671" t="s">
        <v>854</v>
      </c>
      <c r="D671">
        <v>120935</v>
      </c>
    </row>
    <row r="672" spans="1:4" ht="13" x14ac:dyDescent="0.15">
      <c r="A672" s="8">
        <v>2013</v>
      </c>
      <c r="B672" s="8" t="s">
        <v>877</v>
      </c>
      <c r="C672" t="s">
        <v>855</v>
      </c>
      <c r="D672">
        <v>198646</v>
      </c>
    </row>
    <row r="673" spans="1:4" ht="13" x14ac:dyDescent="0.15">
      <c r="A673" s="8">
        <v>2013</v>
      </c>
      <c r="B673" s="8" t="s">
        <v>877</v>
      </c>
      <c r="C673" t="s">
        <v>856</v>
      </c>
      <c r="D673">
        <v>96379</v>
      </c>
    </row>
    <row r="674" spans="1:4" ht="13" x14ac:dyDescent="0.15">
      <c r="A674" s="8">
        <v>2013</v>
      </c>
      <c r="B674" s="8" t="s">
        <v>877</v>
      </c>
      <c r="C674" t="s">
        <v>857</v>
      </c>
      <c r="D674">
        <v>0</v>
      </c>
    </row>
    <row r="675" spans="1:4" ht="13" x14ac:dyDescent="0.15">
      <c r="A675" s="8">
        <v>2013</v>
      </c>
      <c r="B675" s="8" t="s">
        <v>877</v>
      </c>
      <c r="C675" t="s">
        <v>858</v>
      </c>
      <c r="D675">
        <v>330995</v>
      </c>
    </row>
    <row r="676" spans="1:4" ht="13" x14ac:dyDescent="0.15">
      <c r="A676" s="8">
        <v>2013</v>
      </c>
      <c r="B676" s="8" t="s">
        <v>877</v>
      </c>
      <c r="C676" t="s">
        <v>859</v>
      </c>
    </row>
    <row r="677" spans="1:4" ht="13" x14ac:dyDescent="0.15">
      <c r="A677" s="8">
        <v>2013</v>
      </c>
      <c r="B677" s="8" t="s">
        <v>877</v>
      </c>
      <c r="C677" t="s">
        <v>861</v>
      </c>
      <c r="D677">
        <v>1471612</v>
      </c>
    </row>
    <row r="678" spans="1:4" ht="13" x14ac:dyDescent="0.15">
      <c r="A678" s="8">
        <v>2013</v>
      </c>
      <c r="B678" s="8" t="s">
        <v>877</v>
      </c>
      <c r="C678" t="s">
        <v>862</v>
      </c>
      <c r="D678">
        <v>0</v>
      </c>
    </row>
    <row r="679" spans="1:4" ht="13" x14ac:dyDescent="0.15">
      <c r="A679" s="8">
        <v>2013</v>
      </c>
      <c r="B679" s="8" t="s">
        <v>877</v>
      </c>
      <c r="C679" t="s">
        <v>863</v>
      </c>
      <c r="D679">
        <v>11821190</v>
      </c>
    </row>
    <row r="680" spans="1:4" ht="13" x14ac:dyDescent="0.15">
      <c r="A680" s="8">
        <v>2013</v>
      </c>
      <c r="B680" s="8" t="s">
        <v>877</v>
      </c>
      <c r="C680" t="s">
        <v>864</v>
      </c>
    </row>
    <row r="681" spans="1:4" ht="13" x14ac:dyDescent="0.15">
      <c r="A681" s="8">
        <v>2013</v>
      </c>
      <c r="B681" s="8" t="s">
        <v>877</v>
      </c>
      <c r="C681" t="s">
        <v>865</v>
      </c>
      <c r="D681">
        <v>33407777</v>
      </c>
    </row>
    <row r="682" spans="1:4" ht="13" x14ac:dyDescent="0.15">
      <c r="A682" s="8">
        <v>2013</v>
      </c>
      <c r="B682" s="8" t="s">
        <v>877</v>
      </c>
      <c r="C682" t="s">
        <v>866</v>
      </c>
      <c r="D682">
        <v>11745137</v>
      </c>
    </row>
    <row r="683" spans="1:4" ht="13" x14ac:dyDescent="0.15">
      <c r="A683" s="8">
        <v>2013</v>
      </c>
      <c r="B683" s="8" t="s">
        <v>877</v>
      </c>
      <c r="C683" t="s">
        <v>867</v>
      </c>
      <c r="D683">
        <v>21662640</v>
      </c>
    </row>
    <row r="684" spans="1:4" ht="13" x14ac:dyDescent="0.15">
      <c r="A684" s="8">
        <v>2012</v>
      </c>
      <c r="B684" s="8" t="s">
        <v>877</v>
      </c>
      <c r="C684" t="s">
        <v>1811</v>
      </c>
      <c r="D684">
        <v>27860470</v>
      </c>
    </row>
    <row r="685" spans="1:4" ht="13" x14ac:dyDescent="0.15">
      <c r="A685" s="8">
        <v>2012</v>
      </c>
      <c r="B685" s="8" t="s">
        <v>877</v>
      </c>
      <c r="C685" t="s">
        <v>845</v>
      </c>
      <c r="D685">
        <v>27486573</v>
      </c>
    </row>
    <row r="686" spans="1:4" ht="13" x14ac:dyDescent="0.15">
      <c r="A686" s="8">
        <v>2012</v>
      </c>
      <c r="B686" s="8" t="s">
        <v>877</v>
      </c>
      <c r="C686" t="s">
        <v>846</v>
      </c>
      <c r="D686">
        <v>373897</v>
      </c>
    </row>
    <row r="687" spans="1:4" ht="13" x14ac:dyDescent="0.15">
      <c r="A687" s="8">
        <v>2012</v>
      </c>
      <c r="B687" s="8" t="s">
        <v>877</v>
      </c>
      <c r="C687" t="s">
        <v>847</v>
      </c>
    </row>
    <row r="688" spans="1:4" ht="13" x14ac:dyDescent="0.15">
      <c r="A688" s="8">
        <v>2012</v>
      </c>
      <c r="B688" s="8" t="s">
        <v>877</v>
      </c>
      <c r="C688" t="s">
        <v>849</v>
      </c>
      <c r="D688">
        <v>21046568</v>
      </c>
    </row>
    <row r="689" spans="1:4" ht="13" x14ac:dyDescent="0.15">
      <c r="A689" s="8">
        <v>2012</v>
      </c>
      <c r="B689" s="8" t="s">
        <v>877</v>
      </c>
      <c r="C689" t="s">
        <v>850</v>
      </c>
      <c r="D689">
        <v>5767666</v>
      </c>
    </row>
    <row r="690" spans="1:4" ht="13" x14ac:dyDescent="0.15">
      <c r="A690" s="8">
        <v>2012</v>
      </c>
      <c r="B690" s="8" t="s">
        <v>877</v>
      </c>
      <c r="C690" t="s">
        <v>851</v>
      </c>
      <c r="D690">
        <v>105727</v>
      </c>
    </row>
    <row r="691" spans="1:4" ht="13" x14ac:dyDescent="0.15">
      <c r="A691" s="8">
        <v>2012</v>
      </c>
      <c r="B691" s="8" t="s">
        <v>877</v>
      </c>
      <c r="C691" t="s">
        <v>852</v>
      </c>
      <c r="D691">
        <v>0</v>
      </c>
    </row>
    <row r="692" spans="1:4" ht="13" x14ac:dyDescent="0.15">
      <c r="A692" s="8">
        <v>2012</v>
      </c>
      <c r="B692" s="8" t="s">
        <v>877</v>
      </c>
      <c r="C692" t="s">
        <v>853</v>
      </c>
      <c r="D692">
        <v>60414</v>
      </c>
    </row>
    <row r="693" spans="1:4" ht="13" x14ac:dyDescent="0.15">
      <c r="A693" s="8">
        <v>2012</v>
      </c>
      <c r="B693" s="8" t="s">
        <v>877</v>
      </c>
      <c r="C693" t="s">
        <v>854</v>
      </c>
      <c r="D693">
        <v>172346</v>
      </c>
    </row>
    <row r="694" spans="1:4" ht="13" x14ac:dyDescent="0.15">
      <c r="A694" s="8">
        <v>2012</v>
      </c>
      <c r="B694" s="8" t="s">
        <v>877</v>
      </c>
      <c r="C694" t="s">
        <v>855</v>
      </c>
      <c r="D694">
        <v>198900</v>
      </c>
    </row>
    <row r="695" spans="1:4" ht="13" x14ac:dyDescent="0.15">
      <c r="A695" s="8">
        <v>2012</v>
      </c>
      <c r="B695" s="8" t="s">
        <v>877</v>
      </c>
      <c r="C695" t="s">
        <v>856</v>
      </c>
      <c r="D695">
        <v>223738</v>
      </c>
    </row>
    <row r="696" spans="1:4" ht="13" x14ac:dyDescent="0.15">
      <c r="A696" s="8">
        <v>2012</v>
      </c>
      <c r="B696" s="8" t="s">
        <v>877</v>
      </c>
      <c r="C696" t="s">
        <v>857</v>
      </c>
      <c r="D696">
        <v>0</v>
      </c>
    </row>
    <row r="697" spans="1:4" ht="13" x14ac:dyDescent="0.15">
      <c r="A697" s="8">
        <v>2012</v>
      </c>
      <c r="B697" s="8" t="s">
        <v>877</v>
      </c>
      <c r="C697" t="s">
        <v>858</v>
      </c>
      <c r="D697">
        <v>285111</v>
      </c>
    </row>
    <row r="698" spans="1:4" ht="13" x14ac:dyDescent="0.15">
      <c r="A698" s="8">
        <v>2012</v>
      </c>
      <c r="B698" s="8" t="s">
        <v>877</v>
      </c>
      <c r="C698" t="s">
        <v>859</v>
      </c>
    </row>
    <row r="699" spans="1:4" ht="13" x14ac:dyDescent="0.15">
      <c r="A699" s="8">
        <v>2012</v>
      </c>
      <c r="B699" s="8" t="s">
        <v>877</v>
      </c>
      <c r="C699" t="s">
        <v>861</v>
      </c>
      <c r="D699">
        <v>1373020</v>
      </c>
    </row>
    <row r="700" spans="1:4" ht="13" x14ac:dyDescent="0.15">
      <c r="A700" s="8">
        <v>2012</v>
      </c>
      <c r="B700" s="8" t="s">
        <v>877</v>
      </c>
      <c r="C700" t="s">
        <v>862</v>
      </c>
      <c r="D700">
        <v>0</v>
      </c>
    </row>
    <row r="701" spans="1:4" ht="13" x14ac:dyDescent="0.15">
      <c r="A701" s="8">
        <v>2012</v>
      </c>
      <c r="B701" s="8" t="s">
        <v>877</v>
      </c>
      <c r="C701" t="s">
        <v>863</v>
      </c>
      <c r="D701">
        <v>11777851</v>
      </c>
    </row>
    <row r="702" spans="1:4" ht="13" x14ac:dyDescent="0.15">
      <c r="A702" s="8">
        <v>2012</v>
      </c>
      <c r="B702" s="8" t="s">
        <v>877</v>
      </c>
      <c r="C702" t="s">
        <v>864</v>
      </c>
    </row>
    <row r="703" spans="1:4" ht="13" x14ac:dyDescent="0.15">
      <c r="A703" s="8">
        <v>2012</v>
      </c>
      <c r="B703" s="8" t="s">
        <v>877</v>
      </c>
      <c r="C703" t="s">
        <v>865</v>
      </c>
      <c r="D703">
        <v>34091241</v>
      </c>
    </row>
    <row r="704" spans="1:4" ht="13" x14ac:dyDescent="0.15">
      <c r="A704" s="8">
        <v>2012</v>
      </c>
      <c r="B704" s="8" t="s">
        <v>877</v>
      </c>
      <c r="C704" t="s">
        <v>866</v>
      </c>
      <c r="D704">
        <v>12797936</v>
      </c>
    </row>
    <row r="705" spans="1:4" ht="13" x14ac:dyDescent="0.15">
      <c r="A705" s="8">
        <v>2012</v>
      </c>
      <c r="B705" s="8" t="s">
        <v>877</v>
      </c>
      <c r="C705" t="s">
        <v>867</v>
      </c>
      <c r="D705">
        <v>21293305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Stations Import</vt:lpstr>
      <vt:lpstr>Stations Flat</vt:lpstr>
      <vt:lpstr>Financials Import</vt:lpstr>
      <vt:lpstr>Financials Flat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2018-02-20T23:00:40Z</dcterms:created>
  <dcterms:modified xsi:type="dcterms:W3CDTF">2018-02-20T23:00:40Z</dcterms:modified>
</cp:coreProperties>
</file>