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ha/Documents/ANL/"/>
    </mc:Choice>
  </mc:AlternateContent>
  <xr:revisionPtr revIDLastSave="0" documentId="13_ncr:1_{FF384A56-1D2D-D749-BF53-1719EAA247E0}" xr6:coauthVersionLast="47" xr6:coauthVersionMax="47" xr10:uidLastSave="{00000000-0000-0000-0000-000000000000}"/>
  <bookViews>
    <workbookView xWindow="28800" yWindow="-1860" windowWidth="38400" windowHeight="24000" activeTab="1" xr2:uid="{5DEFD771-C6D1-3C41-A8E9-C37DAB458E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8" i="2" l="1"/>
  <c r="I258" i="2"/>
  <c r="J25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R2" i="2"/>
  <c r="Q2" i="2"/>
  <c r="I9" i="2" s="1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I3" i="2"/>
  <c r="I4" i="2"/>
  <c r="I5" i="2"/>
  <c r="I6" i="2"/>
  <c r="I7" i="2"/>
  <c r="I8" i="2"/>
  <c r="I11" i="2"/>
  <c r="I12" i="2"/>
  <c r="I13" i="2"/>
  <c r="I14" i="2"/>
  <c r="I15" i="2"/>
  <c r="I16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P2" i="2"/>
  <c r="F258" i="2"/>
  <c r="B258" i="2"/>
  <c r="D258" i="2"/>
  <c r="H258" i="2"/>
  <c r="D7" i="1"/>
  <c r="N2" i="2"/>
  <c r="C2" i="2" s="1"/>
  <c r="B7" i="1"/>
  <c r="C7" i="1"/>
  <c r="F7" i="1" s="1"/>
  <c r="G7" i="1"/>
  <c r="G6" i="1"/>
  <c r="G5" i="1"/>
  <c r="G4" i="1"/>
  <c r="G3" i="1"/>
  <c r="F6" i="1"/>
  <c r="F5" i="1"/>
  <c r="F4" i="1"/>
  <c r="F3" i="1"/>
  <c r="E7" i="1"/>
  <c r="E6" i="1"/>
  <c r="E5" i="1"/>
  <c r="E4" i="1"/>
  <c r="E3" i="1"/>
  <c r="H3" i="1"/>
  <c r="D6" i="1"/>
  <c r="D5" i="1"/>
  <c r="D3" i="1"/>
  <c r="D4" i="1"/>
  <c r="C5" i="1"/>
  <c r="C6" i="1"/>
  <c r="B6" i="1"/>
  <c r="C4" i="1"/>
  <c r="C3" i="1"/>
  <c r="B5" i="1"/>
  <c r="B4" i="1"/>
  <c r="B3" i="1"/>
  <c r="I18" i="2" l="1"/>
  <c r="I10" i="2"/>
  <c r="I2" i="2"/>
  <c r="K2" i="2" s="1"/>
  <c r="I17" i="2"/>
  <c r="C23" i="2"/>
  <c r="C213" i="2"/>
  <c r="C165" i="2"/>
  <c r="C103" i="2"/>
  <c r="C16" i="2"/>
  <c r="C240" i="2"/>
  <c r="C176" i="2"/>
  <c r="C119" i="2"/>
  <c r="C56" i="2"/>
  <c r="C239" i="2"/>
  <c r="C191" i="2"/>
  <c r="C118" i="2"/>
  <c r="C55" i="2"/>
  <c r="C222" i="2"/>
  <c r="C174" i="2"/>
  <c r="C95" i="2"/>
  <c r="C54" i="2"/>
  <c r="C221" i="2"/>
  <c r="C173" i="2"/>
  <c r="C112" i="2"/>
  <c r="C48" i="2"/>
  <c r="C200" i="2"/>
  <c r="C245" i="2"/>
  <c r="C197" i="2"/>
  <c r="C143" i="2"/>
  <c r="C80" i="2"/>
  <c r="C62" i="2"/>
  <c r="C256" i="2"/>
  <c r="C208" i="2"/>
  <c r="C160" i="2"/>
  <c r="C102" i="2"/>
  <c r="C38" i="2"/>
  <c r="C223" i="2"/>
  <c r="C175" i="2"/>
  <c r="C136" i="2"/>
  <c r="C78" i="2"/>
  <c r="C14" i="2"/>
  <c r="C238" i="2"/>
  <c r="C190" i="2"/>
  <c r="C117" i="2"/>
  <c r="C31" i="2"/>
  <c r="C253" i="2"/>
  <c r="C205" i="2"/>
  <c r="C152" i="2"/>
  <c r="C94" i="2"/>
  <c r="C30" i="2"/>
  <c r="C232" i="2"/>
  <c r="C184" i="2"/>
  <c r="C151" i="2"/>
  <c r="C111" i="2"/>
  <c r="C70" i="2"/>
  <c r="C24" i="2"/>
  <c r="C231" i="2"/>
  <c r="C199" i="2"/>
  <c r="C167" i="2"/>
  <c r="C150" i="2"/>
  <c r="C110" i="2"/>
  <c r="C87" i="2"/>
  <c r="C64" i="2"/>
  <c r="C46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4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3" i="2"/>
  <c r="C20" i="2"/>
  <c r="C36" i="2"/>
  <c r="C44" i="2"/>
  <c r="C52" i="2"/>
  <c r="C60" i="2"/>
  <c r="C68" i="2"/>
  <c r="C76" i="2"/>
  <c r="C84" i="2"/>
  <c r="C100" i="2"/>
  <c r="C108" i="2"/>
  <c r="C124" i="2"/>
  <c r="C148" i="2"/>
  <c r="C172" i="2"/>
  <c r="C188" i="2"/>
  <c r="C196" i="2"/>
  <c r="C228" i="2"/>
  <c r="C252" i="2"/>
  <c r="C21" i="2"/>
  <c r="C37" i="2"/>
  <c r="C61" i="2"/>
  <c r="C69" i="2"/>
  <c r="C93" i="2"/>
  <c r="C11" i="2"/>
  <c r="C140" i="2"/>
  <c r="C212" i="2"/>
  <c r="C244" i="2"/>
  <c r="C13" i="2"/>
  <c r="C45" i="2"/>
  <c r="C85" i="2"/>
  <c r="C125" i="2"/>
  <c r="C149" i="2"/>
  <c r="C12" i="2"/>
  <c r="C5" i="2"/>
  <c r="C6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8" i="2"/>
  <c r="C92" i="2"/>
  <c r="C116" i="2"/>
  <c r="C132" i="2"/>
  <c r="C156" i="2"/>
  <c r="C164" i="2"/>
  <c r="C180" i="2"/>
  <c r="C204" i="2"/>
  <c r="C220" i="2"/>
  <c r="C236" i="2"/>
  <c r="C29" i="2"/>
  <c r="C53" i="2"/>
  <c r="C77" i="2"/>
  <c r="C101" i="2"/>
  <c r="C109" i="2"/>
  <c r="C133" i="2"/>
  <c r="C141" i="2"/>
  <c r="C157" i="2"/>
  <c r="C229" i="2"/>
  <c r="C181" i="2"/>
  <c r="C120" i="2"/>
  <c r="C39" i="2"/>
  <c r="C224" i="2"/>
  <c r="C192" i="2"/>
  <c r="C142" i="2"/>
  <c r="C79" i="2"/>
  <c r="C15" i="2"/>
  <c r="C255" i="2"/>
  <c r="C207" i="2"/>
  <c r="C159" i="2"/>
  <c r="C96" i="2"/>
  <c r="C32" i="2"/>
  <c r="C254" i="2"/>
  <c r="C206" i="2"/>
  <c r="C158" i="2"/>
  <c r="C135" i="2"/>
  <c r="C72" i="2"/>
  <c r="C8" i="2"/>
  <c r="C237" i="2"/>
  <c r="C189" i="2"/>
  <c r="C134" i="2"/>
  <c r="C71" i="2"/>
  <c r="C7" i="2"/>
  <c r="C248" i="2"/>
  <c r="C216" i="2"/>
  <c r="C168" i="2"/>
  <c r="C128" i="2"/>
  <c r="C88" i="2"/>
  <c r="C47" i="2"/>
  <c r="C247" i="2"/>
  <c r="C215" i="2"/>
  <c r="C183" i="2"/>
  <c r="C127" i="2"/>
  <c r="C246" i="2"/>
  <c r="C230" i="2"/>
  <c r="C214" i="2"/>
  <c r="C198" i="2"/>
  <c r="C182" i="2"/>
  <c r="C166" i="2"/>
  <c r="C144" i="2"/>
  <c r="C126" i="2"/>
  <c r="C104" i="2"/>
  <c r="C86" i="2"/>
  <c r="C63" i="2"/>
  <c r="C40" i="2"/>
  <c r="C22" i="2"/>
  <c r="G258" i="2" l="1"/>
  <c r="C258" i="2"/>
  <c r="E2" i="2"/>
  <c r="E258" i="2"/>
</calcChain>
</file>

<file path=xl/sharedStrings.xml><?xml version="1.0" encoding="utf-8"?>
<sst xmlns="http://schemas.openxmlformats.org/spreadsheetml/2006/main" count="41" uniqueCount="25">
  <si>
    <t>Pattern</t>
  </si>
  <si>
    <t>All 0s</t>
  </si>
  <si>
    <t>All 1s</t>
  </si>
  <si>
    <t>Stripe</t>
  </si>
  <si>
    <t>Checkerboard</t>
  </si>
  <si>
    <t>Random</t>
  </si>
  <si>
    <t>PNG</t>
  </si>
  <si>
    <t>JPEG</t>
  </si>
  <si>
    <t>NPZ</t>
  </si>
  <si>
    <t>File Size (KB)</t>
  </si>
  <si>
    <t>Compression Ratio</t>
  </si>
  <si>
    <t>Uncompressed Size (KB)</t>
  </si>
  <si>
    <t>Entropy</t>
  </si>
  <si>
    <t>Numbers</t>
  </si>
  <si>
    <t>img_compressed4.npz
Occurrences</t>
  </si>
  <si>
    <t>IMG_8079.JPEG
Occurrences</t>
  </si>
  <si>
    <t>IMG_1416.jpeg
Occurrences</t>
  </si>
  <si>
    <t>IMG_2755.png
Occurrences</t>
  </si>
  <si>
    <t>Sum Entropy</t>
  </si>
  <si>
    <t>63.jpg
Occurrences</t>
  </si>
  <si>
    <t>img_compressed4.npz
Total Pixels</t>
  </si>
  <si>
    <t>IMG_8079.JPEG
Total Pixels</t>
  </si>
  <si>
    <t>IMG_1416.jpeg
Total Pixels</t>
  </si>
  <si>
    <t>IMG_2755.png
Total Pixels</t>
  </si>
  <si>
    <t>63.jpg
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</si>
</sst>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70" formatCode="0.000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5050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size of different image formats in five patterns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All 0s</c:v>
                </c:pt>
                <c:pt idx="1">
                  <c:v>All 1s</c:v>
                </c:pt>
                <c:pt idx="2">
                  <c:v>Stripe</c:v>
                </c:pt>
                <c:pt idx="3">
                  <c:v>Checkerboard</c:v>
                </c:pt>
                <c:pt idx="4">
                  <c:v>Random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0.1259765625</c:v>
                </c:pt>
                <c:pt idx="1">
                  <c:v>0.3173828125</c:v>
                </c:pt>
                <c:pt idx="2">
                  <c:v>0.318359375</c:v>
                </c:pt>
                <c:pt idx="3">
                  <c:v>0.330078125</c:v>
                </c:pt>
                <c:pt idx="4">
                  <c:v>49.2900390625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CA42-AC4D-91940A0F5081}"/>
            </c:ext>
          </c:extLst>
        </c:ser>
        <c:ser>
          <c:idx val="1"/>
          <c:order val="1"/>
          <c:tx>
            <c:strRef>
              <c:f>Sheet1!$C$2:$C$2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All 0s</c:v>
                </c:pt>
                <c:pt idx="1">
                  <c:v>All 1s</c:v>
                </c:pt>
                <c:pt idx="2">
                  <c:v>Stripe</c:v>
                </c:pt>
                <c:pt idx="3">
                  <c:v>Checkerboard</c:v>
                </c:pt>
                <c:pt idx="4">
                  <c:v>Random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0.8984375</c:v>
                </c:pt>
                <c:pt idx="1">
                  <c:v>0.8984375</c:v>
                </c:pt>
                <c:pt idx="2">
                  <c:v>1.5849609375</c:v>
                </c:pt>
                <c:pt idx="3">
                  <c:v>0.8984375</c:v>
                </c:pt>
                <c:pt idx="4">
                  <c:v>27.5908203125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4-CA42-AC4D-91940A0F5081}"/>
            </c:ext>
          </c:extLst>
        </c:ser>
        <c:ser>
          <c:idx val="2"/>
          <c:order val="2"/>
          <c:tx>
            <c:strRef>
              <c:f>Sheet1!$D$2:$D$2</c:f>
              <c:strCache>
                <c:ptCount val="1"/>
                <c:pt idx="0">
                  <c:v>NPZ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All 0s</c:v>
                </c:pt>
                <c:pt idx="1">
                  <c:v>All 1s</c:v>
                </c:pt>
                <c:pt idx="2">
                  <c:v>Stripe</c:v>
                </c:pt>
                <c:pt idx="3">
                  <c:v>Checkerboard</c:v>
                </c:pt>
                <c:pt idx="4">
                  <c:v>Random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0.283203125</c:v>
                </c:pt>
                <c:pt idx="1">
                  <c:v>0.283203125</c:v>
                </c:pt>
                <c:pt idx="2">
                  <c:v>0.6923828125</c:v>
                </c:pt>
                <c:pt idx="3">
                  <c:v>0.79296875</c:v>
                </c:pt>
                <c:pt idx="4">
                  <c:v>49.2626953125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4-CA42-AC4D-91940A0F5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38064"/>
        <c:axId val="411340336"/>
      </c:barChart>
      <c:catAx>
        <c:axId val="4113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40336"/>
        <c:crosses val="autoZero"/>
        <c:auto val="1"/>
        <c:lblAlgn val="ctr"/>
        <c:lblOffset val="100"/>
        <c:noMultiLvlLbl val="0"/>
      </c:catAx>
      <c:valAx>
        <c:axId val="41134033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File Size (Kilobytes)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806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37607</xdr:colOff>
      <xdr:row>9</xdr:row>
      <xdr:rowOff>41740</xdr:rowOff>
    </xdr:from>
    <xdr:to>
      <xdr:col>6</xdr:col>
      <xdr:colOff>1424878</xdr:colOff>
      <xdr:row>25</xdr:row>
      <xdr:rowOff>216830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81A77-E1E2-5C45-99A4-053200BEF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F7B6-7878-1046-8522-52A24A841EFC}">
  <dimension ref="A1:H7"/>
  <sheetViews>
    <sheetView topLeftCell="B1" zoomScale="168" zoomScaleNormal="123" workbookViewId="0">
      <selection activeCell="C3" sqref="C3"/>
    </sheetView>
  </sheetViews>
  <sheetFormatPr baseColWidth="10" defaultRowHeight="21" x14ac:dyDescent="0.2"/>
  <cols>
    <col min="1" max="1" width="18.83203125" style="1" customWidth="1"/>
    <col min="2" max="2" width="21.33203125" style="1" customWidth="1"/>
    <col min="3" max="3" width="19.33203125" style="1" customWidth="1"/>
    <col min="4" max="4" width="19.6640625" style="1" customWidth="1"/>
    <col min="5" max="5" width="17.83203125" style="1" customWidth="1"/>
    <col min="6" max="6" width="19.33203125" style="1" customWidth="1"/>
    <col min="7" max="7" width="20" style="1" customWidth="1"/>
    <col min="8" max="8" width="29" style="1" customWidth="1"/>
    <col min="9" max="16384" width="10.83203125" style="1"/>
  </cols>
  <sheetData>
    <row r="1" spans="1:8" x14ac:dyDescent="0.2">
      <c r="A1" s="19" t="s">
        <v>0</v>
      </c>
      <c r="B1" s="18" t="s">
        <v>9</v>
      </c>
      <c r="C1" s="18"/>
      <c r="D1" s="18"/>
      <c r="E1" s="20" t="s">
        <v>10</v>
      </c>
      <c r="F1" s="20"/>
      <c r="G1" s="20"/>
      <c r="H1" s="21" t="s">
        <v>11</v>
      </c>
    </row>
    <row r="2" spans="1:8" x14ac:dyDescent="0.2">
      <c r="A2" s="19"/>
      <c r="B2" s="3" t="s">
        <v>6</v>
      </c>
      <c r="C2" s="3" t="s">
        <v>7</v>
      </c>
      <c r="D2" s="3" t="s">
        <v>8</v>
      </c>
      <c r="E2" s="4" t="s">
        <v>6</v>
      </c>
      <c r="F2" s="4" t="s">
        <v>7</v>
      </c>
      <c r="G2" s="4" t="s">
        <v>8</v>
      </c>
      <c r="H2" s="22"/>
    </row>
    <row r="3" spans="1:8" x14ac:dyDescent="0.2">
      <c r="A3" s="5" t="s">
        <v>1</v>
      </c>
      <c r="B3" s="2">
        <f>129/1024</f>
        <v>0.1259765625</v>
      </c>
      <c r="C3" s="2">
        <f>920/1024</f>
        <v>0.8984375</v>
      </c>
      <c r="D3" s="2">
        <f>290/1024</f>
        <v>0.283203125</v>
      </c>
      <c r="E3" s="2">
        <f>H3/B3</f>
        <v>388.96124031007753</v>
      </c>
      <c r="F3" s="2">
        <f>H3/C3</f>
        <v>54.539130434782606</v>
      </c>
      <c r="G3" s="2">
        <f>H3/D3</f>
        <v>173.02068965517242</v>
      </c>
      <c r="H3" s="2">
        <f>((224*224*8)/8)/1024</f>
        <v>49</v>
      </c>
    </row>
    <row r="4" spans="1:8" x14ac:dyDescent="0.2">
      <c r="A4" s="5" t="s">
        <v>2</v>
      </c>
      <c r="B4" s="2">
        <f>325/1024</f>
        <v>0.3173828125</v>
      </c>
      <c r="C4" s="2">
        <f>920/1024</f>
        <v>0.8984375</v>
      </c>
      <c r="D4" s="2">
        <f>290/1024</f>
        <v>0.283203125</v>
      </c>
      <c r="E4" s="2">
        <f>H3/B4</f>
        <v>154.3876923076923</v>
      </c>
      <c r="F4" s="2">
        <f>H3/C4</f>
        <v>54.539130434782606</v>
      </c>
      <c r="G4" s="2">
        <f>H3/D4</f>
        <v>173.02068965517242</v>
      </c>
    </row>
    <row r="5" spans="1:8" x14ac:dyDescent="0.2">
      <c r="A5" s="5" t="s">
        <v>3</v>
      </c>
      <c r="B5" s="2">
        <f>326/1024</f>
        <v>0.318359375</v>
      </c>
      <c r="C5" s="2">
        <f>1623/1024</f>
        <v>1.5849609375</v>
      </c>
      <c r="D5" s="2">
        <f>709/1024</f>
        <v>0.6923828125</v>
      </c>
      <c r="E5" s="2">
        <f>H3/B5</f>
        <v>153.91411042944785</v>
      </c>
      <c r="F5" s="2">
        <f>H3/C5</f>
        <v>30.91558841651263</v>
      </c>
      <c r="G5" s="2">
        <f>H3/D5</f>
        <v>70.770098730606492</v>
      </c>
    </row>
    <row r="6" spans="1:8" x14ac:dyDescent="0.2">
      <c r="A6" s="5" t="s">
        <v>4</v>
      </c>
      <c r="B6" s="2">
        <f>338/1024</f>
        <v>0.330078125</v>
      </c>
      <c r="C6" s="2">
        <f>920/1024</f>
        <v>0.8984375</v>
      </c>
      <c r="D6" s="2">
        <f>812/1024</f>
        <v>0.79296875</v>
      </c>
      <c r="E6" s="2">
        <f>H3/B6</f>
        <v>148.44970414201183</v>
      </c>
      <c r="F6" s="2">
        <f>H3/C6</f>
        <v>54.539130434782606</v>
      </c>
      <c r="G6" s="2">
        <f>H3/D6</f>
        <v>61.793103448275865</v>
      </c>
    </row>
    <row r="7" spans="1:8" x14ac:dyDescent="0.2">
      <c r="A7" s="5" t="s">
        <v>5</v>
      </c>
      <c r="B7" s="2">
        <f>50473/1024</f>
        <v>49.2900390625</v>
      </c>
      <c r="C7" s="2">
        <f>28253/1024</f>
        <v>27.5908203125</v>
      </c>
      <c r="D7" s="2">
        <f>50445/1024</f>
        <v>49.2626953125</v>
      </c>
      <c r="E7" s="2">
        <f>H3/B7</f>
        <v>0.99411566580151767</v>
      </c>
      <c r="F7" s="2">
        <f>H3/C7</f>
        <v>1.7759529961420026</v>
      </c>
      <c r="G7" s="2">
        <f>H3/D7</f>
        <v>0.99466745960947567</v>
      </c>
    </row>
  </sheetData>
  <mergeCells count="4">
    <mergeCell ref="B1:D1"/>
    <mergeCell ref="A1:A2"/>
    <mergeCell ref="E1:G1"/>
    <mergeCell ref="H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752D-6450-EF46-A89D-D7E6EF4FE87B}">
  <dimension ref="A1:R259"/>
  <sheetViews>
    <sheetView tabSelected="1" topLeftCell="B243" zoomScale="75" zoomScaleNormal="150" workbookViewId="0">
      <selection activeCell="K258" sqref="K258"/>
    </sheetView>
  </sheetViews>
  <sheetFormatPr baseColWidth="10" defaultRowHeight="21" x14ac:dyDescent="0.2"/>
  <cols>
    <col min="1" max="1" width="13" style="1" customWidth="1"/>
    <col min="2" max="2" width="26.33203125" style="8" bestFit="1" customWidth="1"/>
    <col min="3" max="3" width="15.33203125" style="17" bestFit="1" customWidth="1"/>
    <col min="4" max="4" width="22.1640625" style="8" bestFit="1" customWidth="1"/>
    <col min="5" max="5" width="15.33203125" style="8" bestFit="1" customWidth="1"/>
    <col min="6" max="6" width="22.1640625" style="8" bestFit="1" customWidth="1"/>
    <col min="7" max="7" width="15.33203125" style="8" bestFit="1" customWidth="1"/>
    <col min="8" max="8" width="22.1640625" style="8" bestFit="1" customWidth="1"/>
    <col min="9" max="9" width="15.33203125" style="8" bestFit="1" customWidth="1"/>
    <col min="10" max="10" width="22.1640625" style="8" bestFit="1" customWidth="1"/>
    <col min="11" max="11" width="15.33203125" style="8" bestFit="1" customWidth="1"/>
    <col min="12" max="12" width="16.83203125" style="8" customWidth="1"/>
    <col min="13" max="13" width="10.83203125" style="8"/>
    <col min="14" max="14" width="26.33203125" style="8" bestFit="1" customWidth="1"/>
    <col min="15" max="15" width="19" style="8" bestFit="1" customWidth="1"/>
    <col min="16" max="16" width="18.33203125" style="8" bestFit="1" customWidth="1"/>
    <col min="17" max="17" width="17.5" style="8" bestFit="1" customWidth="1"/>
    <col min="18" max="18" width="14" style="8" bestFit="1" customWidth="1"/>
    <col min="19" max="16384" width="10.83203125" style="8"/>
  </cols>
  <sheetData>
    <row r="1" spans="1:18" ht="44" x14ac:dyDescent="0.2">
      <c r="A1" s="3" t="s">
        <v>13</v>
      </c>
      <c r="B1" s="9" t="s">
        <v>14</v>
      </c>
      <c r="C1" s="10" t="s">
        <v>12</v>
      </c>
      <c r="D1" s="9" t="s">
        <v>15</v>
      </c>
      <c r="E1" s="11" t="s">
        <v>12</v>
      </c>
      <c r="F1" s="9" t="s">
        <v>16</v>
      </c>
      <c r="G1" s="11" t="s">
        <v>12</v>
      </c>
      <c r="H1" s="9" t="s">
        <v>17</v>
      </c>
      <c r="I1" s="11" t="s">
        <v>12</v>
      </c>
      <c r="J1" s="9" t="s">
        <v>19</v>
      </c>
      <c r="K1" s="11" t="s">
        <v>12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</row>
    <row r="2" spans="1:18" x14ac:dyDescent="0.2">
      <c r="A2" s="13">
        <v>0</v>
      </c>
      <c r="B2" s="14">
        <v>193</v>
      </c>
      <c r="C2" s="7">
        <f>-(B2/N2)*(LOG(B2,2)-LOG(N2,2))</f>
        <v>3.0857278215112718E-2</v>
      </c>
      <c r="D2" s="6">
        <v>801</v>
      </c>
      <c r="E2" s="7">
        <f>-(D2/$O$2)*(LOG(D2,2)-LOG($O$2,2))</f>
        <v>3.3895885274622855E-4</v>
      </c>
      <c r="F2" s="6">
        <v>270833</v>
      </c>
      <c r="G2" s="7">
        <f>-(F2/$P$2)*(LOG(F2,2)-LOG($P$2,2))</f>
        <v>5.2903150630854212E-2</v>
      </c>
      <c r="H2" s="6">
        <v>206381</v>
      </c>
      <c r="I2" s="7">
        <f>-(H2/$Q$2)*(LOG(H2,2)-LOG($Q$2,2))</f>
        <v>4.2144379929343195E-2</v>
      </c>
      <c r="J2" s="6">
        <v>2442</v>
      </c>
      <c r="K2" s="7">
        <f>-(J2/$R$2)*(LOG(J2,2)-LOG($R$2,2))</f>
        <v>8.3524260459255525E-2</v>
      </c>
      <c r="N2" s="6">
        <f>SUM(B2:B257)</f>
        <v>50176</v>
      </c>
      <c r="O2" s="6">
        <f>SUM(D2:D257)</f>
        <v>36578304</v>
      </c>
      <c r="P2" s="6">
        <f>SUM(F2:F257)</f>
        <v>36144144</v>
      </c>
      <c r="Q2" s="6">
        <f>SUM(H2:H257)</f>
        <v>36578304</v>
      </c>
      <c r="R2" s="6">
        <f>SUM(J2:J257)</f>
        <v>181800</v>
      </c>
    </row>
    <row r="3" spans="1:18" x14ac:dyDescent="0.2">
      <c r="A3" s="15">
        <v>1</v>
      </c>
      <c r="B3" s="16">
        <v>197</v>
      </c>
      <c r="C3" s="7">
        <f>-(B3/N2)*(LOG(B3,2)-LOG(N2,2))</f>
        <v>3.1380612859888982E-2</v>
      </c>
      <c r="D3" s="6">
        <v>452</v>
      </c>
      <c r="E3" s="7">
        <f>-(D3/$O$2)*(LOG(D3,2)-LOG($O$2,2))</f>
        <v>2.0147315360723631E-4</v>
      </c>
      <c r="F3" s="6">
        <v>43465</v>
      </c>
      <c r="G3" s="7">
        <f>-(F3/$P$2)*(LOG(F3,2)-LOG($P$2,2))</f>
        <v>1.1664327022032069E-2</v>
      </c>
      <c r="H3" s="6">
        <v>66260</v>
      </c>
      <c r="I3" s="7">
        <f>-(H3/$Q$2)*(LOG(H3,2)-LOG($Q$2,2))</f>
        <v>1.6499893117797152E-2</v>
      </c>
      <c r="J3" s="6">
        <v>2057</v>
      </c>
      <c r="K3" s="7">
        <f t="shared" ref="K3:K66" si="0">-(J3/$R$2)*(LOG(J3,2)-LOG($R$2,2))</f>
        <v>7.3156634691023653E-2</v>
      </c>
    </row>
    <row r="4" spans="1:18" x14ac:dyDescent="0.2">
      <c r="A4" s="15">
        <v>2</v>
      </c>
      <c r="B4" s="16">
        <v>202</v>
      </c>
      <c r="C4" s="7">
        <f>-(B4/$N$2)*(LOG(B4,2)-LOG($N$2,2))</f>
        <v>3.2031502491139369E-2</v>
      </c>
      <c r="D4" s="6">
        <v>734</v>
      </c>
      <c r="E4" s="7">
        <f>-(D4/$O$2)*(LOG(D4,2)-LOG($O$2,2))</f>
        <v>3.131353183889996E-4</v>
      </c>
      <c r="F4" s="6">
        <v>45896</v>
      </c>
      <c r="G4" s="7">
        <f>-(F4/$P$2)*(LOG(F4,2)-LOG($P$2,2))</f>
        <v>1.2217015725387111E-2</v>
      </c>
      <c r="H4" s="6">
        <v>70475</v>
      </c>
      <c r="I4" s="7">
        <f>-(H4/$Q$2)*(LOG(H4,2)-LOG($Q$2,2))</f>
        <v>1.7378077497864203E-2</v>
      </c>
      <c r="J4" s="6">
        <v>1850</v>
      </c>
      <c r="K4" s="7">
        <f t="shared" si="0"/>
        <v>6.7351835914991998E-2</v>
      </c>
    </row>
    <row r="5" spans="1:18" x14ac:dyDescent="0.2">
      <c r="A5" s="15">
        <v>3</v>
      </c>
      <c r="B5" s="16">
        <v>198</v>
      </c>
      <c r="C5" s="7">
        <f t="shared" ref="C5:C68" si="1">-(B5/$N$2)*(LOG(B5,2)-LOG($N$2,2))</f>
        <v>3.1511079766403223E-2</v>
      </c>
      <c r="D5" s="6">
        <v>1238</v>
      </c>
      <c r="E5" s="7">
        <f>-(D5/$O$2)*(LOG(D5,2)-LOG($O$2,2))</f>
        <v>5.0262454187444323E-4</v>
      </c>
      <c r="F5" s="6">
        <v>47781</v>
      </c>
      <c r="G5" s="7">
        <f>-(F5/$P$2)*(LOG(F5,2)-LOG($P$2,2))</f>
        <v>1.2642017992920309E-2</v>
      </c>
      <c r="H5" s="6">
        <v>74286</v>
      </c>
      <c r="I5" s="7">
        <f>-(H5/$Q$2)*(LOG(H5,2)-LOG($Q$2,2))</f>
        <v>1.8163509447100917E-2</v>
      </c>
      <c r="J5" s="6">
        <v>1363</v>
      </c>
      <c r="K5" s="7">
        <f t="shared" si="0"/>
        <v>5.2926255849417049E-2</v>
      </c>
    </row>
    <row r="6" spans="1:18" x14ac:dyDescent="0.2">
      <c r="A6" s="15">
        <v>4</v>
      </c>
      <c r="B6" s="16">
        <v>164</v>
      </c>
      <c r="C6" s="7">
        <f t="shared" si="1"/>
        <v>2.6988478270040021E-2</v>
      </c>
      <c r="D6" s="6">
        <v>2473</v>
      </c>
      <c r="E6" s="7">
        <f>-(D6/$O$2)*(LOG(D6,2)-LOG($O$2,2))</f>
        <v>9.3654096087618258E-4</v>
      </c>
      <c r="F6" s="6">
        <v>49896</v>
      </c>
      <c r="G6" s="7">
        <f>-(F6/$P$2)*(LOG(F6,2)-LOG($P$2,2))</f>
        <v>1.3115348298746761E-2</v>
      </c>
      <c r="H6" s="6">
        <v>77959</v>
      </c>
      <c r="I6" s="7">
        <f>-(H6/$Q$2)*(LOG(H6,2)-LOG($Q$2,2))</f>
        <v>1.8913195117505603E-2</v>
      </c>
      <c r="J6" s="6">
        <v>1319</v>
      </c>
      <c r="K6" s="7">
        <f t="shared" si="0"/>
        <v>5.156117428383996E-2</v>
      </c>
    </row>
    <row r="7" spans="1:18" x14ac:dyDescent="0.2">
      <c r="A7" s="15">
        <v>5</v>
      </c>
      <c r="B7" s="16">
        <v>206</v>
      </c>
      <c r="C7" s="7">
        <f t="shared" si="1"/>
        <v>3.2549647626115862E-2</v>
      </c>
      <c r="D7" s="6">
        <v>5679</v>
      </c>
      <c r="E7" s="7">
        <f>-(D7/$O$2)*(LOG(D7,2)-LOG($O$2,2))</f>
        <v>1.9644636470790493E-3</v>
      </c>
      <c r="F7" s="6">
        <v>51752</v>
      </c>
      <c r="G7" s="7">
        <f>-(F7/$P$2)*(LOG(F7,2)-LOG($P$2,2))</f>
        <v>1.3527761389710728E-2</v>
      </c>
      <c r="H7" s="6">
        <v>83124</v>
      </c>
      <c r="I7" s="7">
        <f>-(H7/$Q$2)*(LOG(H7,2)-LOG($Q$2,2))</f>
        <v>1.9955928525882412E-2</v>
      </c>
      <c r="J7" s="6">
        <v>821</v>
      </c>
      <c r="K7" s="7">
        <f t="shared" si="0"/>
        <v>3.518266913783738E-2</v>
      </c>
    </row>
    <row r="8" spans="1:18" x14ac:dyDescent="0.2">
      <c r="A8" s="15">
        <v>6</v>
      </c>
      <c r="B8" s="16">
        <v>186</v>
      </c>
      <c r="C8" s="7">
        <f t="shared" si="1"/>
        <v>2.9935676262343249E-2</v>
      </c>
      <c r="D8" s="6">
        <v>12084</v>
      </c>
      <c r="E8" s="7">
        <f>-(D8/$O$2)*(LOG(D8,2)-LOG($O$2,2))</f>
        <v>3.8201727779523745E-3</v>
      </c>
      <c r="F8" s="6">
        <v>53975</v>
      </c>
      <c r="G8" s="7">
        <f>-(F8/$P$2)*(LOG(F8,2)-LOG($P$2,2))</f>
        <v>1.4018234367652094E-2</v>
      </c>
      <c r="H8" s="6">
        <v>89281</v>
      </c>
      <c r="I8" s="7">
        <f>-(H8/$Q$2)*(LOG(H8,2)-LOG($Q$2,2))</f>
        <v>2.1182446074306301E-2</v>
      </c>
      <c r="J8" s="6">
        <v>941</v>
      </c>
      <c r="K8" s="7">
        <f t="shared" si="0"/>
        <v>3.9306376222921456E-2</v>
      </c>
    </row>
    <row r="9" spans="1:18" x14ac:dyDescent="0.2">
      <c r="A9" s="15">
        <v>7</v>
      </c>
      <c r="B9" s="16">
        <v>200</v>
      </c>
      <c r="C9" s="7">
        <f t="shared" si="1"/>
        <v>3.1771578660477057E-2</v>
      </c>
      <c r="D9" s="6">
        <v>22195</v>
      </c>
      <c r="E9" s="7">
        <f>-(D9/$O$2)*(LOG(D9,2)-LOG($O$2,2))</f>
        <v>6.4843822608149897E-3</v>
      </c>
      <c r="F9" s="6">
        <v>56341</v>
      </c>
      <c r="G9" s="7">
        <f>-(F9/$P$2)*(LOG(F9,2)-LOG($P$2,2))</f>
        <v>1.4536245933335669E-2</v>
      </c>
      <c r="H9" s="6">
        <v>95863</v>
      </c>
      <c r="I9" s="7">
        <f>-(H9/$Q$2)*(LOG(H9,2)-LOG($Q$2,2))</f>
        <v>2.2475119679182712E-2</v>
      </c>
      <c r="J9" s="6">
        <v>1389</v>
      </c>
      <c r="K9" s="7">
        <f t="shared" si="0"/>
        <v>5.3727572751884244E-2</v>
      </c>
    </row>
    <row r="10" spans="1:18" x14ac:dyDescent="0.2">
      <c r="A10" s="15">
        <v>8</v>
      </c>
      <c r="B10" s="16">
        <v>180</v>
      </c>
      <c r="C10" s="7">
        <f t="shared" si="1"/>
        <v>2.9139712504013794E-2</v>
      </c>
      <c r="D10" s="6">
        <v>33563</v>
      </c>
      <c r="E10" s="7">
        <f>-(D10/$O$2)*(LOG(D10,2)-LOG($O$2,2))</f>
        <v>9.2581476802541807E-3</v>
      </c>
      <c r="F10" s="6">
        <v>58326</v>
      </c>
      <c r="G10" s="7">
        <f>-(F10/$P$2)*(LOG(F10,2)-LOG($P$2,2))</f>
        <v>1.4967774387288085E-2</v>
      </c>
      <c r="H10" s="6">
        <v>101054</v>
      </c>
      <c r="I10" s="7">
        <f>-(H10/$Q$2)*(LOG(H10,2)-LOG($Q$2,2))</f>
        <v>2.3481966174251859E-2</v>
      </c>
      <c r="J10" s="6">
        <v>785</v>
      </c>
      <c r="K10" s="7">
        <f t="shared" si="0"/>
        <v>3.3919270663911046E-2</v>
      </c>
    </row>
    <row r="11" spans="1:18" x14ac:dyDescent="0.2">
      <c r="A11" s="15">
        <v>9</v>
      </c>
      <c r="B11" s="16">
        <v>200</v>
      </c>
      <c r="C11" s="7">
        <f t="shared" si="1"/>
        <v>3.1771578660477057E-2</v>
      </c>
      <c r="D11" s="6">
        <v>44479</v>
      </c>
      <c r="E11" s="7">
        <f>-(D11/$O$2)*(LOG(D11,2)-LOG($O$2,2))</f>
        <v>1.1775258485098649E-2</v>
      </c>
      <c r="F11" s="6">
        <v>60481</v>
      </c>
      <c r="G11" s="7">
        <f>-(F11/$P$2)*(LOG(F11,2)-LOG($P$2,2))</f>
        <v>1.5433209506290872E-2</v>
      </c>
      <c r="H11" s="6">
        <v>107403</v>
      </c>
      <c r="I11" s="7">
        <f>-(H11/$Q$2)*(LOG(H11,2)-LOG($Q$2,2))</f>
        <v>2.4699166978622619E-2</v>
      </c>
      <c r="J11" s="6">
        <v>731</v>
      </c>
      <c r="K11" s="7">
        <f t="shared" si="0"/>
        <v>3.1999404686633585E-2</v>
      </c>
    </row>
    <row r="12" spans="1:18" x14ac:dyDescent="0.2">
      <c r="A12" s="15">
        <v>10</v>
      </c>
      <c r="B12" s="16">
        <v>196</v>
      </c>
      <c r="C12" s="7">
        <f t="shared" si="1"/>
        <v>3.125E-2</v>
      </c>
      <c r="D12" s="6">
        <v>52973</v>
      </c>
      <c r="E12" s="7">
        <f>-(D12/$O$2)*(LOG(D12,2)-LOG($O$2,2))</f>
        <v>1.365879778264275E-2</v>
      </c>
      <c r="F12" s="6">
        <v>61956</v>
      </c>
      <c r="G12" s="7">
        <f>-(F12/$P$2)*(LOG(F12,2)-LOG($P$2,2))</f>
        <v>1.5750005073372934E-2</v>
      </c>
      <c r="H12" s="6">
        <v>112954</v>
      </c>
      <c r="I12" s="7">
        <f>-(H12/$Q$2)*(LOG(H12,2)-LOG($Q$2,2))</f>
        <v>2.5751213599813277E-2</v>
      </c>
      <c r="J12" s="6">
        <v>631</v>
      </c>
      <c r="K12" s="7">
        <f t="shared" si="0"/>
        <v>2.8358543884710374E-2</v>
      </c>
    </row>
    <row r="13" spans="1:18" x14ac:dyDescent="0.2">
      <c r="A13" s="15">
        <v>11</v>
      </c>
      <c r="B13" s="16">
        <v>216</v>
      </c>
      <c r="C13" s="7">
        <f t="shared" si="1"/>
        <v>3.3835332148070302E-2</v>
      </c>
      <c r="D13" s="6">
        <v>57755</v>
      </c>
      <c r="E13" s="7">
        <f>-(D13/$O$2)*(LOG(D13,2)-LOG($O$2,2))</f>
        <v>1.4694934226219616E-2</v>
      </c>
      <c r="F13" s="6">
        <v>63806</v>
      </c>
      <c r="G13" s="7">
        <f>-(F13/$P$2)*(LOG(F13,2)-LOG($P$2,2))</f>
        <v>1.6145364172944456E-2</v>
      </c>
      <c r="H13" s="6">
        <v>117453</v>
      </c>
      <c r="I13" s="7">
        <f>-(H13/$Q$2)*(LOG(H13,2)-LOG($Q$2,2))</f>
        <v>2.6595959875464439E-2</v>
      </c>
      <c r="J13" s="6">
        <v>599</v>
      </c>
      <c r="K13" s="7">
        <f t="shared" si="0"/>
        <v>2.716778167341501E-2</v>
      </c>
    </row>
    <row r="14" spans="1:18" x14ac:dyDescent="0.2">
      <c r="A14" s="15">
        <v>12</v>
      </c>
      <c r="B14" s="16">
        <v>198</v>
      </c>
      <c r="C14" s="7">
        <f t="shared" si="1"/>
        <v>3.1511079766403223E-2</v>
      </c>
      <c r="D14" s="6">
        <v>57985</v>
      </c>
      <c r="E14" s="7">
        <f>-(D14/$O$2)*(LOG(D14,2)-LOG($O$2,2))</f>
        <v>1.4744364905911321E-2</v>
      </c>
      <c r="F14" s="6">
        <v>65416</v>
      </c>
      <c r="G14" s="7">
        <f>-(F14/$P$2)*(LOG(F14,2)-LOG($P$2,2))</f>
        <v>1.6487688644404822E-2</v>
      </c>
      <c r="H14" s="6">
        <v>120652</v>
      </c>
      <c r="I14" s="7">
        <f>-(H14/$Q$2)*(LOG(H14,2)-LOG($Q$2,2))</f>
        <v>2.7192463279082431E-2</v>
      </c>
      <c r="J14" s="6">
        <v>534</v>
      </c>
      <c r="K14" s="7">
        <f t="shared" si="0"/>
        <v>2.4706449176997818E-2</v>
      </c>
    </row>
    <row r="15" spans="1:18" x14ac:dyDescent="0.2">
      <c r="A15" s="15">
        <v>13</v>
      </c>
      <c r="B15" s="16">
        <v>210</v>
      </c>
      <c r="C15" s="7">
        <f t="shared" si="1"/>
        <v>3.306555940199115E-2</v>
      </c>
      <c r="D15" s="6">
        <v>56624</v>
      </c>
      <c r="E15" s="7">
        <f>-(D15/$O$2)*(LOG(D15,2)-LOG($O$2,2))</f>
        <v>1.4451335874003504E-2</v>
      </c>
      <c r="F15" s="6">
        <v>66998</v>
      </c>
      <c r="G15" s="7">
        <f>-(F15/$P$2)*(LOG(F15,2)-LOG($P$2,2))</f>
        <v>1.6822518666607597E-2</v>
      </c>
      <c r="H15" s="6">
        <v>120975</v>
      </c>
      <c r="I15" s="7">
        <f>-(H15/$Q$2)*(LOG(H15,2)-LOG($Q$2,2))</f>
        <v>2.7252504222825519E-2</v>
      </c>
      <c r="J15" s="6">
        <v>551</v>
      </c>
      <c r="K15" s="7">
        <f t="shared" si="0"/>
        <v>2.5355953658603519E-2</v>
      </c>
    </row>
    <row r="16" spans="1:18" x14ac:dyDescent="0.2">
      <c r="A16" s="15">
        <v>14</v>
      </c>
      <c r="B16" s="16">
        <v>211</v>
      </c>
      <c r="C16" s="7">
        <f t="shared" si="1"/>
        <v>3.319419340503612E-2</v>
      </c>
      <c r="D16" s="6">
        <v>54849</v>
      </c>
      <c r="E16" s="7">
        <f>-(D16/$O$2)*(LOG(D16,2)-LOG($O$2,2))</f>
        <v>1.4067227281186525E-2</v>
      </c>
      <c r="F16" s="6">
        <v>68599</v>
      </c>
      <c r="G16" s="7">
        <f>-(F16/$P$2)*(LOG(F16,2)-LOG($P$2,2))</f>
        <v>1.7159852032855388E-2</v>
      </c>
      <c r="H16" s="6">
        <v>124571</v>
      </c>
      <c r="I16" s="7">
        <f>-(H16/$Q$2)*(LOG(H16,2)-LOG($Q$2,2))</f>
        <v>2.7918670770009132E-2</v>
      </c>
      <c r="J16" s="6">
        <v>505</v>
      </c>
      <c r="K16" s="7">
        <f t="shared" si="0"/>
        <v>2.3588480823137994E-2</v>
      </c>
    </row>
    <row r="17" spans="1:11" x14ac:dyDescent="0.2">
      <c r="A17" s="15">
        <v>15</v>
      </c>
      <c r="B17" s="16">
        <v>192</v>
      </c>
      <c r="C17" s="7">
        <f t="shared" si="1"/>
        <v>3.072607401808948E-2</v>
      </c>
      <c r="D17" s="6">
        <v>53621</v>
      </c>
      <c r="E17" s="7">
        <f>-(D17/$O$2)*(LOG(D17,2)-LOG($O$2,2))</f>
        <v>1.3800167396903323E-2</v>
      </c>
      <c r="F17" s="6">
        <v>69779</v>
      </c>
      <c r="G17" s="7">
        <f>-(F17/$P$2)*(LOG(F17,2)-LOG($P$2,2))</f>
        <v>1.7407523263804424E-2</v>
      </c>
      <c r="H17" s="6">
        <v>130837</v>
      </c>
      <c r="I17" s="7">
        <f>-(H17/$Q$2)*(LOG(H17,2)-LOG($Q$2,2))</f>
        <v>2.9069744549684216E-2</v>
      </c>
      <c r="J17" s="6">
        <v>500</v>
      </c>
      <c r="K17" s="7">
        <f t="shared" si="0"/>
        <v>2.3394412511844744E-2</v>
      </c>
    </row>
    <row r="18" spans="1:11" x14ac:dyDescent="0.2">
      <c r="A18" s="15">
        <v>16</v>
      </c>
      <c r="B18" s="16">
        <v>197</v>
      </c>
      <c r="C18" s="7">
        <f t="shared" si="1"/>
        <v>3.1380612859888982E-2</v>
      </c>
      <c r="D18" s="6">
        <v>54503</v>
      </c>
      <c r="E18" s="7">
        <f>-(D18/$O$2)*(LOG(D18,2)-LOG($O$2,2))</f>
        <v>1.3992091551596973E-2</v>
      </c>
      <c r="F18" s="6">
        <v>71343</v>
      </c>
      <c r="G18" s="7">
        <f>-(F18/$P$2)*(LOG(F18,2)-LOG($P$2,2))</f>
        <v>1.7734567311713724E-2</v>
      </c>
      <c r="H18" s="6">
        <v>138546</v>
      </c>
      <c r="I18" s="7">
        <f>-(H18/$Q$2)*(LOG(H18,2)-LOG($Q$2,2))</f>
        <v>3.0469713171519069E-2</v>
      </c>
      <c r="J18" s="6">
        <v>466</v>
      </c>
      <c r="K18" s="7">
        <f t="shared" si="0"/>
        <v>2.2064014536086814E-2</v>
      </c>
    </row>
    <row r="19" spans="1:11" x14ac:dyDescent="0.2">
      <c r="A19" s="15">
        <v>17</v>
      </c>
      <c r="B19" s="16">
        <v>185</v>
      </c>
      <c r="C19" s="7">
        <f t="shared" si="1"/>
        <v>2.9803407026582348E-2</v>
      </c>
      <c r="D19" s="6">
        <v>53863</v>
      </c>
      <c r="E19" s="7">
        <f>-(D19/$O$2)*(LOG(D19,2)-LOG($O$2,2))</f>
        <v>1.3852883425772289E-2</v>
      </c>
      <c r="F19" s="6">
        <v>72212</v>
      </c>
      <c r="G19" s="7">
        <f>-(F19/$P$2)*(LOG(F19,2)-LOG($P$2,2))</f>
        <v>1.7915688278241668E-2</v>
      </c>
      <c r="H19" s="6">
        <v>146148</v>
      </c>
      <c r="I19" s="7">
        <f>-(H19/$Q$2)*(LOG(H19,2)-LOG($Q$2,2))</f>
        <v>3.1833670126223956E-2</v>
      </c>
      <c r="J19" s="6">
        <v>483</v>
      </c>
      <c r="K19" s="7">
        <f t="shared" si="0"/>
        <v>2.2731588127333714E-2</v>
      </c>
    </row>
    <row r="20" spans="1:11" x14ac:dyDescent="0.2">
      <c r="A20" s="15">
        <v>18</v>
      </c>
      <c r="B20" s="16">
        <v>207</v>
      </c>
      <c r="C20" s="7">
        <f t="shared" si="1"/>
        <v>3.2678833257523264E-2</v>
      </c>
      <c r="D20" s="6">
        <v>55662</v>
      </c>
      <c r="E20" s="7">
        <f>-(D20/$O$2)*(LOG(D20,2)-LOG($O$2,2))</f>
        <v>1.4243436695786161E-2</v>
      </c>
      <c r="F20" s="6">
        <v>74030</v>
      </c>
      <c r="G20" s="7">
        <f>-(F20/$P$2)*(LOG(F20,2)-LOG($P$2,2))</f>
        <v>1.8293259909074756E-2</v>
      </c>
      <c r="H20" s="6">
        <v>152695</v>
      </c>
      <c r="I20" s="7">
        <f>-(H20/$Q$2)*(LOG(H20,2)-LOG($Q$2,2))</f>
        <v>3.2995803442887377E-2</v>
      </c>
      <c r="J20" s="6">
        <v>516</v>
      </c>
      <c r="K20" s="7">
        <f t="shared" si="0"/>
        <v>2.401405366319868E-2</v>
      </c>
    </row>
    <row r="21" spans="1:11" x14ac:dyDescent="0.2">
      <c r="A21" s="15">
        <v>19</v>
      </c>
      <c r="B21" s="16">
        <v>206</v>
      </c>
      <c r="C21" s="7">
        <f t="shared" si="1"/>
        <v>3.2549647626115862E-2</v>
      </c>
      <c r="D21" s="6">
        <v>56649</v>
      </c>
      <c r="E21" s="7">
        <f>-(D21/$O$2)*(LOG(D21,2)-LOG($O$2,2))</f>
        <v>1.4456730017842591E-2</v>
      </c>
      <c r="F21" s="6">
        <v>73761</v>
      </c>
      <c r="G21" s="7">
        <f>-(F21/$P$2)*(LOG(F21,2)-LOG($P$2,2))</f>
        <v>1.8237506000316799E-2</v>
      </c>
      <c r="H21" s="6">
        <v>156135</v>
      </c>
      <c r="I21" s="7">
        <f>-(H21/$Q$2)*(LOG(H21,2)-LOG($Q$2,2))</f>
        <v>3.36019567502285E-2</v>
      </c>
      <c r="J21" s="6">
        <v>486</v>
      </c>
      <c r="K21" s="7">
        <f t="shared" si="0"/>
        <v>2.2848897485128958E-2</v>
      </c>
    </row>
    <row r="22" spans="1:11" x14ac:dyDescent="0.2">
      <c r="A22" s="15">
        <v>20</v>
      </c>
      <c r="B22" s="16">
        <v>191</v>
      </c>
      <c r="C22" s="7">
        <f t="shared" si="1"/>
        <v>3.0594720066788435E-2</v>
      </c>
      <c r="D22" s="6">
        <v>57567</v>
      </c>
      <c r="E22" s="7">
        <f>-(D22/$O$2)*(LOG(D22,2)-LOG($O$2,2))</f>
        <v>1.465450319214487E-2</v>
      </c>
      <c r="F22" s="6">
        <v>74603</v>
      </c>
      <c r="G22" s="7">
        <f>-(F22/$P$2)*(LOG(F22,2)-LOG($P$2,2))</f>
        <v>1.8411892063169979E-2</v>
      </c>
      <c r="H22" s="6">
        <v>155411</v>
      </c>
      <c r="I22" s="7">
        <f>-(H22/$Q$2)*(LOG(H22,2)-LOG($Q$2,2))</f>
        <v>3.3474633221590284E-2</v>
      </c>
      <c r="J22" s="6">
        <v>552</v>
      </c>
      <c r="K22" s="7">
        <f t="shared" si="0"/>
        <v>2.5394028910281891E-2</v>
      </c>
    </row>
    <row r="23" spans="1:11" x14ac:dyDescent="0.2">
      <c r="A23" s="15">
        <v>21</v>
      </c>
      <c r="B23" s="16">
        <v>221</v>
      </c>
      <c r="C23" s="7">
        <f t="shared" si="1"/>
        <v>3.44731427360482E-2</v>
      </c>
      <c r="D23" s="6">
        <v>57511</v>
      </c>
      <c r="E23" s="7">
        <f>-(D23/$O$2)*(LOG(D23,2)-LOG($O$2,2))</f>
        <v>1.4642455228114842E-2</v>
      </c>
      <c r="F23" s="6">
        <v>75113</v>
      </c>
      <c r="G23" s="7">
        <f>-(F23/$P$2)*(LOG(F23,2)-LOG($P$2,2))</f>
        <v>1.8517333091220299E-2</v>
      </c>
      <c r="H23" s="6">
        <v>153170</v>
      </c>
      <c r="I23" s="7">
        <f>-(H23/$Q$2)*(LOG(H23,2)-LOG($Q$2,2))</f>
        <v>3.307968229275781E-2</v>
      </c>
      <c r="J23" s="6">
        <v>567</v>
      </c>
      <c r="K23" s="7">
        <f t="shared" si="0"/>
        <v>2.5963446940033479E-2</v>
      </c>
    </row>
    <row r="24" spans="1:11" x14ac:dyDescent="0.2">
      <c r="A24" s="15">
        <v>22</v>
      </c>
      <c r="B24" s="16">
        <v>213</v>
      </c>
      <c r="C24" s="7">
        <f t="shared" si="1"/>
        <v>3.3451053246341587E-2</v>
      </c>
      <c r="D24" s="6">
        <v>58496</v>
      </c>
      <c r="E24" s="7">
        <f>-(D24/$O$2)*(LOG(D24,2)-LOG($O$2,2))</f>
        <v>1.4854058409186908E-2</v>
      </c>
      <c r="F24" s="6">
        <v>75830</v>
      </c>
      <c r="G24" s="7">
        <f>-(F24/$P$2)*(LOG(F24,2)-LOG($P$2,2))</f>
        <v>1.8665337231815907E-2</v>
      </c>
      <c r="H24" s="6">
        <v>150520</v>
      </c>
      <c r="I24" s="7">
        <f>-(H24/$Q$2)*(LOG(H24,2)-LOG($Q$2,2))</f>
        <v>3.2610979429127412E-2</v>
      </c>
      <c r="J24" s="6">
        <v>603</v>
      </c>
      <c r="K24" s="7">
        <f t="shared" si="0"/>
        <v>2.7317354371218128E-2</v>
      </c>
    </row>
    <row r="25" spans="1:11" x14ac:dyDescent="0.2">
      <c r="A25" s="15">
        <v>23</v>
      </c>
      <c r="B25" s="16">
        <v>221</v>
      </c>
      <c r="C25" s="7">
        <f t="shared" si="1"/>
        <v>3.44731427360482E-2</v>
      </c>
      <c r="D25" s="6">
        <v>59788</v>
      </c>
      <c r="E25" s="7">
        <f>-(D25/$O$2)*(LOG(D25,2)-LOG($O$2,2))</f>
        <v>1.5130622916546429E-2</v>
      </c>
      <c r="F25" s="6">
        <v>76235</v>
      </c>
      <c r="G25" s="7">
        <f>-(F25/$P$2)*(LOG(F25,2)-LOG($P$2,2))</f>
        <v>1.8748818136522384E-2</v>
      </c>
      <c r="H25" s="6">
        <v>148666</v>
      </c>
      <c r="I25" s="7">
        <f>-(H25/$Q$2)*(LOG(H25,2)-LOG($Q$2,2))</f>
        <v>3.2281972133539137E-2</v>
      </c>
      <c r="J25" s="6">
        <v>646</v>
      </c>
      <c r="K25" s="7">
        <f t="shared" si="0"/>
        <v>2.8912239264310188E-2</v>
      </c>
    </row>
    <row r="26" spans="1:11" x14ac:dyDescent="0.2">
      <c r="A26" s="15">
        <v>24</v>
      </c>
      <c r="B26" s="6">
        <v>195</v>
      </c>
      <c r="C26" s="7">
        <f t="shared" si="1"/>
        <v>3.1119240442069745E-2</v>
      </c>
      <c r="D26" s="6">
        <v>61085</v>
      </c>
      <c r="E26" s="7">
        <f>-(D26/$O$2)*(LOG(D26,2)-LOG($O$2,2))</f>
        <v>1.5407150074436609E-2</v>
      </c>
      <c r="F26" s="6">
        <v>76738</v>
      </c>
      <c r="G26" s="7">
        <f>-(F26/$P$2)*(LOG(F26,2)-LOG($P$2,2))</f>
        <v>1.8852379843874695E-2</v>
      </c>
      <c r="H26" s="6">
        <v>148560</v>
      </c>
      <c r="I26" s="7">
        <f>-(H26/$Q$2)*(LOG(H26,2)-LOG($Q$2,2))</f>
        <v>3.2263134124034094E-2</v>
      </c>
      <c r="J26" s="6">
        <v>673</v>
      </c>
      <c r="K26" s="7">
        <f t="shared" si="0"/>
        <v>2.9901967415337089E-2</v>
      </c>
    </row>
    <row r="27" spans="1:11" x14ac:dyDescent="0.2">
      <c r="A27" s="15">
        <v>25</v>
      </c>
      <c r="B27" s="6">
        <v>180</v>
      </c>
      <c r="C27" s="7">
        <f t="shared" si="1"/>
        <v>2.9139712504013794E-2</v>
      </c>
      <c r="D27" s="6">
        <v>62247</v>
      </c>
      <c r="E27" s="7">
        <f>-(D27/$O$2)*(LOG(D27,2)-LOG($O$2,2))</f>
        <v>1.5653971318872667E-2</v>
      </c>
      <c r="F27" s="6">
        <v>76456</v>
      </c>
      <c r="G27" s="7">
        <f>-(F27/$P$2)*(LOG(F27,2)-LOG($P$2,2))</f>
        <v>1.8794335667358043E-2</v>
      </c>
      <c r="H27" s="6">
        <v>149414</v>
      </c>
      <c r="I27" s="7">
        <f>-(H27/$Q$2)*(LOG(H27,2)-LOG($Q$2,2))</f>
        <v>3.2414819887999026E-2</v>
      </c>
      <c r="J27" s="6">
        <v>719</v>
      </c>
      <c r="K27" s="7">
        <f t="shared" si="0"/>
        <v>3.1568548124464996E-2</v>
      </c>
    </row>
    <row r="28" spans="1:11" x14ac:dyDescent="0.2">
      <c r="A28" s="15">
        <v>26</v>
      </c>
      <c r="B28" s="6">
        <v>207</v>
      </c>
      <c r="C28" s="7">
        <f t="shared" si="1"/>
        <v>3.2678833257523264E-2</v>
      </c>
      <c r="D28" s="6">
        <v>63580</v>
      </c>
      <c r="E28" s="7">
        <f>-(D28/$O$2)*(LOG(D28,2)-LOG($O$2,2))</f>
        <v>1.5936062021483028E-2</v>
      </c>
      <c r="F28" s="6">
        <v>76207</v>
      </c>
      <c r="G28" s="7">
        <f>-(F28/$P$2)*(LOG(F28,2)-LOG($P$2,2))</f>
        <v>1.8743049385880384E-2</v>
      </c>
      <c r="H28" s="6">
        <v>149374</v>
      </c>
      <c r="I28" s="7">
        <f>-(H28/$Q$2)*(LOG(H28,2)-LOG($Q$2,2))</f>
        <v>3.2407719474453291E-2</v>
      </c>
      <c r="J28" s="6">
        <v>715</v>
      </c>
      <c r="K28" s="7">
        <f t="shared" si="0"/>
        <v>3.1424577383095183E-2</v>
      </c>
    </row>
    <row r="29" spans="1:11" x14ac:dyDescent="0.2">
      <c r="A29" s="15">
        <v>27</v>
      </c>
      <c r="B29" s="6">
        <v>173</v>
      </c>
      <c r="C29" s="7">
        <f t="shared" si="1"/>
        <v>2.82038049994176E-2</v>
      </c>
      <c r="D29" s="6">
        <v>65552</v>
      </c>
      <c r="E29" s="7">
        <f>-(D29/$O$2)*(LOG(D29,2)-LOG($O$2,2))</f>
        <v>1.6351363498069538E-2</v>
      </c>
      <c r="F29" s="6">
        <v>75783</v>
      </c>
      <c r="G29" s="7">
        <f>-(F29/$P$2)*(LOG(F29,2)-LOG($P$2,2))</f>
        <v>1.865564374197223E-2</v>
      </c>
      <c r="H29" s="6">
        <v>148135</v>
      </c>
      <c r="I29" s="7">
        <f>-(H29/$Q$2)*(LOG(H29,2)-LOG($Q$2,2))</f>
        <v>3.2187574390176554E-2</v>
      </c>
      <c r="J29" s="6">
        <v>856</v>
      </c>
      <c r="K29" s="7">
        <f t="shared" si="0"/>
        <v>3.6398954832551927E-2</v>
      </c>
    </row>
    <row r="30" spans="1:11" x14ac:dyDescent="0.2">
      <c r="A30" s="15">
        <v>28</v>
      </c>
      <c r="B30" s="6">
        <v>196</v>
      </c>
      <c r="C30" s="7">
        <f t="shared" si="1"/>
        <v>3.125E-2</v>
      </c>
      <c r="D30" s="6">
        <v>65172</v>
      </c>
      <c r="E30" s="7">
        <f>-(D30/$O$2)*(LOG(D30,2)-LOG($O$2,2))</f>
        <v>1.6271520037155259E-2</v>
      </c>
      <c r="F30" s="6">
        <v>75384</v>
      </c>
      <c r="G30" s="7">
        <f>-(F30/$P$2)*(LOG(F30,2)-LOG($P$2,2))</f>
        <v>1.8573305263433631E-2</v>
      </c>
      <c r="H30" s="6">
        <v>148580</v>
      </c>
      <c r="I30" s="7">
        <f>-(H30/$Q$2)*(LOG(H30,2)-LOG($Q$2,2))</f>
        <v>3.2266688693707489E-2</v>
      </c>
      <c r="J30" s="6">
        <v>827</v>
      </c>
      <c r="K30" s="7">
        <f t="shared" si="0"/>
        <v>3.5392002480844779E-2</v>
      </c>
    </row>
    <row r="31" spans="1:11" x14ac:dyDescent="0.2">
      <c r="A31" s="15">
        <v>29</v>
      </c>
      <c r="B31" s="6">
        <v>188</v>
      </c>
      <c r="C31" s="7">
        <f t="shared" si="1"/>
        <v>3.0199751805210919E-2</v>
      </c>
      <c r="D31" s="6">
        <v>63839</v>
      </c>
      <c r="E31" s="7">
        <f>-(D31/$O$2)*(LOG(D31,2)-LOG($O$2,2))</f>
        <v>1.5990743222824851E-2</v>
      </c>
      <c r="F31" s="6">
        <v>76485</v>
      </c>
      <c r="G31" s="7">
        <f>-(F31/$P$2)*(LOG(F31,2)-LOG($P$2,2))</f>
        <v>1.8800306661945664E-2</v>
      </c>
      <c r="H31" s="6">
        <v>148835</v>
      </c>
      <c r="I31" s="7">
        <f>-(H31/$Q$2)*(LOG(H31,2)-LOG($Q$2,2))</f>
        <v>3.231200015443645E-2</v>
      </c>
      <c r="J31" s="6">
        <v>813</v>
      </c>
      <c r="K31" s="7">
        <f t="shared" si="0"/>
        <v>3.4903016282891448E-2</v>
      </c>
    </row>
    <row r="32" spans="1:11" x14ac:dyDescent="0.2">
      <c r="A32" s="15">
        <v>30</v>
      </c>
      <c r="B32" s="6">
        <v>180</v>
      </c>
      <c r="C32" s="7">
        <f t="shared" si="1"/>
        <v>2.9139712504013794E-2</v>
      </c>
      <c r="D32" s="6">
        <v>60882</v>
      </c>
      <c r="E32" s="7">
        <f>-(D32/$O$2)*(LOG(D32,2)-LOG($O$2,2))</f>
        <v>1.5363941706828822E-2</v>
      </c>
      <c r="F32" s="6">
        <v>77894</v>
      </c>
      <c r="G32" s="7">
        <f>-(F32/$P$2)*(LOG(F32,2)-LOG($P$2,2))</f>
        <v>1.9089889102127149E-2</v>
      </c>
      <c r="H32" s="6">
        <v>147836</v>
      </c>
      <c r="I32" s="7">
        <f>-(H32/$Q$2)*(LOG(H32,2)-LOG($Q$2,2))</f>
        <v>3.2134387084590807E-2</v>
      </c>
      <c r="J32" s="6">
        <v>876</v>
      </c>
      <c r="K32" s="7">
        <f t="shared" si="0"/>
        <v>3.708884553457685E-2</v>
      </c>
    </row>
    <row r="33" spans="1:11" x14ac:dyDescent="0.2">
      <c r="A33" s="15">
        <v>31</v>
      </c>
      <c r="B33" s="6">
        <v>182</v>
      </c>
      <c r="C33" s="7">
        <f t="shared" si="1"/>
        <v>2.9405663407063239E-2</v>
      </c>
      <c r="D33" s="6">
        <v>57445</v>
      </c>
      <c r="E33" s="7">
        <f>-(D33/$O$2)*(LOG(D33,2)-LOG($O$2,2))</f>
        <v>1.4628253080728867E-2</v>
      </c>
      <c r="F33" s="6">
        <v>78277</v>
      </c>
      <c r="G33" s="7">
        <f>-(F33/$P$2)*(LOG(F33,2)-LOG($P$2,2))</f>
        <v>1.9168427927421027E-2</v>
      </c>
      <c r="H33" s="6">
        <v>146257</v>
      </c>
      <c r="I33" s="7">
        <f>-(H33/$Q$2)*(LOG(H33,2)-LOG($Q$2,2))</f>
        <v>3.1853111589967772E-2</v>
      </c>
      <c r="J33" s="6">
        <v>850</v>
      </c>
      <c r="K33" s="7">
        <f t="shared" si="0"/>
        <v>3.6191268407602888E-2</v>
      </c>
    </row>
    <row r="34" spans="1:11" x14ac:dyDescent="0.2">
      <c r="A34" s="15">
        <v>32</v>
      </c>
      <c r="B34" s="6">
        <v>211</v>
      </c>
      <c r="C34" s="7">
        <f t="shared" si="1"/>
        <v>3.319419340503612E-2</v>
      </c>
      <c r="D34" s="6">
        <v>55809</v>
      </c>
      <c r="E34" s="7">
        <f>-(D34/$O$2)*(LOG(D34,2)-LOG($O$2,2))</f>
        <v>1.4275247239928511E-2</v>
      </c>
      <c r="F34" s="6">
        <v>78631</v>
      </c>
      <c r="G34" s="7">
        <f>-(F34/$P$2)*(LOG(F34,2)-LOG($P$2,2))</f>
        <v>1.9240953421637695E-2</v>
      </c>
      <c r="H34" s="6">
        <v>141850</v>
      </c>
      <c r="I34" s="7">
        <f>-(H34/$Q$2)*(LOG(H34,2)-LOG($Q$2,2))</f>
        <v>3.1064489375677622E-2</v>
      </c>
      <c r="J34" s="6">
        <v>887</v>
      </c>
      <c r="K34" s="7">
        <f t="shared" si="0"/>
        <v>3.7466735482757495E-2</v>
      </c>
    </row>
    <row r="35" spans="1:11" x14ac:dyDescent="0.2">
      <c r="A35" s="15">
        <v>33</v>
      </c>
      <c r="B35" s="6">
        <v>184</v>
      </c>
      <c r="C35" s="7">
        <f t="shared" si="1"/>
        <v>2.9670982370111367E-2</v>
      </c>
      <c r="D35" s="6">
        <v>53577</v>
      </c>
      <c r="E35" s="7">
        <f>-(D35/$O$2)*(LOG(D35,2)-LOG($O$2,2))</f>
        <v>1.3790578041943141E-2</v>
      </c>
      <c r="F35" s="6">
        <v>80349</v>
      </c>
      <c r="G35" s="7">
        <f>-(F35/$P$2)*(LOG(F35,2)-LOG($P$2,2))</f>
        <v>1.9592029100289274E-2</v>
      </c>
      <c r="H35" s="6">
        <v>134695</v>
      </c>
      <c r="I35" s="7">
        <f>-(H35/$Q$2)*(LOG(H35,2)-LOG($Q$2,2))</f>
        <v>2.9772540032048392E-2</v>
      </c>
      <c r="J35" s="6">
        <v>918</v>
      </c>
      <c r="K35" s="7">
        <f t="shared" si="0"/>
        <v>3.8525916718644193E-2</v>
      </c>
    </row>
    <row r="36" spans="1:11" x14ac:dyDescent="0.2">
      <c r="A36" s="15">
        <v>34</v>
      </c>
      <c r="B36" s="6">
        <v>191</v>
      </c>
      <c r="C36" s="7">
        <f t="shared" si="1"/>
        <v>3.0594720066788435E-2</v>
      </c>
      <c r="D36" s="6">
        <v>52510</v>
      </c>
      <c r="E36" s="7">
        <f>-(D36/$O$2)*(LOG(D36,2)-LOG($O$2,2))</f>
        <v>1.3557597042966395E-2</v>
      </c>
      <c r="F36" s="6">
        <v>80862</v>
      </c>
      <c r="G36" s="7">
        <f>-(F36/$P$2)*(LOG(F36,2)-LOG($P$2,2))</f>
        <v>1.9696575644235964E-2</v>
      </c>
      <c r="H36" s="6">
        <v>127714</v>
      </c>
      <c r="I36" s="7">
        <f>-(H36/$Q$2)*(LOG(H36,2)-LOG($Q$2,2))</f>
        <v>2.8497560556033086E-2</v>
      </c>
      <c r="J36" s="6">
        <v>925</v>
      </c>
      <c r="K36" s="7">
        <f t="shared" si="0"/>
        <v>3.8763926758376088E-2</v>
      </c>
    </row>
    <row r="37" spans="1:11" x14ac:dyDescent="0.2">
      <c r="A37" s="15">
        <v>35</v>
      </c>
      <c r="B37" s="6">
        <v>196</v>
      </c>
      <c r="C37" s="7">
        <f t="shared" si="1"/>
        <v>3.125E-2</v>
      </c>
      <c r="D37" s="6">
        <v>51915</v>
      </c>
      <c r="E37" s="7">
        <f>-(D37/$O$2)*(LOG(D37,2)-LOG($O$2,2))</f>
        <v>1.3427307635681486E-2</v>
      </c>
      <c r="F37" s="6">
        <v>81300</v>
      </c>
      <c r="G37" s="7">
        <f>-(F37/$P$2)*(LOG(F37,2)-LOG($P$2,2))</f>
        <v>1.9785734767751483E-2</v>
      </c>
      <c r="H37" s="6">
        <v>120309</v>
      </c>
      <c r="I37" s="7">
        <f>-(H37/$Q$2)*(LOG(H37,2)-LOG($Q$2,2))</f>
        <v>2.7128667289411258E-2</v>
      </c>
      <c r="J37" s="6">
        <v>951</v>
      </c>
      <c r="K37" s="7">
        <f t="shared" si="0"/>
        <v>3.9644308454873302E-2</v>
      </c>
    </row>
    <row r="38" spans="1:11" x14ac:dyDescent="0.2">
      <c r="A38" s="15">
        <v>36</v>
      </c>
      <c r="B38" s="6">
        <v>163</v>
      </c>
      <c r="C38" s="7">
        <f t="shared" si="1"/>
        <v>2.6852579230132193E-2</v>
      </c>
      <c r="D38" s="6">
        <v>52232</v>
      </c>
      <c r="E38" s="7">
        <f>-(D38/$O$2)*(LOG(D38,2)-LOG($O$2,2))</f>
        <v>1.3496755609491594E-2</v>
      </c>
      <c r="F38" s="6">
        <v>81134</v>
      </c>
      <c r="G38" s="7">
        <f>-(F38/$P$2)*(LOG(F38,2)-LOG($P$2,2))</f>
        <v>1.9751954978500182E-2</v>
      </c>
      <c r="H38" s="6">
        <v>116399</v>
      </c>
      <c r="I38" s="7">
        <f>-(H38/$Q$2)*(LOG(H38,2)-LOG($Q$2,2))</f>
        <v>2.6398677010554993E-2</v>
      </c>
      <c r="J38" s="6">
        <v>943</v>
      </c>
      <c r="K38" s="7">
        <f t="shared" si="0"/>
        <v>3.9374029849482912E-2</v>
      </c>
    </row>
    <row r="39" spans="1:11" x14ac:dyDescent="0.2">
      <c r="A39" s="15">
        <v>37</v>
      </c>
      <c r="B39" s="6">
        <v>179</v>
      </c>
      <c r="C39" s="7">
        <f t="shared" si="1"/>
        <v>2.900649788676499E-2</v>
      </c>
      <c r="D39" s="6">
        <v>53121</v>
      </c>
      <c r="E39" s="7">
        <f>-(D39/$O$2)*(LOG(D39,2)-LOG($O$2,2))</f>
        <v>1.3691113315816484E-2</v>
      </c>
      <c r="F39" s="6">
        <v>81535</v>
      </c>
      <c r="G39" s="7">
        <f>-(F39/$P$2)*(LOG(F39,2)-LOG($P$2,2))</f>
        <v>1.9833532427454028E-2</v>
      </c>
      <c r="H39" s="6">
        <v>113546</v>
      </c>
      <c r="I39" s="7">
        <f>-(H39/$Q$2)*(LOG(H39,2)-LOG($Q$2,2))</f>
        <v>2.5862767236522668E-2</v>
      </c>
      <c r="J39" s="6">
        <v>907</v>
      </c>
      <c r="K39" s="7">
        <f t="shared" si="0"/>
        <v>3.815104388135513E-2</v>
      </c>
    </row>
    <row r="40" spans="1:11" x14ac:dyDescent="0.2">
      <c r="A40" s="15">
        <v>38</v>
      </c>
      <c r="B40" s="6">
        <v>234</v>
      </c>
      <c r="C40" s="7">
        <f t="shared" si="1"/>
        <v>3.6116405435675264E-2</v>
      </c>
      <c r="D40" s="6">
        <v>53727</v>
      </c>
      <c r="E40" s="7">
        <f>-(D40/$O$2)*(LOG(D40,2)-LOG($O$2,2))</f>
        <v>1.3823263179338342E-2</v>
      </c>
      <c r="F40" s="6">
        <v>83567</v>
      </c>
      <c r="G40" s="7">
        <f>-(F40/$P$2)*(LOG(F40,2)-LOG($P$2,2))</f>
        <v>2.0245710263508309E-2</v>
      </c>
      <c r="H40" s="6">
        <v>109111</v>
      </c>
      <c r="I40" s="7">
        <f>-(H40/$Q$2)*(LOG(H40,2)-LOG($Q$2,2))</f>
        <v>2.5024052418976431E-2</v>
      </c>
      <c r="J40" s="6">
        <v>908</v>
      </c>
      <c r="K40" s="7">
        <f t="shared" si="0"/>
        <v>3.8185166784948023E-2</v>
      </c>
    </row>
    <row r="41" spans="1:11" x14ac:dyDescent="0.2">
      <c r="A41" s="15">
        <v>39</v>
      </c>
      <c r="B41" s="6">
        <v>165</v>
      </c>
      <c r="C41" s="7">
        <f t="shared" si="1"/>
        <v>2.7124201987572736E-2</v>
      </c>
      <c r="D41" s="6">
        <v>54602</v>
      </c>
      <c r="E41" s="7">
        <f>-(D41/$O$2)*(LOG(D41,2)-LOG($O$2,2))</f>
        <v>1.4013598748840998E-2</v>
      </c>
      <c r="F41" s="6">
        <v>84155</v>
      </c>
      <c r="G41" s="7">
        <f>-(F41/$P$2)*(LOG(F41,2)-LOG($P$2,2))</f>
        <v>2.036461213055275E-2</v>
      </c>
      <c r="H41" s="6">
        <v>104311</v>
      </c>
      <c r="I41" s="7">
        <f>-(H41/$Q$2)*(LOG(H41,2)-LOG($Q$2,2))</f>
        <v>2.4108288309903917E-2</v>
      </c>
      <c r="J41" s="6">
        <v>919</v>
      </c>
      <c r="K41" s="7">
        <f t="shared" si="0"/>
        <v>3.855994401123617E-2</v>
      </c>
    </row>
    <row r="42" spans="1:11" x14ac:dyDescent="0.2">
      <c r="A42" s="15">
        <v>40</v>
      </c>
      <c r="B42" s="6">
        <v>190</v>
      </c>
      <c r="C42" s="7">
        <f t="shared" si="1"/>
        <v>3.0463215577148626E-2</v>
      </c>
      <c r="D42" s="6">
        <v>55132</v>
      </c>
      <c r="E42" s="7">
        <f>-(D42/$O$2)*(LOG(D42,2)-LOG($O$2,2))</f>
        <v>1.4128618201395783E-2</v>
      </c>
      <c r="F42" s="6">
        <v>86482</v>
      </c>
      <c r="G42" s="7">
        <f>-(F42/$P$2)*(LOG(F42,2)-LOG($P$2,2))</f>
        <v>2.0833566513926767E-2</v>
      </c>
      <c r="H42" s="6">
        <v>97323</v>
      </c>
      <c r="I42" s="7">
        <f>-(H42/$Q$2)*(LOG(H42,2)-LOG($Q$2,2))</f>
        <v>2.2759396716150595E-2</v>
      </c>
      <c r="J42" s="6">
        <v>942</v>
      </c>
      <c r="K42" s="7">
        <f t="shared" si="0"/>
        <v>3.9340207248313531E-2</v>
      </c>
    </row>
    <row r="43" spans="1:11" x14ac:dyDescent="0.2">
      <c r="A43" s="15">
        <v>41</v>
      </c>
      <c r="B43" s="6">
        <v>205</v>
      </c>
      <c r="C43" s="7">
        <f t="shared" si="1"/>
        <v>3.2420322417988701E-2</v>
      </c>
      <c r="D43" s="6">
        <v>55398</v>
      </c>
      <c r="E43" s="7">
        <f>-(D43/$O$2)*(LOG(D43,2)-LOG($O$2,2))</f>
        <v>1.4186269086069797E-2</v>
      </c>
      <c r="F43" s="6">
        <v>93784</v>
      </c>
      <c r="G43" s="7">
        <f>-(F43/$P$2)*(LOG(F43,2)-LOG($P$2,2))</f>
        <v>2.2289190996006503E-2</v>
      </c>
      <c r="H43" s="6">
        <v>90338</v>
      </c>
      <c r="I43" s="7">
        <f>-(H43/$Q$2)*(LOG(H43,2)-LOG($Q$2,2))</f>
        <v>2.1391290341737174E-2</v>
      </c>
      <c r="J43" s="6">
        <v>884</v>
      </c>
      <c r="K43" s="7">
        <f t="shared" si="0"/>
        <v>3.7363782515326863E-2</v>
      </c>
    </row>
    <row r="44" spans="1:11" x14ac:dyDescent="0.2">
      <c r="A44" s="15">
        <v>42</v>
      </c>
      <c r="B44" s="6">
        <v>199</v>
      </c>
      <c r="C44" s="7">
        <f t="shared" si="1"/>
        <v>3.1641401456687264E-2</v>
      </c>
      <c r="D44" s="6">
        <v>55418</v>
      </c>
      <c r="E44" s="7">
        <f>-(D44/$O$2)*(LOG(D44,2)-LOG($O$2,2))</f>
        <v>1.4190601699819843E-2</v>
      </c>
      <c r="F44" s="6">
        <v>131454</v>
      </c>
      <c r="G44" s="7">
        <f>-(F44/$P$2)*(LOG(F44,2)-LOG($P$2,2))</f>
        <v>2.9470324669847045E-2</v>
      </c>
      <c r="H44" s="6">
        <v>82221</v>
      </c>
      <c r="I44" s="7">
        <f>-(H44/$Q$2)*(LOG(H44,2)-LOG($Q$2,2))</f>
        <v>1.9774562834128945E-2</v>
      </c>
      <c r="J44" s="6">
        <v>1024</v>
      </c>
      <c r="K44" s="7">
        <f t="shared" si="0"/>
        <v>4.2086471386931175E-2</v>
      </c>
    </row>
    <row r="45" spans="1:11" x14ac:dyDescent="0.2">
      <c r="A45" s="15">
        <v>43</v>
      </c>
      <c r="B45" s="6">
        <v>199</v>
      </c>
      <c r="C45" s="7">
        <f t="shared" si="1"/>
        <v>3.1641401456687264E-2</v>
      </c>
      <c r="D45" s="6">
        <v>56058</v>
      </c>
      <c r="E45" s="7">
        <f>-(D45/$O$2)*(LOG(D45,2)-LOG($O$2,2))</f>
        <v>1.4329095585018981E-2</v>
      </c>
      <c r="F45" s="6">
        <v>167047</v>
      </c>
      <c r="G45" s="7">
        <f>-(F45/$P$2)*(LOG(F45,2)-LOG($P$2,2))</f>
        <v>3.585212561042115E-2</v>
      </c>
      <c r="H45" s="6">
        <v>75017</v>
      </c>
      <c r="I45" s="7">
        <f>-(H45/$Q$2)*(LOG(H45,2)-LOG($Q$2,2))</f>
        <v>1.8313271711369716E-2</v>
      </c>
      <c r="J45" s="6">
        <v>937</v>
      </c>
      <c r="K45" s="7">
        <f t="shared" si="0"/>
        <v>3.9170967699791753E-2</v>
      </c>
    </row>
    <row r="46" spans="1:11" x14ac:dyDescent="0.2">
      <c r="A46" s="15">
        <v>44</v>
      </c>
      <c r="B46" s="6">
        <v>195</v>
      </c>
      <c r="C46" s="7">
        <f t="shared" si="1"/>
        <v>3.1119240442069745E-2</v>
      </c>
      <c r="D46" s="6">
        <v>56268</v>
      </c>
      <c r="E46" s="7">
        <f>-(D46/$O$2)*(LOG(D46,2)-LOG($O$2,2))</f>
        <v>1.4374475934972864E-2</v>
      </c>
      <c r="F46" s="6">
        <v>163211</v>
      </c>
      <c r="G46" s="7">
        <f>-(F46/$P$2)*(LOG(F46,2)-LOG($P$2,2))</f>
        <v>3.5180174307646493E-2</v>
      </c>
      <c r="H46" s="6">
        <v>67755</v>
      </c>
      <c r="I46" s="7">
        <f>-(H46/$Q$2)*(LOG(H46,2)-LOG($Q$2,2))</f>
        <v>1.6812549172881518E-2</v>
      </c>
      <c r="J46" s="6">
        <v>958</v>
      </c>
      <c r="K46" s="7">
        <f t="shared" si="0"/>
        <v>3.9880363990356889E-2</v>
      </c>
    </row>
    <row r="47" spans="1:11" x14ac:dyDescent="0.2">
      <c r="A47" s="15">
        <v>45</v>
      </c>
      <c r="B47" s="6">
        <v>221</v>
      </c>
      <c r="C47" s="7">
        <f t="shared" si="1"/>
        <v>3.44731427360482E-2</v>
      </c>
      <c r="D47" s="6">
        <v>56456</v>
      </c>
      <c r="E47" s="7">
        <f>-(D47/$O$2)*(LOG(D47,2)-LOG($O$2,2))</f>
        <v>1.4415075925464222E-2</v>
      </c>
      <c r="F47" s="6">
        <v>148310</v>
      </c>
      <c r="G47" s="7">
        <f>-(F47/$P$2)*(LOG(F47,2)-LOG($P$2,2))</f>
        <v>3.2535016508409433E-2</v>
      </c>
      <c r="H47" s="6">
        <v>61832</v>
      </c>
      <c r="I47" s="7">
        <f>-(H47/$Q$2)*(LOG(H47,2)-LOG($Q$2,2))</f>
        <v>1.5565919925912091E-2</v>
      </c>
      <c r="J47" s="6">
        <v>966</v>
      </c>
      <c r="K47" s="7">
        <f t="shared" si="0"/>
        <v>4.0149644901532104E-2</v>
      </c>
    </row>
    <row r="48" spans="1:11" x14ac:dyDescent="0.2">
      <c r="A48" s="15">
        <v>46</v>
      </c>
      <c r="B48" s="6">
        <v>204</v>
      </c>
      <c r="C48" s="7">
        <f t="shared" si="1"/>
        <v>3.2290856952274342E-2</v>
      </c>
      <c r="D48" s="6">
        <v>56209</v>
      </c>
      <c r="E48" s="7">
        <f>-(D48/$O$2)*(LOG(D48,2)-LOG($O$2,2))</f>
        <v>1.4361729344989914E-2</v>
      </c>
      <c r="F48" s="6">
        <v>129916</v>
      </c>
      <c r="G48" s="7">
        <f>-(F48/$P$2)*(LOG(F48,2)-LOG($P$2,2))</f>
        <v>2.9186553318174806E-2</v>
      </c>
      <c r="H48" s="6">
        <v>55792</v>
      </c>
      <c r="I48" s="7">
        <f>-(H48/$Q$2)*(LOG(H48,2)-LOG($Q$2,2))</f>
        <v>1.4271569251207884E-2</v>
      </c>
      <c r="J48" s="6">
        <v>945</v>
      </c>
      <c r="K48" s="7">
        <f t="shared" si="0"/>
        <v>3.9441649814868411E-2</v>
      </c>
    </row>
    <row r="49" spans="1:11" x14ac:dyDescent="0.2">
      <c r="A49" s="15">
        <v>47</v>
      </c>
      <c r="B49" s="6">
        <v>186</v>
      </c>
      <c r="C49" s="7">
        <f t="shared" si="1"/>
        <v>2.9935676262343249E-2</v>
      </c>
      <c r="D49" s="6">
        <v>56280</v>
      </c>
      <c r="E49" s="7">
        <f>-(D49/$O$2)*(LOG(D49,2)-LOG($O$2,2))</f>
        <v>1.4377068163059481E-2</v>
      </c>
      <c r="F49" s="6">
        <v>155658</v>
      </c>
      <c r="G49" s="7">
        <f>-(F49/$P$2)*(LOG(F49,2)-LOG($P$2,2))</f>
        <v>3.3846515467717768E-2</v>
      </c>
      <c r="H49" s="6">
        <v>51804</v>
      </c>
      <c r="I49" s="7">
        <f>-(H49/$Q$2)*(LOG(H49,2)-LOG($Q$2,2))</f>
        <v>1.3402971868114089E-2</v>
      </c>
      <c r="J49" s="6">
        <v>1025</v>
      </c>
      <c r="K49" s="7">
        <f t="shared" si="0"/>
        <v>4.2119631966806528E-2</v>
      </c>
    </row>
    <row r="50" spans="1:11" x14ac:dyDescent="0.2">
      <c r="A50" s="15">
        <v>48</v>
      </c>
      <c r="B50" s="6">
        <v>208</v>
      </c>
      <c r="C50" s="7">
        <f t="shared" si="1"/>
        <v>3.2807879986499838E-2</v>
      </c>
      <c r="D50" s="6">
        <v>57099</v>
      </c>
      <c r="E50" s="7">
        <f>-(D50/$O$2)*(LOG(D50,2)-LOG($O$2,2))</f>
        <v>1.4553750381684619E-2</v>
      </c>
      <c r="F50" s="6">
        <v>134888</v>
      </c>
      <c r="G50" s="7">
        <f>-(F50/$P$2)*(LOG(F50,2)-LOG($P$2,2))</f>
        <v>3.0101340852077788E-2</v>
      </c>
      <c r="H50" s="6">
        <v>48155</v>
      </c>
      <c r="I50" s="7">
        <f>-(H50/$Q$2)*(LOG(H50,2)-LOG($Q$2,2))</f>
        <v>1.2597614641559245E-2</v>
      </c>
      <c r="J50" s="6">
        <v>937</v>
      </c>
      <c r="K50" s="7">
        <f t="shared" si="0"/>
        <v>3.9170967699791753E-2</v>
      </c>
    </row>
    <row r="51" spans="1:11" x14ac:dyDescent="0.2">
      <c r="A51" s="15">
        <v>49</v>
      </c>
      <c r="B51" s="6">
        <v>199</v>
      </c>
      <c r="C51" s="7">
        <f t="shared" si="1"/>
        <v>3.1641401456687264E-2</v>
      </c>
      <c r="D51" s="6">
        <v>58718</v>
      </c>
      <c r="E51" s="7">
        <f>-(D51/$O$2)*(LOG(D51,2)-LOG($O$2,2))</f>
        <v>1.4901658953398306E-2</v>
      </c>
      <c r="F51" s="6">
        <v>156251</v>
      </c>
      <c r="G51" s="7">
        <f>-(F51/$P$2)*(LOG(F51,2)-LOG($P$2,2))</f>
        <v>3.3951743652528552E-2</v>
      </c>
      <c r="H51" s="6">
        <v>45611</v>
      </c>
      <c r="I51" s="7">
        <f>-(H51/$Q$2)*(LOG(H51,2)-LOG($Q$2,2))</f>
        <v>1.202973040398521E-2</v>
      </c>
      <c r="J51" s="6">
        <v>919</v>
      </c>
      <c r="K51" s="7">
        <f t="shared" si="0"/>
        <v>3.855994401123617E-2</v>
      </c>
    </row>
    <row r="52" spans="1:11" x14ac:dyDescent="0.2">
      <c r="A52" s="15">
        <v>50</v>
      </c>
      <c r="B52" s="6">
        <v>174</v>
      </c>
      <c r="C52" s="7">
        <f t="shared" si="1"/>
        <v>2.8337997142027407E-2</v>
      </c>
      <c r="D52" s="6">
        <v>60419</v>
      </c>
      <c r="E52" s="7">
        <f>-(D52/$O$2)*(LOG(D52,2)-LOG($O$2,2))</f>
        <v>1.5265292547900933E-2</v>
      </c>
      <c r="F52" s="6">
        <v>128502</v>
      </c>
      <c r="G52" s="7">
        <f>-(F52/$P$2)*(LOG(F52,2)-LOG($P$2,2))</f>
        <v>2.8925019767323482E-2</v>
      </c>
      <c r="H52" s="6">
        <v>43241</v>
      </c>
      <c r="I52" s="7">
        <f>-(H52/$Q$2)*(LOG(H52,2)-LOG($Q$2,2))</f>
        <v>1.1495655861777662E-2</v>
      </c>
      <c r="J52" s="6">
        <v>918</v>
      </c>
      <c r="K52" s="7">
        <f t="shared" si="0"/>
        <v>3.8525916718644193E-2</v>
      </c>
    </row>
    <row r="53" spans="1:11" x14ac:dyDescent="0.2">
      <c r="A53" s="15">
        <v>51</v>
      </c>
      <c r="B53" s="6">
        <v>205</v>
      </c>
      <c r="C53" s="7">
        <f t="shared" si="1"/>
        <v>3.2420322417988701E-2</v>
      </c>
      <c r="D53" s="6">
        <v>62668</v>
      </c>
      <c r="E53" s="7">
        <f>-(D53/$O$2)*(LOG(D53,2)-LOG($O$2,2))</f>
        <v>1.5743184242642209E-2</v>
      </c>
      <c r="F53" s="6">
        <v>138628</v>
      </c>
      <c r="G53" s="7">
        <f>-(F53/$P$2)*(LOG(F53,2)-LOG($P$2,2))</f>
        <v>3.0784618953304518E-2</v>
      </c>
      <c r="H53" s="6">
        <v>41269</v>
      </c>
      <c r="I53" s="7">
        <f>-(H53/$Q$2)*(LOG(H53,2)-LOG($Q$2,2))</f>
        <v>1.1047375093969285E-2</v>
      </c>
      <c r="J53" s="6">
        <v>922</v>
      </c>
      <c r="K53" s="7">
        <f t="shared" si="0"/>
        <v>3.8661974116190406E-2</v>
      </c>
    </row>
    <row r="54" spans="1:11" x14ac:dyDescent="0.2">
      <c r="A54" s="15">
        <v>52</v>
      </c>
      <c r="B54" s="6">
        <v>182</v>
      </c>
      <c r="C54" s="7">
        <f t="shared" si="1"/>
        <v>2.9405663407063239E-2</v>
      </c>
      <c r="D54" s="6">
        <v>65266</v>
      </c>
      <c r="E54" s="7">
        <f>-(D54/$O$2)*(LOG(D54,2)-LOG($O$2,2))</f>
        <v>1.6291278903281081E-2</v>
      </c>
      <c r="F54" s="6">
        <v>209098</v>
      </c>
      <c r="G54" s="7">
        <f>-(F54/$P$2)*(LOG(F54,2)-LOG($P$2,2))</f>
        <v>4.300329250537039E-2</v>
      </c>
      <c r="H54" s="6">
        <v>39331</v>
      </c>
      <c r="I54" s="7">
        <f>-(H54/$Q$2)*(LOG(H54,2)-LOG($Q$2,2))</f>
        <v>1.0603201952830453E-2</v>
      </c>
      <c r="J54" s="6">
        <v>860</v>
      </c>
      <c r="K54" s="7">
        <f t="shared" si="0"/>
        <v>3.6537226892003644E-2</v>
      </c>
    </row>
    <row r="55" spans="1:11" x14ac:dyDescent="0.2">
      <c r="A55" s="15">
        <v>53</v>
      </c>
      <c r="B55" s="6">
        <v>191</v>
      </c>
      <c r="C55" s="7">
        <f t="shared" si="1"/>
        <v>3.0594720066788435E-2</v>
      </c>
      <c r="D55" s="6">
        <v>68064</v>
      </c>
      <c r="E55" s="7">
        <f>-(D55/$O$2)*(LOG(D55,2)-LOG($O$2,2))</f>
        <v>1.687700852468969E-2</v>
      </c>
      <c r="F55" s="6">
        <v>282199</v>
      </c>
      <c r="G55" s="7">
        <f>-(F55/$P$2)*(LOG(F55,2)-LOG($P$2,2))</f>
        <v>5.4660264113527791E-2</v>
      </c>
      <c r="H55" s="6">
        <v>37260</v>
      </c>
      <c r="I55" s="7">
        <f>-(H55/$Q$2)*(LOG(H55,2)-LOG($Q$2,2))</f>
        <v>1.012437687234722E-2</v>
      </c>
      <c r="J55" s="6">
        <v>872</v>
      </c>
      <c r="K55" s="7">
        <f t="shared" si="0"/>
        <v>3.695115995872026E-2</v>
      </c>
    </row>
    <row r="56" spans="1:11" x14ac:dyDescent="0.2">
      <c r="A56" s="15">
        <v>54</v>
      </c>
      <c r="B56" s="6">
        <v>213</v>
      </c>
      <c r="C56" s="7">
        <f t="shared" si="1"/>
        <v>3.3451053246341587E-2</v>
      </c>
      <c r="D56" s="6">
        <v>70623</v>
      </c>
      <c r="E56" s="7">
        <f>-(D56/$O$2)*(LOG(D56,2)-LOG($O$2,2))</f>
        <v>1.740872864300071E-2</v>
      </c>
      <c r="F56" s="6">
        <v>424995</v>
      </c>
      <c r="G56" s="7">
        <f>-(F56/$P$2)*(LOG(F56,2)-LOG($P$2,2))</f>
        <v>7.5372960923304283E-2</v>
      </c>
      <c r="H56" s="6">
        <v>34843</v>
      </c>
      <c r="I56" s="7">
        <f>-(H56/$Q$2)*(LOG(H56,2)-LOG($Q$2,2))</f>
        <v>9.5597923274501895E-3</v>
      </c>
      <c r="J56" s="6">
        <v>806</v>
      </c>
      <c r="K56" s="7">
        <f t="shared" si="0"/>
        <v>3.4657807790018369E-2</v>
      </c>
    </row>
    <row r="57" spans="1:11" x14ac:dyDescent="0.2">
      <c r="A57" s="15">
        <v>55</v>
      </c>
      <c r="B57" s="6">
        <v>186</v>
      </c>
      <c r="C57" s="7">
        <f t="shared" si="1"/>
        <v>2.9935676262343249E-2</v>
      </c>
      <c r="D57" s="6">
        <v>73831</v>
      </c>
      <c r="E57" s="7">
        <f>-(D57/$O$2)*(LOG(D57,2)-LOG($O$2,2))</f>
        <v>1.8070149089622092E-2</v>
      </c>
      <c r="F57" s="6">
        <v>406085</v>
      </c>
      <c r="G57" s="7">
        <f>-(F57/$P$2)*(LOG(F57,2)-LOG($P$2,2))</f>
        <v>7.2757014651074328E-2</v>
      </c>
      <c r="H57" s="6">
        <v>33227</v>
      </c>
      <c r="I57" s="7">
        <f>-(H57/$Q$2)*(LOG(H57,2)-LOG($Q$2,2))</f>
        <v>9.1786498536164784E-3</v>
      </c>
      <c r="J57" s="6">
        <v>763</v>
      </c>
      <c r="K57" s="7">
        <f t="shared" si="0"/>
        <v>3.3140780885057612E-2</v>
      </c>
    </row>
    <row r="58" spans="1:11" x14ac:dyDescent="0.2">
      <c r="A58" s="15">
        <v>56</v>
      </c>
      <c r="B58" s="6">
        <v>178</v>
      </c>
      <c r="C58" s="7">
        <f t="shared" si="1"/>
        <v>2.8873122639120063E-2</v>
      </c>
      <c r="D58" s="6">
        <v>77228</v>
      </c>
      <c r="E58" s="7">
        <f>-(D58/$O$2)*(LOG(D58,2)-LOG($O$2,2))</f>
        <v>1.8764547289878915E-2</v>
      </c>
      <c r="F58" s="6">
        <v>420203</v>
      </c>
      <c r="G58" s="7">
        <f>-(F58/$P$2)*(LOG(F58,2)-LOG($P$2,2))</f>
        <v>7.4713289087638704E-2</v>
      </c>
      <c r="H58" s="6">
        <v>32463</v>
      </c>
      <c r="I58" s="7">
        <f>-(H58/$Q$2)*(LOG(H58,2)-LOG($Q$2,2))</f>
        <v>8.9973859752285872E-3</v>
      </c>
      <c r="J58" s="6">
        <v>803</v>
      </c>
      <c r="K58" s="7">
        <f t="shared" si="0"/>
        <v>3.4552570993677506E-2</v>
      </c>
    </row>
    <row r="59" spans="1:11" x14ac:dyDescent="0.2">
      <c r="A59" s="15">
        <v>57</v>
      </c>
      <c r="B59" s="6">
        <v>194</v>
      </c>
      <c r="C59" s="7">
        <f t="shared" si="1"/>
        <v>3.0988333433793997E-2</v>
      </c>
      <c r="D59" s="6">
        <v>79786</v>
      </c>
      <c r="E59" s="7">
        <f>-(D59/$O$2)*(LOG(D59,2)-LOG($O$2,2))</f>
        <v>1.928353626340196E-2</v>
      </c>
      <c r="F59" s="6">
        <v>423187</v>
      </c>
      <c r="G59" s="7">
        <f>-(F59/$P$2)*(LOG(F59,2)-LOG($P$2,2))</f>
        <v>7.5124324382357527E-2</v>
      </c>
      <c r="H59" s="6">
        <v>30709</v>
      </c>
      <c r="I59" s="7">
        <f>-(H59/$Q$2)*(LOG(H59,2)-LOG($Q$2,2))</f>
        <v>8.5785270064498709E-3</v>
      </c>
      <c r="J59" s="6">
        <v>842</v>
      </c>
      <c r="K59" s="7">
        <f t="shared" si="0"/>
        <v>3.5913829940923278E-2</v>
      </c>
    </row>
    <row r="60" spans="1:11" x14ac:dyDescent="0.2">
      <c r="A60" s="15">
        <v>58</v>
      </c>
      <c r="B60" s="6">
        <v>214</v>
      </c>
      <c r="C60" s="7">
        <f t="shared" si="1"/>
        <v>3.3579280364134427E-2</v>
      </c>
      <c r="D60" s="6">
        <v>82546</v>
      </c>
      <c r="E60" s="7">
        <f>-(D60/$O$2)*(LOG(D60,2)-LOG($O$2,2))</f>
        <v>1.9839883248024281E-2</v>
      </c>
      <c r="F60" s="6">
        <v>384255</v>
      </c>
      <c r="G60" s="7">
        <f>-(F60/$P$2)*(LOG(F60,2)-LOG($P$2,2))</f>
        <v>6.9693293422352795E-2</v>
      </c>
      <c r="H60" s="6">
        <v>29700</v>
      </c>
      <c r="I60" s="7">
        <f>-(H60/$Q$2)*(LOG(H60,2)-LOG($Q$2,2))</f>
        <v>8.3357990921241083E-3</v>
      </c>
      <c r="J60" s="6">
        <v>807</v>
      </c>
      <c r="K60" s="7">
        <f t="shared" si="0"/>
        <v>3.469286701445369E-2</v>
      </c>
    </row>
    <row r="61" spans="1:11" x14ac:dyDescent="0.2">
      <c r="A61" s="15">
        <v>59</v>
      </c>
      <c r="B61" s="6">
        <v>164</v>
      </c>
      <c r="C61" s="7">
        <f t="shared" si="1"/>
        <v>2.6988478270040021E-2</v>
      </c>
      <c r="D61" s="6">
        <v>85923</v>
      </c>
      <c r="E61" s="7">
        <f>-(D61/$O$2)*(LOG(D61,2)-LOG($O$2,2))</f>
        <v>2.0515661956214955E-2</v>
      </c>
      <c r="F61" s="6">
        <v>327695</v>
      </c>
      <c r="G61" s="7">
        <f>-(F61/$P$2)*(LOG(F61,2)-LOG($P$2,2))</f>
        <v>6.1517496028258858E-2</v>
      </c>
      <c r="H61" s="6">
        <v>28757</v>
      </c>
      <c r="I61" s="7">
        <f>-(H61/$Q$2)*(LOG(H61,2)-LOG($Q$2,2))</f>
        <v>8.1077267722145432E-3</v>
      </c>
      <c r="J61" s="6">
        <v>853</v>
      </c>
      <c r="K61" s="7">
        <f t="shared" si="0"/>
        <v>3.6295153484493477E-2</v>
      </c>
    </row>
    <row r="62" spans="1:11" x14ac:dyDescent="0.2">
      <c r="A62" s="15">
        <v>60</v>
      </c>
      <c r="B62" s="6">
        <v>190</v>
      </c>
      <c r="C62" s="7">
        <f t="shared" si="1"/>
        <v>3.0463215577148626E-2</v>
      </c>
      <c r="D62" s="6">
        <v>89161</v>
      </c>
      <c r="E62" s="7">
        <f>-(D62/$O$2)*(LOG(D62,2)-LOG($O$2,2))</f>
        <v>2.1158705134698041E-2</v>
      </c>
      <c r="F62" s="6">
        <v>281543</v>
      </c>
      <c r="G62" s="7">
        <f>-(F62/$P$2)*(LOG(F62,2)-LOG($P$2,2))</f>
        <v>5.4559354634171553E-2</v>
      </c>
      <c r="H62" s="6">
        <v>27477</v>
      </c>
      <c r="I62" s="7">
        <f>-(H62/$Q$2)*(LOG(H62,2)-LOG($Q$2,2))</f>
        <v>7.7961887639305194E-3</v>
      </c>
      <c r="J62" s="6">
        <v>813</v>
      </c>
      <c r="K62" s="7">
        <f t="shared" si="0"/>
        <v>3.4903016282891448E-2</v>
      </c>
    </row>
    <row r="63" spans="1:11" x14ac:dyDescent="0.2">
      <c r="A63" s="15">
        <v>61</v>
      </c>
      <c r="B63" s="6">
        <v>195</v>
      </c>
      <c r="C63" s="7">
        <f t="shared" si="1"/>
        <v>3.1119240442069745E-2</v>
      </c>
      <c r="D63" s="6">
        <v>93289</v>
      </c>
      <c r="E63" s="7">
        <f>-(D63/$O$2)*(LOG(D63,2)-LOG($O$2,2))</f>
        <v>2.1971790833818835E-2</v>
      </c>
      <c r="F63" s="6">
        <v>333238</v>
      </c>
      <c r="G63" s="7">
        <f>-(F63/$P$2)*(LOG(F63,2)-LOG($P$2,2))</f>
        <v>6.2334961963980862E-2</v>
      </c>
      <c r="H63" s="6">
        <v>26886</v>
      </c>
      <c r="I63" s="7">
        <f>-(H63/$Q$2)*(LOG(H63,2)-LOG($Q$2,2))</f>
        <v>7.6515586264191008E-3</v>
      </c>
      <c r="J63" s="6">
        <v>883</v>
      </c>
      <c r="K63" s="7">
        <f t="shared" si="0"/>
        <v>3.7329446919146789E-2</v>
      </c>
    </row>
    <row r="64" spans="1:11" x14ac:dyDescent="0.2">
      <c r="A64" s="15">
        <v>62</v>
      </c>
      <c r="B64" s="6">
        <v>193</v>
      </c>
      <c r="C64" s="7">
        <f t="shared" si="1"/>
        <v>3.0857278215112718E-2</v>
      </c>
      <c r="D64" s="6">
        <v>97389</v>
      </c>
      <c r="E64" s="7">
        <f>-(D64/$O$2)*(LOG(D64,2)-LOG($O$2,2))</f>
        <v>2.2772227089561361E-2</v>
      </c>
      <c r="F64" s="6">
        <v>360971</v>
      </c>
      <c r="G64" s="7">
        <f>-(F64/$P$2)*(LOG(F64,2)-LOG($P$2,2))</f>
        <v>6.6370853111225467E-2</v>
      </c>
      <c r="H64" s="6">
        <v>26391</v>
      </c>
      <c r="I64" s="7">
        <f>-(H64/$Q$2)*(LOG(H64,2)-LOG($Q$2,2))</f>
        <v>7.5300278484424577E-3</v>
      </c>
      <c r="J64" s="6">
        <v>787</v>
      </c>
      <c r="K64" s="7">
        <f t="shared" si="0"/>
        <v>3.3989797754340377E-2</v>
      </c>
    </row>
    <row r="65" spans="1:11" x14ac:dyDescent="0.2">
      <c r="A65" s="15">
        <v>63</v>
      </c>
      <c r="B65" s="6">
        <v>190</v>
      </c>
      <c r="C65" s="7">
        <f t="shared" si="1"/>
        <v>3.0463215577148626E-2</v>
      </c>
      <c r="D65" s="6">
        <v>101665</v>
      </c>
      <c r="E65" s="7">
        <f>-(D65/$O$2)*(LOG(D65,2)-LOG($O$2,2))</f>
        <v>2.3599773208033022E-2</v>
      </c>
      <c r="F65" s="6">
        <v>380428</v>
      </c>
      <c r="G65" s="7">
        <f>-(F65/$P$2)*(LOG(F65,2)-LOG($P$2,2))</f>
        <v>6.9151172476470651E-2</v>
      </c>
      <c r="H65" s="6">
        <v>25538</v>
      </c>
      <c r="I65" s="7">
        <f>-(H65/$Q$2)*(LOG(H65,2)-LOG($Q$2,2))</f>
        <v>7.3197388641965842E-3</v>
      </c>
      <c r="J65" s="6">
        <v>832</v>
      </c>
      <c r="K65" s="7">
        <f t="shared" si="0"/>
        <v>3.556618294416216E-2</v>
      </c>
    </row>
    <row r="66" spans="1:11" x14ac:dyDescent="0.2">
      <c r="A66" s="15">
        <v>64</v>
      </c>
      <c r="B66" s="6">
        <v>194</v>
      </c>
      <c r="C66" s="7">
        <f t="shared" si="1"/>
        <v>3.0988333433793997E-2</v>
      </c>
      <c r="D66" s="6">
        <v>106252</v>
      </c>
      <c r="E66" s="7">
        <f>-(D66/$O$2)*(LOG(D66,2)-LOG($O$2,2))</f>
        <v>2.4479627519117496E-2</v>
      </c>
      <c r="F66" s="6">
        <v>341478</v>
      </c>
      <c r="G66" s="7">
        <f>-(F66/$P$2)*(LOG(F66,2)-LOG($P$2,2))</f>
        <v>6.3543389845239384E-2</v>
      </c>
      <c r="H66" s="6">
        <v>24351</v>
      </c>
      <c r="I66" s="7">
        <f>-(H66/$Q$2)*(LOG(H66,2)-LOG($Q$2,2))</f>
        <v>7.0252307102012914E-3</v>
      </c>
      <c r="J66" s="6">
        <v>847</v>
      </c>
      <c r="K66" s="7">
        <f t="shared" si="0"/>
        <v>3.6087299306365395E-2</v>
      </c>
    </row>
    <row r="67" spans="1:11" x14ac:dyDescent="0.2">
      <c r="A67" s="15">
        <v>65</v>
      </c>
      <c r="B67" s="6">
        <v>220</v>
      </c>
      <c r="C67" s="7">
        <f t="shared" si="1"/>
        <v>3.4345843206511482E-2</v>
      </c>
      <c r="D67" s="6">
        <v>111224</v>
      </c>
      <c r="E67" s="7">
        <f>-(D67/$O$2)*(LOG(D67,2)-LOG($O$2,2))</f>
        <v>2.5424516993511705E-2</v>
      </c>
      <c r="F67" s="6">
        <v>301282</v>
      </c>
      <c r="G67" s="7">
        <f>-(F67/$P$2)*(LOG(F67,2)-LOG($P$2,2))</f>
        <v>5.756963637132375E-2</v>
      </c>
      <c r="H67" s="6">
        <v>23663</v>
      </c>
      <c r="I67" s="7">
        <f>-(H67/$Q$2)*(LOG(H67,2)-LOG($Q$2,2))</f>
        <v>6.8534922362302212E-3</v>
      </c>
      <c r="J67" s="6">
        <v>781</v>
      </c>
      <c r="K67" s="7">
        <f t="shared" ref="K67:K130" si="2">-(J67/$R$2)*(LOG(J67,2)-LOG($R$2,2))</f>
        <v>3.377809507085134E-2</v>
      </c>
    </row>
    <row r="68" spans="1:11" x14ac:dyDescent="0.2">
      <c r="A68" s="15">
        <v>66</v>
      </c>
      <c r="B68" s="6">
        <v>201</v>
      </c>
      <c r="C68" s="7">
        <f t="shared" si="1"/>
        <v>3.1901612100211092E-2</v>
      </c>
      <c r="D68" s="6">
        <v>116300</v>
      </c>
      <c r="E68" s="7">
        <f>-(D68/$O$2)*(LOG(D68,2)-LOG($O$2,2))</f>
        <v>2.6380127360133645E-2</v>
      </c>
      <c r="F68" s="6">
        <v>260067</v>
      </c>
      <c r="G68" s="7">
        <f>-(F68/$P$2)*(LOG(F68,2)-LOG($P$2,2))</f>
        <v>5.1221243323698484E-2</v>
      </c>
      <c r="H68" s="6">
        <v>23332</v>
      </c>
      <c r="I68" s="7">
        <f>-(H68/$Q$2)*(LOG(H68,2)-LOG($Q$2,2))</f>
        <v>6.7705883467973097E-3</v>
      </c>
      <c r="J68" s="6">
        <v>811</v>
      </c>
      <c r="K68" s="7">
        <f t="shared" si="2"/>
        <v>3.4833005698946734E-2</v>
      </c>
    </row>
    <row r="69" spans="1:11" x14ac:dyDescent="0.2">
      <c r="A69" s="15">
        <v>67</v>
      </c>
      <c r="B69" s="6">
        <v>190</v>
      </c>
      <c r="C69" s="7">
        <f t="shared" ref="C69:C132" si="3">-(B69/$N$2)*(LOG(B69,2)-LOG($N$2,2))</f>
        <v>3.0463215577148626E-2</v>
      </c>
      <c r="D69" s="6">
        <v>121922</v>
      </c>
      <c r="E69" s="7">
        <f>-(D69/$O$2)*(LOG(D69,2)-LOG($O$2,2))</f>
        <v>2.7428341858047815E-2</v>
      </c>
      <c r="F69" s="6">
        <v>242816</v>
      </c>
      <c r="G69" s="7">
        <f>-(F69/$P$2)*(LOG(F69,2)-LOG($P$2,2))</f>
        <v>4.8488803798575841E-2</v>
      </c>
      <c r="H69" s="6">
        <v>22858</v>
      </c>
      <c r="I69" s="7">
        <f>-(H69/$Q$2)*(LOG(H69,2)-LOG($Q$2,2))</f>
        <v>6.6515447868607256E-3</v>
      </c>
      <c r="J69" s="6">
        <v>796</v>
      </c>
      <c r="K69" s="7">
        <f t="shared" si="2"/>
        <v>3.4306672005095969E-2</v>
      </c>
    </row>
    <row r="70" spans="1:11" x14ac:dyDescent="0.2">
      <c r="A70" s="15">
        <v>68</v>
      </c>
      <c r="B70" s="6">
        <v>214</v>
      </c>
      <c r="C70" s="7">
        <f t="shared" si="3"/>
        <v>3.3579280364134427E-2</v>
      </c>
      <c r="D70" s="6">
        <v>128144</v>
      </c>
      <c r="E70" s="7">
        <f>-(D70/$O$2)*(LOG(D70,2)-LOG($O$2,2))</f>
        <v>2.8576520664945076E-2</v>
      </c>
      <c r="F70" s="6">
        <v>268339</v>
      </c>
      <c r="G70" s="7">
        <f>-(F70/$P$2)*(LOG(F70,2)-LOG($P$2,2))</f>
        <v>5.2515073616100104E-2</v>
      </c>
      <c r="H70" s="6">
        <v>22177</v>
      </c>
      <c r="I70" s="7">
        <f>-(H70/$Q$2)*(LOG(H70,2)-LOG($Q$2,2))</f>
        <v>6.4798331242026906E-3</v>
      </c>
      <c r="J70" s="6">
        <v>826</v>
      </c>
      <c r="K70" s="7">
        <f t="shared" si="2"/>
        <v>3.5357137647446628E-2</v>
      </c>
    </row>
    <row r="71" spans="1:11" x14ac:dyDescent="0.2">
      <c r="A71" s="15">
        <v>69</v>
      </c>
      <c r="B71" s="6">
        <v>187</v>
      </c>
      <c r="C71" s="7">
        <f t="shared" si="3"/>
        <v>3.0067790912997362E-2</v>
      </c>
      <c r="D71" s="6">
        <v>132496</v>
      </c>
      <c r="E71" s="7">
        <f>-(D71/$O$2)*(LOG(D71,2)-LOG($O$2,2))</f>
        <v>2.9372499807089409E-2</v>
      </c>
      <c r="F71" s="6">
        <v>285796</v>
      </c>
      <c r="G71" s="7">
        <f>-(F71/$P$2)*(LOG(F71,2)-LOG($P$2,2))</f>
        <v>5.5212496004409077E-2</v>
      </c>
      <c r="H71" s="6">
        <v>21802</v>
      </c>
      <c r="I71" s="7">
        <f>-(H71/$Q$2)*(LOG(H71,2)-LOG($Q$2,2))</f>
        <v>6.3849276840458619E-3</v>
      </c>
      <c r="J71" s="6">
        <v>777</v>
      </c>
      <c r="K71" s="7">
        <f t="shared" si="2"/>
        <v>3.3636756903635823E-2</v>
      </c>
    </row>
    <row r="72" spans="1:11" x14ac:dyDescent="0.2">
      <c r="A72" s="15">
        <v>70</v>
      </c>
      <c r="B72" s="6">
        <v>214</v>
      </c>
      <c r="C72" s="7">
        <f t="shared" si="3"/>
        <v>3.3579280364134427E-2</v>
      </c>
      <c r="D72" s="6">
        <v>137117</v>
      </c>
      <c r="E72" s="7">
        <f>-(D72/$O$2)*(LOG(D72,2)-LOG($O$2,2))</f>
        <v>3.0211510427285631E-2</v>
      </c>
      <c r="F72" s="6">
        <v>241067</v>
      </c>
      <c r="G72" s="7">
        <f>-(F72/$P$2)*(LOG(F72,2)-LOG($P$2,2))</f>
        <v>4.82090990513643E-2</v>
      </c>
      <c r="H72" s="6">
        <v>21288</v>
      </c>
      <c r="I72" s="7">
        <f>-(H72/$Q$2)*(LOG(H72,2)-LOG($Q$2,2))</f>
        <v>6.2544297284314607E-3</v>
      </c>
      <c r="J72" s="6">
        <v>734</v>
      </c>
      <c r="K72" s="7">
        <f t="shared" si="2"/>
        <v>3.2106873559440079E-2</v>
      </c>
    </row>
    <row r="73" spans="1:11" x14ac:dyDescent="0.2">
      <c r="A73" s="15">
        <v>71</v>
      </c>
      <c r="B73" s="6">
        <v>191</v>
      </c>
      <c r="C73" s="7">
        <f t="shared" si="3"/>
        <v>3.0594720066788435E-2</v>
      </c>
      <c r="D73" s="6">
        <v>140676</v>
      </c>
      <c r="E73" s="7">
        <f>-(D73/$O$2)*(LOG(D73,2)-LOG($O$2,2))</f>
        <v>3.0853500758011757E-2</v>
      </c>
      <c r="F73" s="6">
        <v>205764</v>
      </c>
      <c r="G73" s="7">
        <f>-(F73/$P$2)*(LOG(F73,2)-LOG($P$2,2))</f>
        <v>4.2449629045508662E-2</v>
      </c>
      <c r="H73" s="6">
        <v>20722</v>
      </c>
      <c r="I73" s="7">
        <f>-(H73/$Q$2)*(LOG(H73,2)-LOG($Q$2,2))</f>
        <v>6.1101628490043691E-3</v>
      </c>
      <c r="J73" s="6">
        <v>791</v>
      </c>
      <c r="K73" s="7">
        <f t="shared" si="2"/>
        <v>3.4130731036806208E-2</v>
      </c>
    </row>
    <row r="74" spans="1:11" x14ac:dyDescent="0.2">
      <c r="A74" s="15">
        <v>72</v>
      </c>
      <c r="B74" s="6">
        <v>195</v>
      </c>
      <c r="C74" s="7">
        <f t="shared" si="3"/>
        <v>3.1119240442069745E-2</v>
      </c>
      <c r="D74" s="6">
        <v>143637</v>
      </c>
      <c r="E74" s="7">
        <f>-(D74/$O$2)*(LOG(D74,2)-LOG($O$2,2))</f>
        <v>3.1384910386056591E-2</v>
      </c>
      <c r="F74" s="6">
        <v>172855</v>
      </c>
      <c r="G74" s="7">
        <f>-(F74/$P$2)*(LOG(F74,2)-LOG($P$2,2))</f>
        <v>3.6862845098121141E-2</v>
      </c>
      <c r="H74" s="6">
        <v>20123</v>
      </c>
      <c r="I74" s="7">
        <f>-(H74/$Q$2)*(LOG(H74,2)-LOG($Q$2,2))</f>
        <v>5.9568200962338029E-3</v>
      </c>
      <c r="J74" s="6">
        <v>788</v>
      </c>
      <c r="K74" s="7">
        <f t="shared" si="2"/>
        <v>3.4025046168073801E-2</v>
      </c>
    </row>
    <row r="75" spans="1:11" x14ac:dyDescent="0.2">
      <c r="A75" s="15">
        <v>73</v>
      </c>
      <c r="B75" s="6">
        <v>228</v>
      </c>
      <c r="C75" s="7">
        <f t="shared" si="3"/>
        <v>3.5360629010457313E-2</v>
      </c>
      <c r="D75" s="6">
        <v>147569</v>
      </c>
      <c r="E75" s="7">
        <f>-(D75/$O$2)*(LOG(D75,2)-LOG($O$2,2))</f>
        <v>3.208687190835656E-2</v>
      </c>
      <c r="F75" s="6">
        <v>160513</v>
      </c>
      <c r="G75" s="7">
        <f>-(F75/$P$2)*(LOG(F75,2)-LOG($P$2,2))</f>
        <v>3.470541542672325E-2</v>
      </c>
      <c r="H75" s="6">
        <v>19612</v>
      </c>
      <c r="I75" s="7">
        <f>-(H75/$Q$2)*(LOG(H75,2)-LOG($Q$2,2))</f>
        <v>5.8254500304850809E-3</v>
      </c>
      <c r="J75" s="6">
        <v>758</v>
      </c>
      <c r="K75" s="7">
        <f t="shared" si="2"/>
        <v>3.2963154488089598E-2</v>
      </c>
    </row>
    <row r="76" spans="1:11" x14ac:dyDescent="0.2">
      <c r="A76" s="15">
        <v>74</v>
      </c>
      <c r="B76" s="6">
        <v>200</v>
      </c>
      <c r="C76" s="7">
        <f t="shared" si="3"/>
        <v>3.1771578660477057E-2</v>
      </c>
      <c r="D76" s="6">
        <v>150880</v>
      </c>
      <c r="E76" s="7">
        <f>-(D76/$O$2)*(LOG(D76,2)-LOG($O$2,2))</f>
        <v>3.2674759567575561E-2</v>
      </c>
      <c r="F76" s="6">
        <v>151552</v>
      </c>
      <c r="G76" s="7">
        <f>-(F76/$P$2)*(LOG(F76,2)-LOG($P$2,2))</f>
        <v>3.3115410812756478E-2</v>
      </c>
      <c r="H76" s="6">
        <v>18760</v>
      </c>
      <c r="I76" s="7">
        <f>-(H76/$Q$2)*(LOG(H76,2)-LOG($Q$2,2))</f>
        <v>5.605239465063752E-3</v>
      </c>
      <c r="J76" s="6">
        <v>748</v>
      </c>
      <c r="K76" s="7">
        <f t="shared" si="2"/>
        <v>3.2607114764206468E-2</v>
      </c>
    </row>
    <row r="77" spans="1:11" x14ac:dyDescent="0.2">
      <c r="A77" s="15">
        <v>75</v>
      </c>
      <c r="B77" s="6">
        <v>181</v>
      </c>
      <c r="C77" s="7">
        <f t="shared" si="3"/>
        <v>2.9272767383266746E-2</v>
      </c>
      <c r="D77" s="6">
        <v>154477</v>
      </c>
      <c r="E77" s="7">
        <f>-(D77/$O$2)*(LOG(D77,2)-LOG($O$2,2))</f>
        <v>3.3310182242058832E-2</v>
      </c>
      <c r="F77" s="6">
        <v>149772</v>
      </c>
      <c r="G77" s="7">
        <f>-(F77/$P$2)*(LOG(F77,2)-LOG($P$2,2))</f>
        <v>3.2797095451309967E-2</v>
      </c>
      <c r="H77" s="6">
        <v>18330</v>
      </c>
      <c r="I77" s="7">
        <f>-(H77/$Q$2)*(LOG(H77,2)-LOG($Q$2,2))</f>
        <v>5.493525040681577E-3</v>
      </c>
      <c r="J77" s="6">
        <v>783</v>
      </c>
      <c r="K77" s="7">
        <f t="shared" si="2"/>
        <v>3.3848703137176639E-2</v>
      </c>
    </row>
    <row r="78" spans="1:11" x14ac:dyDescent="0.2">
      <c r="A78" s="15">
        <v>76</v>
      </c>
      <c r="B78" s="6">
        <v>185</v>
      </c>
      <c r="C78" s="7">
        <f t="shared" si="3"/>
        <v>2.9803407026582348E-2</v>
      </c>
      <c r="D78" s="6">
        <v>158627</v>
      </c>
      <c r="E78" s="7">
        <f>-(D78/$O$2)*(LOG(D78,2)-LOG($O$2,2))</f>
        <v>3.4039194472814123E-2</v>
      </c>
      <c r="F78" s="6">
        <v>155650</v>
      </c>
      <c r="G78" s="7">
        <f>-(F78/$P$2)*(LOG(F78,2)-LOG($P$2,2))</f>
        <v>3.384509524751924E-2</v>
      </c>
      <c r="H78" s="6">
        <v>17561</v>
      </c>
      <c r="I78" s="7">
        <f>-(H78/$Q$2)*(LOG(H78,2)-LOG($Q$2,2))</f>
        <v>5.2927397601946228E-3</v>
      </c>
      <c r="J78" s="6">
        <v>806</v>
      </c>
      <c r="K78" s="7">
        <f t="shared" si="2"/>
        <v>3.4657807790018369E-2</v>
      </c>
    </row>
    <row r="79" spans="1:11" x14ac:dyDescent="0.2">
      <c r="A79" s="15">
        <v>77</v>
      </c>
      <c r="B79" s="6">
        <v>211</v>
      </c>
      <c r="C79" s="7">
        <f t="shared" si="3"/>
        <v>3.319419340503612E-2</v>
      </c>
      <c r="D79" s="6">
        <v>164005</v>
      </c>
      <c r="E79" s="7">
        <f>-(D79/$O$2)*(LOG(D79,2)-LOG($O$2,2))</f>
        <v>3.4977569103810689E-2</v>
      </c>
      <c r="F79" s="6">
        <v>156257</v>
      </c>
      <c r="G79" s="7">
        <f>-(F79/$P$2)*(LOG(F79,2)-LOG($P$2,2))</f>
        <v>3.395280789628824E-2</v>
      </c>
      <c r="H79" s="6">
        <v>16410</v>
      </c>
      <c r="I79" s="7">
        <f>-(H79/$Q$2)*(LOG(H79,2)-LOG($Q$2,2))</f>
        <v>4.9897134800173893E-3</v>
      </c>
      <c r="J79" s="6">
        <v>776</v>
      </c>
      <c r="K79" s="7">
        <f t="shared" si="2"/>
        <v>3.3601396861730491E-2</v>
      </c>
    </row>
    <row r="80" spans="1:11" x14ac:dyDescent="0.2">
      <c r="A80" s="15">
        <v>78</v>
      </c>
      <c r="B80" s="6">
        <v>195</v>
      </c>
      <c r="C80" s="7">
        <f t="shared" si="3"/>
        <v>3.1119240442069745E-2</v>
      </c>
      <c r="D80" s="6">
        <v>169907</v>
      </c>
      <c r="E80" s="7">
        <f>-(D80/$O$2)*(LOG(D80,2)-LOG($O$2,2))</f>
        <v>3.5999375062231505E-2</v>
      </c>
      <c r="F80" s="6">
        <v>156043</v>
      </c>
      <c r="G80" s="7">
        <f>-(F80/$P$2)*(LOG(F80,2)-LOG($P$2,2))</f>
        <v>3.3914844181008798E-2</v>
      </c>
      <c r="H80" s="6">
        <v>15863</v>
      </c>
      <c r="I80" s="7">
        <f>-(H80/$Q$2)*(LOG(H80,2)-LOG($Q$2,2))</f>
        <v>4.8446004399922641E-3</v>
      </c>
      <c r="J80" s="6">
        <v>753</v>
      </c>
      <c r="K80" s="7">
        <f t="shared" si="2"/>
        <v>3.2785266360454181E-2</v>
      </c>
    </row>
    <row r="81" spans="1:11" x14ac:dyDescent="0.2">
      <c r="A81" s="15">
        <v>79</v>
      </c>
      <c r="B81" s="6">
        <v>210</v>
      </c>
      <c r="C81" s="7">
        <f t="shared" si="3"/>
        <v>3.306555940199115E-2</v>
      </c>
      <c r="D81" s="6">
        <v>175748</v>
      </c>
      <c r="E81" s="7">
        <f>-(D81/$O$2)*(LOG(D81,2)-LOG($O$2,2))</f>
        <v>3.7002656474221504E-2</v>
      </c>
      <c r="F81" s="6">
        <v>148017</v>
      </c>
      <c r="G81" s="7">
        <f>-(F81/$P$2)*(LOG(F81,2)-LOG($P$2,2))</f>
        <v>3.2482424148373545E-2</v>
      </c>
      <c r="H81" s="6">
        <v>15459</v>
      </c>
      <c r="I81" s="7">
        <f>-(H81/$Q$2)*(LOG(H81,2)-LOG($Q$2,2))</f>
        <v>4.7369474388290434E-3</v>
      </c>
      <c r="J81" s="6">
        <v>705</v>
      </c>
      <c r="K81" s="7">
        <f t="shared" si="2"/>
        <v>3.106387142360444E-2</v>
      </c>
    </row>
    <row r="82" spans="1:11" x14ac:dyDescent="0.2">
      <c r="A82" s="15">
        <v>80</v>
      </c>
      <c r="B82" s="6">
        <v>189</v>
      </c>
      <c r="C82" s="7">
        <f t="shared" si="3"/>
        <v>3.0331559756855701E-2</v>
      </c>
      <c r="D82" s="6">
        <v>183214</v>
      </c>
      <c r="E82" s="7">
        <f>-(D82/$O$2)*(LOG(D82,2)-LOG($O$2,2))</f>
        <v>3.8273940140428585E-2</v>
      </c>
      <c r="F82" s="6">
        <v>162809</v>
      </c>
      <c r="G82" s="7">
        <f>-(F82/$P$2)*(LOG(F82,2)-LOG($P$2,2))</f>
        <v>3.5109549170890861E-2</v>
      </c>
      <c r="H82" s="6">
        <v>15278</v>
      </c>
      <c r="I82" s="7">
        <f>-(H82/$Q$2)*(LOG(H82,2)-LOG($Q$2,2))</f>
        <v>4.6885823259416003E-3</v>
      </c>
      <c r="J82" s="6">
        <v>682</v>
      </c>
      <c r="K82" s="7">
        <f t="shared" si="2"/>
        <v>3.0229949153202745E-2</v>
      </c>
    </row>
    <row r="83" spans="1:11" x14ac:dyDescent="0.2">
      <c r="A83" s="15">
        <v>81</v>
      </c>
      <c r="B83" s="6">
        <v>218</v>
      </c>
      <c r="C83" s="7">
        <f t="shared" si="3"/>
        <v>3.4090851467150539E-2</v>
      </c>
      <c r="D83" s="6">
        <v>188575</v>
      </c>
      <c r="E83" s="7">
        <f>-(D83/$O$2)*(LOG(D83,2)-LOG($O$2,2))</f>
        <v>3.9179360233852059E-2</v>
      </c>
      <c r="F83" s="6">
        <v>182795</v>
      </c>
      <c r="G83" s="7">
        <f>-(F83/$P$2)*(LOG(F83,2)-LOG($P$2,2))</f>
        <v>3.8574686678891169E-2</v>
      </c>
      <c r="H83" s="6">
        <v>14999</v>
      </c>
      <c r="I83" s="7">
        <f>-(H83/$Q$2)*(LOG(H83,2)-LOG($Q$2,2))</f>
        <v>4.6138645564199722E-3</v>
      </c>
      <c r="J83" s="6">
        <v>741</v>
      </c>
      <c r="K83" s="7">
        <f t="shared" si="2"/>
        <v>3.2357256544401997E-2</v>
      </c>
    </row>
    <row r="84" spans="1:11" x14ac:dyDescent="0.2">
      <c r="A84" s="15">
        <v>82</v>
      </c>
      <c r="B84" s="6">
        <v>196</v>
      </c>
      <c r="C84" s="7">
        <f t="shared" si="3"/>
        <v>3.125E-2</v>
      </c>
      <c r="D84" s="6">
        <v>194020</v>
      </c>
      <c r="E84" s="7">
        <f>-(D84/$O$2)*(LOG(D84,2)-LOG($O$2,2))</f>
        <v>4.0092813990374718E-2</v>
      </c>
      <c r="F84" s="6">
        <v>155013</v>
      </c>
      <c r="G84" s="7">
        <f>-(F84/$P$2)*(LOG(F84,2)-LOG($P$2,2))</f>
        <v>3.3731957461784257E-2</v>
      </c>
      <c r="H84" s="6">
        <v>14575</v>
      </c>
      <c r="I84" s="7">
        <f>-(H84/$Q$2)*(LOG(H84,2)-LOG($Q$2,2))</f>
        <v>4.4999217632720329E-3</v>
      </c>
      <c r="J84" s="6">
        <v>754</v>
      </c>
      <c r="K84" s="7">
        <f t="shared" si="2"/>
        <v>3.2820865007524354E-2</v>
      </c>
    </row>
    <row r="85" spans="1:11" x14ac:dyDescent="0.2">
      <c r="A85" s="15">
        <v>83</v>
      </c>
      <c r="B85" s="6">
        <v>162</v>
      </c>
      <c r="C85" s="7">
        <f t="shared" si="3"/>
        <v>2.6716503792238413E-2</v>
      </c>
      <c r="D85" s="6">
        <v>199810</v>
      </c>
      <c r="E85" s="7">
        <f>-(D85/$O$2)*(LOG(D85,2)-LOG($O$2,2))</f>
        <v>4.1057536078854207E-2</v>
      </c>
      <c r="F85" s="6">
        <v>161503</v>
      </c>
      <c r="G85" s="7">
        <f>-(F85/$P$2)*(LOG(F85,2)-LOG($P$2,2))</f>
        <v>3.4879831372006329E-2</v>
      </c>
      <c r="H85" s="6">
        <v>14604</v>
      </c>
      <c r="I85" s="7">
        <f>-(H85/$Q$2)*(LOG(H85,2)-LOG($Q$2,2))</f>
        <v>4.5077303612186632E-3</v>
      </c>
      <c r="J85" s="6">
        <v>730</v>
      </c>
      <c r="K85" s="7">
        <f t="shared" si="2"/>
        <v>3.1963560037112551E-2</v>
      </c>
    </row>
    <row r="86" spans="1:11" x14ac:dyDescent="0.2">
      <c r="A86" s="15">
        <v>84</v>
      </c>
      <c r="B86" s="6">
        <v>213</v>
      </c>
      <c r="C86" s="7">
        <f t="shared" si="3"/>
        <v>3.3451053246341587E-2</v>
      </c>
      <c r="D86" s="6">
        <v>203834</v>
      </c>
      <c r="E86" s="7">
        <f>-(D86/$O$2)*(LOG(D86,2)-LOG($O$2,2))</f>
        <v>4.1724099987631533E-2</v>
      </c>
      <c r="F86" s="6">
        <v>171522</v>
      </c>
      <c r="G86" s="7">
        <f>-(F86/$P$2)*(LOG(F86,2)-LOG($P$2,2))</f>
        <v>3.6631572220340129E-2</v>
      </c>
      <c r="H86" s="6">
        <v>14239</v>
      </c>
      <c r="I86" s="7">
        <f>-(H86/$Q$2)*(LOG(H86,2)-LOG($Q$2,2))</f>
        <v>4.4092826155832515E-3</v>
      </c>
      <c r="J86" s="6">
        <v>689</v>
      </c>
      <c r="K86" s="7">
        <f t="shared" si="2"/>
        <v>3.0484393802922279E-2</v>
      </c>
    </row>
    <row r="87" spans="1:11" x14ac:dyDescent="0.2">
      <c r="A87" s="15">
        <v>85</v>
      </c>
      <c r="B87" s="6">
        <v>203</v>
      </c>
      <c r="C87" s="7">
        <f t="shared" si="3"/>
        <v>3.2161250541430098E-2</v>
      </c>
      <c r="D87" s="6">
        <v>207432</v>
      </c>
      <c r="E87" s="7">
        <f>-(D87/$O$2)*(LOG(D87,2)-LOG($O$2,2))</f>
        <v>4.2317443002017473E-2</v>
      </c>
      <c r="F87" s="6">
        <v>158899</v>
      </c>
      <c r="G87" s="7">
        <f>-(F87/$P$2)*(LOG(F87,2)-LOG($P$2,2))</f>
        <v>3.4420541332987449E-2</v>
      </c>
      <c r="H87" s="6">
        <v>14347</v>
      </c>
      <c r="I87" s="7">
        <f>-(H87/$Q$2)*(LOG(H87,2)-LOG($Q$2,2))</f>
        <v>4.4384503809023913E-3</v>
      </c>
      <c r="J87" s="6">
        <v>760</v>
      </c>
      <c r="K87" s="7">
        <f t="shared" si="2"/>
        <v>3.3034236358002164E-2</v>
      </c>
    </row>
    <row r="88" spans="1:11" x14ac:dyDescent="0.2">
      <c r="A88" s="15">
        <v>86</v>
      </c>
      <c r="B88" s="6">
        <v>189</v>
      </c>
      <c r="C88" s="7">
        <f t="shared" si="3"/>
        <v>3.0331559756855701E-2</v>
      </c>
      <c r="D88" s="6">
        <v>211526</v>
      </c>
      <c r="E88" s="7">
        <f>-(D88/$O$2)*(LOG(D88,2)-LOG($O$2,2))</f>
        <v>4.2989589287205282E-2</v>
      </c>
      <c r="F88" s="6">
        <v>150863</v>
      </c>
      <c r="G88" s="7">
        <f>-(F88/$P$2)*(LOG(F88,2)-LOG($P$2,2))</f>
        <v>3.2992297262368214E-2</v>
      </c>
      <c r="H88" s="6">
        <v>14679</v>
      </c>
      <c r="I88" s="7">
        <f>-(H88/$Q$2)*(LOG(H88,2)-LOG($Q$2,2))</f>
        <v>4.5279144893061972E-3</v>
      </c>
      <c r="J88" s="6">
        <v>680</v>
      </c>
      <c r="K88" s="7">
        <f t="shared" si="2"/>
        <v>3.0157146214109854E-2</v>
      </c>
    </row>
    <row r="89" spans="1:11" x14ac:dyDescent="0.2">
      <c r="A89" s="15">
        <v>87</v>
      </c>
      <c r="B89" s="6">
        <v>201</v>
      </c>
      <c r="C89" s="7">
        <f t="shared" si="3"/>
        <v>3.1901612100211092E-2</v>
      </c>
      <c r="D89" s="6">
        <v>215917</v>
      </c>
      <c r="E89" s="7">
        <f>-(D89/$O$2)*(LOG(D89,2)-LOG($O$2,2))</f>
        <v>4.3707024401793075E-2</v>
      </c>
      <c r="F89" s="6">
        <v>167014</v>
      </c>
      <c r="G89" s="7">
        <f>-(F89/$P$2)*(LOG(F89,2)-LOG($P$2,2))</f>
        <v>3.5846360118234367E-2</v>
      </c>
      <c r="H89" s="6">
        <v>14619</v>
      </c>
      <c r="I89" s="7">
        <f>-(H89/$Q$2)*(LOG(H89,2)-LOG($Q$2,2))</f>
        <v>4.5117683996690689E-3</v>
      </c>
      <c r="J89" s="6">
        <v>658</v>
      </c>
      <c r="K89" s="7">
        <f t="shared" si="2"/>
        <v>2.9353202290174393E-2</v>
      </c>
    </row>
    <row r="90" spans="1:11" x14ac:dyDescent="0.2">
      <c r="A90" s="15">
        <v>88</v>
      </c>
      <c r="B90" s="6">
        <v>185</v>
      </c>
      <c r="C90" s="7">
        <f t="shared" si="3"/>
        <v>2.9803407026582348E-2</v>
      </c>
      <c r="D90" s="6">
        <v>222257</v>
      </c>
      <c r="E90" s="7">
        <f>-(D90/$O$2)*(LOG(D90,2)-LOG($O$2,2))</f>
        <v>4.4736706131592779E-2</v>
      </c>
      <c r="F90" s="6">
        <v>202321</v>
      </c>
      <c r="G90" s="7">
        <f>-(F90/$P$2)*(LOG(F90,2)-LOG($P$2,2))</f>
        <v>4.18756007671496E-2</v>
      </c>
      <c r="H90" s="6">
        <v>14443</v>
      </c>
      <c r="I90" s="7">
        <f>-(H90/$Q$2)*(LOG(H90,2)-LOG($Q$2,2))</f>
        <v>4.4643503565276145E-3</v>
      </c>
      <c r="J90" s="6">
        <v>661</v>
      </c>
      <c r="K90" s="7">
        <f t="shared" si="2"/>
        <v>2.9463170442446732E-2</v>
      </c>
    </row>
    <row r="91" spans="1:11" x14ac:dyDescent="0.2">
      <c r="A91" s="15">
        <v>89</v>
      </c>
      <c r="B91" s="6">
        <v>196</v>
      </c>
      <c r="C91" s="7">
        <f t="shared" si="3"/>
        <v>3.125E-2</v>
      </c>
      <c r="D91" s="6">
        <v>228709</v>
      </c>
      <c r="E91" s="7">
        <f>-(D91/$O$2)*(LOG(D91,2)-LOG($O$2,2))</f>
        <v>4.5777254885008237E-2</v>
      </c>
      <c r="F91" s="6">
        <v>170899</v>
      </c>
      <c r="G91" s="7">
        <f>-(F91/$P$2)*(LOG(F91,2)-LOG($P$2,2))</f>
        <v>3.6523341351084829E-2</v>
      </c>
      <c r="H91" s="6">
        <v>14421</v>
      </c>
      <c r="I91" s="7">
        <f>-(H91/$Q$2)*(LOG(H91,2)-LOG($Q$2,2))</f>
        <v>4.4584171744115808E-3</v>
      </c>
      <c r="J91" s="6">
        <v>696</v>
      </c>
      <c r="K91" s="7">
        <f t="shared" si="2"/>
        <v>3.073827408125189E-2</v>
      </c>
    </row>
    <row r="92" spans="1:11" x14ac:dyDescent="0.2">
      <c r="A92" s="15">
        <v>90</v>
      </c>
      <c r="B92" s="6">
        <v>179</v>
      </c>
      <c r="C92" s="7">
        <f t="shared" si="3"/>
        <v>2.900649788676499E-2</v>
      </c>
      <c r="D92" s="6">
        <v>237563</v>
      </c>
      <c r="E92" s="7">
        <f>-(D92/$O$2)*(LOG(D92,2)-LOG($O$2,2))</f>
        <v>4.7193540419595864E-2</v>
      </c>
      <c r="F92" s="6">
        <v>156774</v>
      </c>
      <c r="G92" s="7">
        <f>-(F92/$P$2)*(LOG(F92,2)-LOG($P$2,2))</f>
        <v>3.4044475736175368E-2</v>
      </c>
      <c r="H92" s="6">
        <v>14433</v>
      </c>
      <c r="I92" s="7">
        <f>-(H92/$Q$2)*(LOG(H92,2)-LOG($Q$2,2))</f>
        <v>4.4616536195362785E-3</v>
      </c>
      <c r="J92" s="6">
        <v>683</v>
      </c>
      <c r="K92" s="7">
        <f t="shared" si="2"/>
        <v>3.026633316049825E-2</v>
      </c>
    </row>
    <row r="93" spans="1:11" x14ac:dyDescent="0.2">
      <c r="A93" s="15">
        <v>91</v>
      </c>
      <c r="B93" s="6">
        <v>192</v>
      </c>
      <c r="C93" s="7">
        <f t="shared" si="3"/>
        <v>3.072607401808948E-2</v>
      </c>
      <c r="D93" s="6">
        <v>246621</v>
      </c>
      <c r="E93" s="7">
        <f>-(D93/$O$2)*(LOG(D93,2)-LOG($O$2,2))</f>
        <v>4.8628989972604598E-2</v>
      </c>
      <c r="F93" s="6">
        <v>199391</v>
      </c>
      <c r="G93" s="7">
        <f>-(F93/$P$2)*(LOG(F93,2)-LOG($P$2,2))</f>
        <v>4.1385261067402021E-2</v>
      </c>
      <c r="H93" s="6">
        <v>14202</v>
      </c>
      <c r="I93" s="7">
        <f>-(H93/$Q$2)*(LOG(H93,2)-LOG($Q$2,2))</f>
        <v>4.3992825371542794E-3</v>
      </c>
      <c r="J93" s="6">
        <v>690</v>
      </c>
      <c r="K93" s="7">
        <f t="shared" si="2"/>
        <v>3.0520696833824419E-2</v>
      </c>
    </row>
    <row r="94" spans="1:11" x14ac:dyDescent="0.2">
      <c r="A94" s="15">
        <v>92</v>
      </c>
      <c r="B94" s="6">
        <v>178</v>
      </c>
      <c r="C94" s="7">
        <f t="shared" si="3"/>
        <v>2.8873122639120063E-2</v>
      </c>
      <c r="D94" s="6">
        <v>257664</v>
      </c>
      <c r="E94" s="7">
        <f>-(D94/$O$2)*(LOG(D94,2)-LOG($O$2,2))</f>
        <v>5.0361301395297535E-2</v>
      </c>
      <c r="F94" s="6">
        <v>270435</v>
      </c>
      <c r="G94" s="7">
        <f>-(F94/$P$2)*(LOG(F94,2)-LOG($P$2,2))</f>
        <v>5.2841281829045822E-2</v>
      </c>
      <c r="H94" s="6">
        <v>14143</v>
      </c>
      <c r="I94" s="7">
        <f>-(H94/$Q$2)*(LOG(H94,2)-LOG($Q$2,2))</f>
        <v>4.3833285971400897E-3</v>
      </c>
      <c r="J94" s="6">
        <v>716</v>
      </c>
      <c r="K94" s="7">
        <f t="shared" si="2"/>
        <v>3.1460586677890416E-2</v>
      </c>
    </row>
    <row r="95" spans="1:11" x14ac:dyDescent="0.2">
      <c r="A95" s="15">
        <v>93</v>
      </c>
      <c r="B95" s="6">
        <v>174</v>
      </c>
      <c r="C95" s="7">
        <f t="shared" si="3"/>
        <v>2.8337997142027407E-2</v>
      </c>
      <c r="D95" s="6">
        <v>270060</v>
      </c>
      <c r="E95" s="7">
        <f>-(D95/$O$2)*(LOG(D95,2)-LOG($O$2,2))</f>
        <v>5.2283651062531154E-2</v>
      </c>
      <c r="F95" s="6">
        <v>289600</v>
      </c>
      <c r="G95" s="7">
        <f>-(F95/$P$2)*(LOG(F95,2)-LOG($P$2,2))</f>
        <v>5.5794542141551405E-2</v>
      </c>
      <c r="H95" s="6">
        <v>14467</v>
      </c>
      <c r="I95" s="7">
        <f>-(H95/$Q$2)*(LOG(H95,2)-LOG($Q$2,2))</f>
        <v>4.4708214114906218E-3</v>
      </c>
      <c r="J95" s="6">
        <v>665</v>
      </c>
      <c r="K95" s="7">
        <f t="shared" si="2"/>
        <v>2.9609626652810164E-2</v>
      </c>
    </row>
    <row r="96" spans="1:11" x14ac:dyDescent="0.2">
      <c r="A96" s="15">
        <v>94</v>
      </c>
      <c r="B96" s="6">
        <v>208</v>
      </c>
      <c r="C96" s="7">
        <f t="shared" si="3"/>
        <v>3.2807879986499838E-2</v>
      </c>
      <c r="D96" s="6">
        <v>281700</v>
      </c>
      <c r="E96" s="7">
        <f>-(D96/$O$2)*(LOG(D96,2)-LOG($O$2,2))</f>
        <v>5.4068305382868338E-2</v>
      </c>
      <c r="F96" s="6">
        <v>301160</v>
      </c>
      <c r="G96" s="7">
        <f>-(F96/$P$2)*(LOG(F96,2)-LOG($P$2,2))</f>
        <v>5.7551192988378901E-2</v>
      </c>
      <c r="H96" s="6">
        <v>14822</v>
      </c>
      <c r="I96" s="7">
        <f>-(H96/$Q$2)*(LOG(H96,2)-LOG($Q$2,2))</f>
        <v>4.5663570767027154E-3</v>
      </c>
      <c r="J96" s="6">
        <v>651</v>
      </c>
      <c r="K96" s="7">
        <f t="shared" si="2"/>
        <v>2.9096186966242481E-2</v>
      </c>
    </row>
    <row r="97" spans="1:11" x14ac:dyDescent="0.2">
      <c r="A97" s="15">
        <v>95</v>
      </c>
      <c r="B97" s="6">
        <v>180</v>
      </c>
      <c r="C97" s="7">
        <f t="shared" si="3"/>
        <v>2.9139712504013794E-2</v>
      </c>
      <c r="D97" s="6">
        <v>292258</v>
      </c>
      <c r="E97" s="7">
        <f>-(D97/$O$2)*(LOG(D97,2)-LOG($O$2,2))</f>
        <v>5.5670634257136302E-2</v>
      </c>
      <c r="F97" s="6">
        <v>341600</v>
      </c>
      <c r="G97" s="7">
        <f>-(F97/$P$2)*(LOG(F97,2)-LOG($P$2,2))</f>
        <v>6.3561221516001451E-2</v>
      </c>
      <c r="H97" s="6">
        <v>15199</v>
      </c>
      <c r="I97" s="7">
        <f>-(H97/$Q$2)*(LOG(H97,2)-LOG($Q$2,2))</f>
        <v>4.6674462368140376E-3</v>
      </c>
      <c r="J97" s="6">
        <v>636</v>
      </c>
      <c r="K97" s="7">
        <f t="shared" si="2"/>
        <v>2.8543420137972102E-2</v>
      </c>
    </row>
    <row r="98" spans="1:11" x14ac:dyDescent="0.2">
      <c r="A98" s="15">
        <v>96</v>
      </c>
      <c r="B98" s="6">
        <v>188</v>
      </c>
      <c r="C98" s="7">
        <f t="shared" si="3"/>
        <v>3.0199751805210919E-2</v>
      </c>
      <c r="D98" s="6">
        <v>302249</v>
      </c>
      <c r="E98" s="7">
        <f>-(D98/$O$2)*(LOG(D98,2)-LOG($O$2,2))</f>
        <v>5.7173047540082629E-2</v>
      </c>
      <c r="F98" s="6">
        <v>391908</v>
      </c>
      <c r="G98" s="7">
        <f>-(F98/$P$2)*(LOG(F98,2)-LOG($P$2,2))</f>
        <v>7.0772845470813278E-2</v>
      </c>
      <c r="H98" s="6">
        <v>15105</v>
      </c>
      <c r="I98" s="7">
        <f>-(H98/$Q$2)*(LOG(H98,2)-LOG($Q$2,2))</f>
        <v>4.6422758592719179E-3</v>
      </c>
      <c r="J98" s="6">
        <v>691</v>
      </c>
      <c r="K98" s="7">
        <f t="shared" si="2"/>
        <v>3.0556988363829363E-2</v>
      </c>
    </row>
    <row r="99" spans="1:11" x14ac:dyDescent="0.2">
      <c r="A99" s="15">
        <v>97</v>
      </c>
      <c r="B99" s="6">
        <v>197</v>
      </c>
      <c r="C99" s="7">
        <f t="shared" si="3"/>
        <v>3.1380612859888982E-2</v>
      </c>
      <c r="D99" s="6">
        <v>308850</v>
      </c>
      <c r="E99" s="7">
        <f>-(D99/$O$2)*(LOG(D99,2)-LOG($O$2,2))</f>
        <v>5.8158510156116935E-2</v>
      </c>
      <c r="F99" s="6">
        <v>338185</v>
      </c>
      <c r="G99" s="7">
        <f>-(F99/$P$2)*(LOG(F99,2)-LOG($P$2,2))</f>
        <v>6.306142160809397E-2</v>
      </c>
      <c r="H99" s="6">
        <v>15071</v>
      </c>
      <c r="I99" s="7">
        <f>-(H99/$Q$2)*(LOG(H99,2)-LOG($Q$2,2))</f>
        <v>4.633166005814187E-3</v>
      </c>
      <c r="J99" s="6">
        <v>683</v>
      </c>
      <c r="K99" s="7">
        <f t="shared" si="2"/>
        <v>3.026633316049825E-2</v>
      </c>
    </row>
    <row r="100" spans="1:11" x14ac:dyDescent="0.2">
      <c r="A100" s="15">
        <v>98</v>
      </c>
      <c r="B100" s="6">
        <v>227</v>
      </c>
      <c r="C100" s="7">
        <f t="shared" si="3"/>
        <v>3.5234228077150716E-2</v>
      </c>
      <c r="D100" s="6">
        <v>312991</v>
      </c>
      <c r="E100" s="7">
        <f>-(D100/$O$2)*(LOG(D100,2)-LOG($O$2,2))</f>
        <v>5.8773871618172609E-2</v>
      </c>
      <c r="F100" s="6">
        <v>309991</v>
      </c>
      <c r="G100" s="7">
        <f>-(F100/$P$2)*(LOG(F100,2)-LOG($P$2,2))</f>
        <v>5.888117489421496E-2</v>
      </c>
      <c r="H100" s="6">
        <v>15750</v>
      </c>
      <c r="I100" s="7">
        <f>-(H100/$Q$2)*(LOG(H100,2)-LOG($Q$2,2))</f>
        <v>4.8145309056541342E-3</v>
      </c>
      <c r="J100" s="6">
        <v>688</v>
      </c>
      <c r="K100" s="7">
        <f t="shared" si="2"/>
        <v>3.0448079254430774E-2</v>
      </c>
    </row>
    <row r="101" spans="1:11" x14ac:dyDescent="0.2">
      <c r="A101" s="15">
        <v>99</v>
      </c>
      <c r="B101" s="6">
        <v>211</v>
      </c>
      <c r="C101" s="7">
        <f t="shared" si="3"/>
        <v>3.319419340503612E-2</v>
      </c>
      <c r="D101" s="6">
        <v>315396</v>
      </c>
      <c r="E101" s="7">
        <f>-(D101/$O$2)*(LOG(D101,2)-LOG($O$2,2))</f>
        <v>5.913026598098952E-2</v>
      </c>
      <c r="F101" s="6">
        <v>232142</v>
      </c>
      <c r="G101" s="7">
        <f>-(F101/$P$2)*(LOG(F101,2)-LOG($P$2,2))</f>
        <v>4.677382256272735E-2</v>
      </c>
      <c r="H101" s="6">
        <v>16671</v>
      </c>
      <c r="I101" s="7">
        <f>-(H101/$Q$2)*(LOG(H101,2)-LOG($Q$2,2))</f>
        <v>5.0586989467146168E-3</v>
      </c>
      <c r="J101" s="6">
        <v>678</v>
      </c>
      <c r="K101" s="7">
        <f t="shared" si="2"/>
        <v>3.0084296594853843E-2</v>
      </c>
    </row>
    <row r="102" spans="1:11" x14ac:dyDescent="0.2">
      <c r="A102" s="15">
        <v>100</v>
      </c>
      <c r="B102" s="6">
        <v>181</v>
      </c>
      <c r="C102" s="7">
        <f t="shared" si="3"/>
        <v>2.9272767383266746E-2</v>
      </c>
      <c r="D102" s="6">
        <v>318538</v>
      </c>
      <c r="E102" s="7">
        <f>-(D102/$O$2)*(LOG(D102,2)-LOG($O$2,2))</f>
        <v>5.9594786659368945E-2</v>
      </c>
      <c r="F102" s="6">
        <v>211588</v>
      </c>
      <c r="G102" s="7">
        <f>-(F102/$P$2)*(LOG(F102,2)-LOG($P$2,2))</f>
        <v>4.3415410367264422E-2</v>
      </c>
      <c r="H102" s="6">
        <v>16777</v>
      </c>
      <c r="I102" s="7">
        <f>-(H102/$Q$2)*(LOG(H102,2)-LOG($Q$2,2))</f>
        <v>5.0866698703748697E-3</v>
      </c>
      <c r="J102" s="6">
        <v>646</v>
      </c>
      <c r="K102" s="7">
        <f t="shared" si="2"/>
        <v>2.8912239264310188E-2</v>
      </c>
    </row>
    <row r="103" spans="1:11" x14ac:dyDescent="0.2">
      <c r="A103" s="15">
        <v>101</v>
      </c>
      <c r="B103" s="6">
        <v>180</v>
      </c>
      <c r="C103" s="7">
        <f t="shared" si="3"/>
        <v>2.9139712504013794E-2</v>
      </c>
      <c r="D103" s="6">
        <v>324485</v>
      </c>
      <c r="E103" s="7">
        <f>-(D103/$O$2)*(LOG(D103,2)-LOG($O$2,2))</f>
        <v>6.0470668451930241E-2</v>
      </c>
      <c r="F103" s="6">
        <v>256945</v>
      </c>
      <c r="G103" s="7">
        <f>-(F103/$P$2)*(LOG(F103,2)-LOG($P$2,2))</f>
        <v>5.073021662296482E-2</v>
      </c>
      <c r="H103" s="6">
        <v>16889</v>
      </c>
      <c r="I103" s="7">
        <f>-(H103/$Q$2)*(LOG(H103,2)-LOG($Q$2,2))</f>
        <v>5.11619535713071E-3</v>
      </c>
      <c r="J103" s="6">
        <v>721</v>
      </c>
      <c r="K103" s="7">
        <f t="shared" si="2"/>
        <v>3.1640467211380065E-2</v>
      </c>
    </row>
    <row r="104" spans="1:11" x14ac:dyDescent="0.2">
      <c r="A104" s="15">
        <v>102</v>
      </c>
      <c r="B104" s="6">
        <v>206</v>
      </c>
      <c r="C104" s="7">
        <f t="shared" si="3"/>
        <v>3.2549647626115862E-2</v>
      </c>
      <c r="D104" s="6">
        <v>333227</v>
      </c>
      <c r="E104" s="7">
        <f>-(D104/$O$2)*(LOG(D104,2)-LOG($O$2,2))</f>
        <v>6.1750418889601442E-2</v>
      </c>
      <c r="F104" s="6">
        <v>296776</v>
      </c>
      <c r="G104" s="7">
        <f>-(F104/$P$2)*(LOG(F104,2)-LOG($P$2,2))</f>
        <v>5.688712528909446E-2</v>
      </c>
      <c r="H104" s="6">
        <v>16321</v>
      </c>
      <c r="I104" s="7">
        <f>-(H104/$Q$2)*(LOG(H104,2)-LOG($Q$2,2))</f>
        <v>4.9661523953983943E-3</v>
      </c>
      <c r="J104" s="6">
        <v>673</v>
      </c>
      <c r="K104" s="7">
        <f t="shared" si="2"/>
        <v>2.9901967415337089E-2</v>
      </c>
    </row>
    <row r="105" spans="1:11" x14ac:dyDescent="0.2">
      <c r="A105" s="15">
        <v>103</v>
      </c>
      <c r="B105" s="6">
        <v>198</v>
      </c>
      <c r="C105" s="7">
        <f t="shared" si="3"/>
        <v>3.1511079766403223E-2</v>
      </c>
      <c r="D105" s="6">
        <v>346103</v>
      </c>
      <c r="E105" s="7">
        <f>-(D105/$O$2)*(LOG(D105,2)-LOG($O$2,2))</f>
        <v>6.361894165599781E-2</v>
      </c>
      <c r="F105" s="6">
        <v>296138</v>
      </c>
      <c r="G105" s="7">
        <f>-(F105/$P$2)*(LOG(F105,2)-LOG($P$2,2))</f>
        <v>5.6790269485517492E-2</v>
      </c>
      <c r="H105" s="6">
        <v>16474</v>
      </c>
      <c r="I105" s="7">
        <f>-(H105/$Q$2)*(LOG(H105,2)-LOG($Q$2,2))</f>
        <v>5.0066445089291213E-3</v>
      </c>
      <c r="J105" s="6">
        <v>718</v>
      </c>
      <c r="K105" s="7">
        <f t="shared" si="2"/>
        <v>3.1532572033139014E-2</v>
      </c>
    </row>
    <row r="106" spans="1:11" x14ac:dyDescent="0.2">
      <c r="A106" s="15">
        <v>104</v>
      </c>
      <c r="B106" s="6">
        <v>183</v>
      </c>
      <c r="C106" s="7">
        <f t="shared" si="3"/>
        <v>2.9538401448244243E-2</v>
      </c>
      <c r="D106" s="6">
        <v>364685</v>
      </c>
      <c r="E106" s="7">
        <f>-(D106/$O$2)*(LOG(D106,2)-LOG($O$2,2))</f>
        <v>6.6282363757121932E-2</v>
      </c>
      <c r="F106" s="6">
        <v>250065</v>
      </c>
      <c r="G106" s="7">
        <f>-(F106/$P$2)*(LOG(F106,2)-LOG($P$2,2))</f>
        <v>4.9642761967497902E-2</v>
      </c>
      <c r="H106" s="6">
        <v>16616</v>
      </c>
      <c r="I106" s="7">
        <f>-(H106/$Q$2)*(LOG(H106,2)-LOG($Q$2,2))</f>
        <v>5.044175267384733E-3</v>
      </c>
      <c r="J106" s="6">
        <v>702</v>
      </c>
      <c r="K106" s="7">
        <f t="shared" si="2"/>
        <v>3.095544086068383E-2</v>
      </c>
    </row>
    <row r="107" spans="1:11" x14ac:dyDescent="0.2">
      <c r="A107" s="15">
        <v>105</v>
      </c>
      <c r="B107" s="6">
        <v>206</v>
      </c>
      <c r="C107" s="7">
        <f t="shared" si="3"/>
        <v>3.2549647626115862E-2</v>
      </c>
      <c r="D107" s="6">
        <v>387204</v>
      </c>
      <c r="E107" s="7">
        <f>-(D107/$O$2)*(LOG(D107,2)-LOG($O$2,2))</f>
        <v>6.9460192780261679E-2</v>
      </c>
      <c r="F107" s="6">
        <v>279878</v>
      </c>
      <c r="G107" s="7">
        <f>-(F107/$P$2)*(LOG(F107,2)-LOG($P$2,2))</f>
        <v>5.4302961034321764E-2</v>
      </c>
      <c r="H107" s="6">
        <v>16756</v>
      </c>
      <c r="I107" s="7">
        <f>-(H107/$Q$2)*(LOG(H107,2)-LOG($Q$2,2))</f>
        <v>5.0811305644725665E-3</v>
      </c>
      <c r="J107" s="6">
        <v>643</v>
      </c>
      <c r="K107" s="7">
        <f t="shared" si="2"/>
        <v>2.8801723383333835E-2</v>
      </c>
    </row>
    <row r="108" spans="1:11" x14ac:dyDescent="0.2">
      <c r="A108" s="15">
        <v>106</v>
      </c>
      <c r="B108" s="6">
        <v>200</v>
      </c>
      <c r="C108" s="7">
        <f t="shared" si="3"/>
        <v>3.1771578660477057E-2</v>
      </c>
      <c r="D108" s="6">
        <v>407183</v>
      </c>
      <c r="E108" s="7">
        <f>-(D108/$O$2)*(LOG(D108,2)-LOG($O$2,2))</f>
        <v>7.2236222449659424E-2</v>
      </c>
      <c r="F108" s="6">
        <v>282624</v>
      </c>
      <c r="G108" s="7">
        <f>-(F108/$P$2)*(LOG(F108,2)-LOG($P$2,2))</f>
        <v>5.4725607419424969E-2</v>
      </c>
      <c r="H108" s="6">
        <v>16998</v>
      </c>
      <c r="I108" s="7">
        <f>-(H108/$Q$2)*(LOG(H108,2)-LOG($Q$2,2))</f>
        <v>5.1449018529647105E-3</v>
      </c>
      <c r="J108" s="6">
        <v>645</v>
      </c>
      <c r="K108" s="7">
        <f t="shared" si="2"/>
        <v>2.8875412946972222E-2</v>
      </c>
    </row>
    <row r="109" spans="1:11" x14ac:dyDescent="0.2">
      <c r="A109" s="15">
        <v>107</v>
      </c>
      <c r="B109" s="6">
        <v>183</v>
      </c>
      <c r="C109" s="7">
        <f t="shared" si="3"/>
        <v>2.9538401448244243E-2</v>
      </c>
      <c r="D109" s="6">
        <v>422322</v>
      </c>
      <c r="E109" s="7">
        <f>-(D109/$O$2)*(LOG(D109,2)-LOG($O$2,2))</f>
        <v>7.4313887350619875E-2</v>
      </c>
      <c r="F109" s="6">
        <v>283128</v>
      </c>
      <c r="G109" s="7">
        <f>-(F109/$P$2)*(LOG(F109,2)-LOG($P$2,2))</f>
        <v>5.4803063832718393E-2</v>
      </c>
      <c r="H109" s="6">
        <v>17262</v>
      </c>
      <c r="I109" s="7">
        <f>-(H109/$Q$2)*(LOG(H109,2)-LOG($Q$2,2))</f>
        <v>5.2143156117431845E-3</v>
      </c>
      <c r="J109" s="6">
        <v>701</v>
      </c>
      <c r="K109" s="7">
        <f t="shared" si="2"/>
        <v>3.0919274752534139E-2</v>
      </c>
    </row>
    <row r="110" spans="1:11" x14ac:dyDescent="0.2">
      <c r="A110" s="15">
        <v>108</v>
      </c>
      <c r="B110" s="6">
        <v>191</v>
      </c>
      <c r="C110" s="7">
        <f t="shared" si="3"/>
        <v>3.0594720066788435E-2</v>
      </c>
      <c r="D110" s="6">
        <v>429217</v>
      </c>
      <c r="E110" s="7">
        <f>-(D110/$O$2)*(LOG(D110,2)-LOG($O$2,2))</f>
        <v>7.5253010381919783E-2</v>
      </c>
      <c r="F110" s="6">
        <v>229281</v>
      </c>
      <c r="G110" s="7">
        <f>-(F110/$P$2)*(LOG(F110,2)-LOG($P$2,2))</f>
        <v>4.6310855778891893E-2</v>
      </c>
      <c r="H110" s="6">
        <v>17210</v>
      </c>
      <c r="I110" s="7">
        <f>-(H110/$Q$2)*(LOG(H110,2)-LOG($Q$2,2))</f>
        <v>5.2006558763294753E-3</v>
      </c>
      <c r="J110" s="6">
        <v>648</v>
      </c>
      <c r="K110" s="7">
        <f t="shared" si="2"/>
        <v>2.8985855065250653E-2</v>
      </c>
    </row>
    <row r="111" spans="1:11" x14ac:dyDescent="0.2">
      <c r="A111" s="15">
        <v>109</v>
      </c>
      <c r="B111" s="6">
        <v>198</v>
      </c>
      <c r="C111" s="7">
        <f t="shared" si="3"/>
        <v>3.1511079766403223E-2</v>
      </c>
      <c r="D111" s="6">
        <v>433320</v>
      </c>
      <c r="E111" s="7">
        <f>-(D111/$O$2)*(LOG(D111,2)-LOG($O$2,2))</f>
        <v>7.5809775432166646E-2</v>
      </c>
      <c r="F111" s="6">
        <v>228761</v>
      </c>
      <c r="G111" s="7">
        <f>-(F111/$P$2)*(LOG(F111,2)-LOG($P$2,2))</f>
        <v>4.6226556905605155E-2</v>
      </c>
      <c r="H111" s="6">
        <v>17387</v>
      </c>
      <c r="I111" s="7">
        <f>-(H111/$Q$2)*(LOG(H111,2)-LOG($Q$2,2))</f>
        <v>5.2471262733647592E-3</v>
      </c>
      <c r="J111" s="6">
        <v>644</v>
      </c>
      <c r="K111" s="7">
        <f t="shared" si="2"/>
        <v>2.883857432634827E-2</v>
      </c>
    </row>
    <row r="112" spans="1:11" x14ac:dyDescent="0.2">
      <c r="A112" s="15">
        <v>110</v>
      </c>
      <c r="B112" s="6">
        <v>183</v>
      </c>
      <c r="C112" s="7">
        <f t="shared" si="3"/>
        <v>2.9538401448244243E-2</v>
      </c>
      <c r="D112" s="6">
        <v>436878</v>
      </c>
      <c r="E112" s="7">
        <f>-(D112/$O$2)*(LOG(D112,2)-LOG($O$2,2))</f>
        <v>7.6291344526815422E-2</v>
      </c>
      <c r="F112" s="6">
        <v>261053</v>
      </c>
      <c r="G112" s="7">
        <f>-(F112/$P$2)*(LOG(F112,2)-LOG($P$2,2))</f>
        <v>5.1376009251815138E-2</v>
      </c>
      <c r="H112" s="6">
        <v>18001</v>
      </c>
      <c r="I112" s="7">
        <f>-(H112/$Q$2)*(LOG(H112,2)-LOG($Q$2,2))</f>
        <v>5.407782333552884E-3</v>
      </c>
      <c r="J112" s="6">
        <v>653</v>
      </c>
      <c r="K112" s="7">
        <f t="shared" si="2"/>
        <v>2.916968058609367E-2</v>
      </c>
    </row>
    <row r="113" spans="1:11" x14ac:dyDescent="0.2">
      <c r="A113" s="15">
        <v>111</v>
      </c>
      <c r="B113" s="6">
        <v>189</v>
      </c>
      <c r="C113" s="7">
        <f t="shared" si="3"/>
        <v>3.0331559756855701E-2</v>
      </c>
      <c r="D113" s="6">
        <v>442714</v>
      </c>
      <c r="E113" s="7">
        <f>-(D113/$O$2)*(LOG(D113,2)-LOG($O$2,2))</f>
        <v>7.7078766470753124E-2</v>
      </c>
      <c r="F113" s="6">
        <v>286585</v>
      </c>
      <c r="G113" s="7">
        <f>-(F113/$P$2)*(LOG(F113,2)-LOG($P$2,2))</f>
        <v>5.5333385318369552E-2</v>
      </c>
      <c r="H113" s="6">
        <v>18541</v>
      </c>
      <c r="I113" s="7">
        <f>-(H113/$Q$2)*(LOG(H113,2)-LOG($Q$2,2))</f>
        <v>5.5483921919251764E-3</v>
      </c>
      <c r="J113" s="6">
        <v>669</v>
      </c>
      <c r="K113" s="7">
        <f t="shared" si="2"/>
        <v>2.9755891929901055E-2</v>
      </c>
    </row>
    <row r="114" spans="1:11" x14ac:dyDescent="0.2">
      <c r="A114" s="15">
        <v>112</v>
      </c>
      <c r="B114" s="6">
        <v>195</v>
      </c>
      <c r="C114" s="7">
        <f t="shared" si="3"/>
        <v>3.1119240442069745E-2</v>
      </c>
      <c r="D114" s="6">
        <v>438910</v>
      </c>
      <c r="E114" s="7">
        <f>-(D114/$O$2)*(LOG(D114,2)-LOG($O$2,2))</f>
        <v>7.6565858842649187E-2</v>
      </c>
      <c r="F114" s="6">
        <v>351633</v>
      </c>
      <c r="G114" s="7">
        <f>-(F114/$P$2)*(LOG(F114,2)-LOG($P$2,2))</f>
        <v>6.5021761429976135E-2</v>
      </c>
      <c r="H114" s="6">
        <v>19446</v>
      </c>
      <c r="I114" s="7">
        <f>-(H114/$Q$2)*(LOG(H114,2)-LOG($Q$2,2))</f>
        <v>5.7826616887040926E-3</v>
      </c>
      <c r="J114" s="6">
        <v>643</v>
      </c>
      <c r="K114" s="7">
        <f t="shared" si="2"/>
        <v>2.8801723383333835E-2</v>
      </c>
    </row>
    <row r="115" spans="1:11" x14ac:dyDescent="0.2">
      <c r="A115" s="15">
        <v>113</v>
      </c>
      <c r="B115" s="6">
        <v>189</v>
      </c>
      <c r="C115" s="7">
        <f t="shared" si="3"/>
        <v>3.0331559756855701E-2</v>
      </c>
      <c r="D115" s="6">
        <v>428732</v>
      </c>
      <c r="E115" s="7">
        <f>-(D115/$O$2)*(LOG(D115,2)-LOG($O$2,2))</f>
        <v>7.5187095354889003E-2</v>
      </c>
      <c r="F115" s="6">
        <v>274997</v>
      </c>
      <c r="G115" s="7">
        <f>-(F115/$P$2)*(LOG(F115,2)-LOG($P$2,2))</f>
        <v>5.3549047933204655E-2</v>
      </c>
      <c r="H115" s="6">
        <v>20156</v>
      </c>
      <c r="I115" s="7">
        <f>-(H115/$Q$2)*(LOG(H115,2)-LOG($Q$2,2))</f>
        <v>5.9652861432343491E-3</v>
      </c>
      <c r="J115" s="6">
        <v>611</v>
      </c>
      <c r="K115" s="7">
        <f t="shared" si="2"/>
        <v>2.7615869458942323E-2</v>
      </c>
    </row>
    <row r="116" spans="1:11" x14ac:dyDescent="0.2">
      <c r="A116" s="15">
        <v>114</v>
      </c>
      <c r="B116" s="6">
        <v>184</v>
      </c>
      <c r="C116" s="7">
        <f t="shared" si="3"/>
        <v>2.9670982370111367E-2</v>
      </c>
      <c r="D116" s="6">
        <v>414881</v>
      </c>
      <c r="E116" s="7">
        <f>-(D116/$O$2)*(LOG(D116,2)-LOG($O$2,2))</f>
        <v>7.3295413599358719E-2</v>
      </c>
      <c r="F116" s="6">
        <v>195989</v>
      </c>
      <c r="G116" s="7">
        <f>-(F116/$P$2)*(LOG(F116,2)-LOG($P$2,2))</f>
        <v>4.081377356082732E-2</v>
      </c>
      <c r="H116" s="6">
        <v>20288</v>
      </c>
      <c r="I116" s="7">
        <f>-(H116/$Q$2)*(LOG(H116,2)-LOG($Q$2,2))</f>
        <v>5.9991290564408335E-3</v>
      </c>
      <c r="J116" s="6">
        <v>657</v>
      </c>
      <c r="K116" s="7">
        <f t="shared" si="2"/>
        <v>2.9316522143375986E-2</v>
      </c>
    </row>
    <row r="117" spans="1:11" x14ac:dyDescent="0.2">
      <c r="A117" s="15">
        <v>115</v>
      </c>
      <c r="B117" s="6">
        <v>196</v>
      </c>
      <c r="C117" s="7">
        <f t="shared" si="3"/>
        <v>3.125E-2</v>
      </c>
      <c r="D117" s="6">
        <v>400314</v>
      </c>
      <c r="E117" s="7">
        <f>-(D117/$O$2)*(LOG(D117,2)-LOG($O$2,2))</f>
        <v>7.1286252821735244E-2</v>
      </c>
      <c r="F117" s="6">
        <v>171939</v>
      </c>
      <c r="G117" s="7">
        <f>-(F117/$P$2)*(LOG(F117,2)-LOG($P$2,2))</f>
        <v>3.6703965194039484E-2</v>
      </c>
      <c r="H117" s="6">
        <v>20778</v>
      </c>
      <c r="I117" s="7">
        <f>-(H117/$Q$2)*(LOG(H117,2)-LOG($Q$2,2))</f>
        <v>6.1244635154771724E-3</v>
      </c>
      <c r="J117" s="6">
        <v>642</v>
      </c>
      <c r="K117" s="7">
        <f t="shared" si="2"/>
        <v>2.8764860098764982E-2</v>
      </c>
    </row>
    <row r="118" spans="1:11" x14ac:dyDescent="0.2">
      <c r="A118" s="15">
        <v>116</v>
      </c>
      <c r="B118" s="6">
        <v>202</v>
      </c>
      <c r="C118" s="7">
        <f t="shared" si="3"/>
        <v>3.2031502491139369E-2</v>
      </c>
      <c r="D118" s="6">
        <v>387605</v>
      </c>
      <c r="E118" s="7">
        <f>-(D118/$O$2)*(LOG(D118,2)-LOG($O$2,2))</f>
        <v>6.9516303686411832E-2</v>
      </c>
      <c r="F118" s="6">
        <v>150459</v>
      </c>
      <c r="G118" s="7">
        <f>-(F118/$P$2)*(LOG(F118,2)-LOG($P$2,2))</f>
        <v>3.292005038697457E-2</v>
      </c>
      <c r="H118" s="6">
        <v>20861</v>
      </c>
      <c r="I118" s="7">
        <f>-(H118/$Q$2)*(LOG(H118,2)-LOG($Q$2,2))</f>
        <v>6.1456482009630839E-3</v>
      </c>
      <c r="J118" s="6">
        <v>608</v>
      </c>
      <c r="K118" s="7">
        <f t="shared" si="2"/>
        <v>2.750402429922635E-2</v>
      </c>
    </row>
    <row r="119" spans="1:11" x14ac:dyDescent="0.2">
      <c r="A119" s="15">
        <v>117</v>
      </c>
      <c r="B119" s="6">
        <v>183</v>
      </c>
      <c r="C119" s="7">
        <f t="shared" si="3"/>
        <v>2.9538401448244243E-2</v>
      </c>
      <c r="D119" s="6">
        <v>373806</v>
      </c>
      <c r="E119" s="7">
        <f>-(D119/$O$2)*(LOG(D119,2)-LOG($O$2,2))</f>
        <v>6.7575921582013629E-2</v>
      </c>
      <c r="F119" s="6">
        <v>131080</v>
      </c>
      <c r="G119" s="7">
        <f>-(F119/$P$2)*(LOG(F119,2)-LOG($P$2,2))</f>
        <v>2.9401385568311539E-2</v>
      </c>
      <c r="H119" s="6">
        <v>20571</v>
      </c>
      <c r="I119" s="7">
        <f>-(H119/$Q$2)*(LOG(H119,2)-LOG($Q$2,2))</f>
        <v>6.0715723311264196E-3</v>
      </c>
      <c r="J119" s="6">
        <v>636</v>
      </c>
      <c r="K119" s="7">
        <f t="shared" si="2"/>
        <v>2.8543420137972102E-2</v>
      </c>
    </row>
    <row r="120" spans="1:11" x14ac:dyDescent="0.2">
      <c r="A120" s="15">
        <v>118</v>
      </c>
      <c r="B120" s="6">
        <v>203</v>
      </c>
      <c r="C120" s="7">
        <f t="shared" si="3"/>
        <v>3.2161250541430098E-2</v>
      </c>
      <c r="D120" s="6">
        <v>361025</v>
      </c>
      <c r="E120" s="7">
        <f>-(D120/$O$2)*(LOG(D120,2)-LOG($O$2,2))</f>
        <v>6.5760778338216322E-2</v>
      </c>
      <c r="F120" s="6">
        <v>121465</v>
      </c>
      <c r="G120" s="7">
        <f>-(F120/$P$2)*(LOG(F120,2)-LOG($P$2,2))</f>
        <v>2.7614080790986043E-2</v>
      </c>
      <c r="H120" s="6">
        <v>20492</v>
      </c>
      <c r="I120" s="7">
        <f>-(H120/$Q$2)*(LOG(H120,2)-LOG($Q$2,2))</f>
        <v>6.0513651912994532E-3</v>
      </c>
      <c r="J120" s="6">
        <v>593</v>
      </c>
      <c r="K120" s="7">
        <f t="shared" si="2"/>
        <v>2.694302473596116E-2</v>
      </c>
    </row>
    <row r="121" spans="1:11" x14ac:dyDescent="0.2">
      <c r="A121" s="15">
        <v>119</v>
      </c>
      <c r="B121" s="6">
        <v>203</v>
      </c>
      <c r="C121" s="7">
        <f t="shared" si="3"/>
        <v>3.2161250541430098E-2</v>
      </c>
      <c r="D121" s="6">
        <v>351435</v>
      </c>
      <c r="E121" s="7">
        <f>-(D121/$O$2)*(LOG(D121,2)-LOG($O$2,2))</f>
        <v>6.4387130958881419E-2</v>
      </c>
      <c r="F121" s="6">
        <v>117719</v>
      </c>
      <c r="G121" s="7">
        <f>-(F121/$P$2)*(LOG(F121,2)-LOG($P$2,2))</f>
        <v>2.6909650166078155E-2</v>
      </c>
      <c r="H121" s="6">
        <v>20854</v>
      </c>
      <c r="I121" s="7">
        <f>-(H121/$Q$2)*(LOG(H121,2)-LOG($Q$2,2))</f>
        <v>6.1438620443844301E-3</v>
      </c>
      <c r="J121" s="6">
        <v>595</v>
      </c>
      <c r="K121" s="7">
        <f t="shared" si="2"/>
        <v>2.7017997004319304E-2</v>
      </c>
    </row>
    <row r="122" spans="1:11" x14ac:dyDescent="0.2">
      <c r="A122" s="15">
        <v>120</v>
      </c>
      <c r="B122" s="6">
        <v>182</v>
      </c>
      <c r="C122" s="7">
        <f t="shared" si="3"/>
        <v>2.9405663407063239E-2</v>
      </c>
      <c r="D122" s="6">
        <v>345331</v>
      </c>
      <c r="E122" s="7">
        <f>-(D122/$O$2)*(LOG(D122,2)-LOG($O$2,2))</f>
        <v>6.350745111663024E-2</v>
      </c>
      <c r="F122" s="6">
        <v>115881</v>
      </c>
      <c r="G122" s="7">
        <f>-(F122/$P$2)*(LOG(F122,2)-LOG($P$2,2))</f>
        <v>2.6562285737039802E-2</v>
      </c>
      <c r="H122" s="6">
        <v>20257</v>
      </c>
      <c r="I122" s="7">
        <f>-(H122/$Q$2)*(LOG(H122,2)-LOG($Q$2,2))</f>
        <v>5.9911841511703446E-3</v>
      </c>
      <c r="J122" s="6">
        <v>587</v>
      </c>
      <c r="K122" s="7">
        <f t="shared" si="2"/>
        <v>2.6717786032805859E-2</v>
      </c>
    </row>
    <row r="123" spans="1:11" x14ac:dyDescent="0.2">
      <c r="A123" s="15">
        <v>121</v>
      </c>
      <c r="B123" s="6">
        <v>213</v>
      </c>
      <c r="C123" s="7">
        <f t="shared" si="3"/>
        <v>3.3451053246341587E-2</v>
      </c>
      <c r="D123" s="6">
        <v>339151</v>
      </c>
      <c r="E123" s="7">
        <f>-(D123/$O$2)*(LOG(D123,2)-LOG($O$2,2))</f>
        <v>6.2612482718742465E-2</v>
      </c>
      <c r="F123" s="6">
        <v>114943</v>
      </c>
      <c r="G123" s="7">
        <f>-(F123/$P$2)*(LOG(F123,2)-LOG($P$2,2))</f>
        <v>2.6384565398421701E-2</v>
      </c>
      <c r="H123" s="6">
        <v>20347</v>
      </c>
      <c r="I123" s="7">
        <f>-(H123/$Q$2)*(LOG(H123,2)-LOG($Q$2,2))</f>
        <v>6.0142448460465585E-3</v>
      </c>
      <c r="J123" s="6">
        <v>592</v>
      </c>
      <c r="K123" s="7">
        <f t="shared" si="2"/>
        <v>2.6905518539808645E-2</v>
      </c>
    </row>
    <row r="124" spans="1:11" x14ac:dyDescent="0.2">
      <c r="A124" s="15">
        <v>122</v>
      </c>
      <c r="B124" s="6">
        <v>205</v>
      </c>
      <c r="C124" s="7">
        <f t="shared" si="3"/>
        <v>3.2420322417988701E-2</v>
      </c>
      <c r="D124" s="6">
        <v>333112</v>
      </c>
      <c r="E124" s="7">
        <f>-(D124/$O$2)*(LOG(D124,2)-LOG($O$2,2))</f>
        <v>6.1733643161137386E-2</v>
      </c>
      <c r="F124" s="6">
        <v>118182</v>
      </c>
      <c r="G124" s="7">
        <f>-(F124/$P$2)*(LOG(F124,2)-LOG($P$2,2))</f>
        <v>2.6996971414052797E-2</v>
      </c>
      <c r="H124" s="6">
        <v>20791</v>
      </c>
      <c r="I124" s="7">
        <f>-(H124/$Q$2)*(LOG(H124,2)-LOG($Q$2,2))</f>
        <v>6.1277824611100607E-3</v>
      </c>
      <c r="J124" s="6">
        <v>621</v>
      </c>
      <c r="K124" s="7">
        <f t="shared" si="2"/>
        <v>2.7987845637952292E-2</v>
      </c>
    </row>
    <row r="125" spans="1:11" x14ac:dyDescent="0.2">
      <c r="A125" s="15">
        <v>123</v>
      </c>
      <c r="B125" s="6">
        <v>173</v>
      </c>
      <c r="C125" s="7">
        <f t="shared" si="3"/>
        <v>2.82038049994176E-2</v>
      </c>
      <c r="D125" s="6">
        <v>325996</v>
      </c>
      <c r="E125" s="7">
        <f>-(D125/$O$2)*(LOG(D125,2)-LOG($O$2,2))</f>
        <v>6.0692522440846088E-2</v>
      </c>
      <c r="F125" s="6">
        <v>113365</v>
      </c>
      <c r="G125" s="7">
        <f>-(F125/$P$2)*(LOG(F125,2)-LOG($P$2,2))</f>
        <v>2.6084895331123768E-2</v>
      </c>
      <c r="H125" s="6">
        <v>20774</v>
      </c>
      <c r="I125" s="7">
        <f>-(H125/$Q$2)*(LOG(H125,2)-LOG($Q$2,2))</f>
        <v>6.1234422369060171E-3</v>
      </c>
      <c r="J125" s="6">
        <v>592</v>
      </c>
      <c r="K125" s="7">
        <f t="shared" si="2"/>
        <v>2.6905518539808645E-2</v>
      </c>
    </row>
    <row r="126" spans="1:11" x14ac:dyDescent="0.2">
      <c r="A126" s="15">
        <v>124</v>
      </c>
      <c r="B126" s="6">
        <v>199</v>
      </c>
      <c r="C126" s="7">
        <f t="shared" si="3"/>
        <v>3.1641401456687264E-2</v>
      </c>
      <c r="D126" s="6">
        <v>320966</v>
      </c>
      <c r="E126" s="7">
        <f>-(D126/$O$2)*(LOG(D126,2)-LOG($O$2,2))</f>
        <v>5.9952909993423481E-2</v>
      </c>
      <c r="F126" s="6">
        <v>107624</v>
      </c>
      <c r="G126" s="7">
        <f>-(F126/$P$2)*(LOG(F126,2)-LOG($P$2,2))</f>
        <v>2.4987160460588523E-2</v>
      </c>
      <c r="H126" s="6">
        <v>20731</v>
      </c>
      <c r="I126" s="7">
        <f>-(H126/$Q$2)*(LOG(H126,2)-LOG($Q$2,2))</f>
        <v>6.1124615725405796E-3</v>
      </c>
      <c r="J126" s="6">
        <v>651</v>
      </c>
      <c r="K126" s="7">
        <f t="shared" si="2"/>
        <v>2.9096186966242481E-2</v>
      </c>
    </row>
    <row r="127" spans="1:11" x14ac:dyDescent="0.2">
      <c r="A127" s="15">
        <v>125</v>
      </c>
      <c r="B127" s="6">
        <v>189</v>
      </c>
      <c r="C127" s="7">
        <f t="shared" si="3"/>
        <v>3.0331559756855701E-2</v>
      </c>
      <c r="D127" s="6">
        <v>314695</v>
      </c>
      <c r="E127" s="7">
        <f>-(D127/$O$2)*(LOG(D127,2)-LOG($O$2,2))</f>
        <v>5.9026460479538551E-2</v>
      </c>
      <c r="F127" s="6">
        <v>98454</v>
      </c>
      <c r="G127" s="7">
        <f>-(F127/$P$2)*(LOG(F127,2)-LOG($P$2,2))</f>
        <v>2.3208118296698818E-2</v>
      </c>
      <c r="H127" s="6">
        <v>21058</v>
      </c>
      <c r="I127" s="7">
        <f>-(H127/$Q$2)*(LOG(H127,2)-LOG($Q$2,2))</f>
        <v>6.1958778740552447E-3</v>
      </c>
      <c r="J127" s="6">
        <v>595</v>
      </c>
      <c r="K127" s="7">
        <f t="shared" si="2"/>
        <v>2.7017997004319304E-2</v>
      </c>
    </row>
    <row r="128" spans="1:11" x14ac:dyDescent="0.2">
      <c r="A128" s="15">
        <v>126</v>
      </c>
      <c r="B128" s="6">
        <v>215</v>
      </c>
      <c r="C128" s="7">
        <f t="shared" si="3"/>
        <v>3.3707373123067513E-2</v>
      </c>
      <c r="D128" s="6">
        <v>311858</v>
      </c>
      <c r="E128" s="7">
        <f>-(D128/$O$2)*(LOG(D128,2)-LOG($O$2,2))</f>
        <v>5.8605721340134156E-2</v>
      </c>
      <c r="F128" s="6">
        <v>96090</v>
      </c>
      <c r="G128" s="7">
        <f>-(F128/$P$2)*(LOG(F128,2)-LOG($P$2,2))</f>
        <v>2.2744080360542089E-2</v>
      </c>
      <c r="H128" s="6">
        <v>21482</v>
      </c>
      <c r="I128" s="7">
        <f>-(H128/$Q$2)*(LOG(H128,2)-LOG($Q$2,2))</f>
        <v>6.3037407007108508E-3</v>
      </c>
      <c r="J128" s="6">
        <v>653</v>
      </c>
      <c r="K128" s="7">
        <f t="shared" si="2"/>
        <v>2.916968058609367E-2</v>
      </c>
    </row>
    <row r="129" spans="1:11" x14ac:dyDescent="0.2">
      <c r="A129" s="15">
        <v>127</v>
      </c>
      <c r="B129" s="6">
        <v>204</v>
      </c>
      <c r="C129" s="7">
        <f t="shared" si="3"/>
        <v>3.2290856952274342E-2</v>
      </c>
      <c r="D129" s="6">
        <v>310933</v>
      </c>
      <c r="E129" s="7">
        <f>-(D129/$O$2)*(LOG(D129,2)-LOG($O$2,2))</f>
        <v>5.8468320310417009E-2</v>
      </c>
      <c r="F129" s="6">
        <v>86827</v>
      </c>
      <c r="G129" s="7">
        <f>-(F129/$P$2)*(LOG(F129,2)-LOG($P$2,2))</f>
        <v>2.0902879103539645E-2</v>
      </c>
      <c r="H129" s="6">
        <v>22252</v>
      </c>
      <c r="I129" s="7">
        <f>-(H129/$Q$2)*(LOG(H129,2)-LOG($Q$2,2))</f>
        <v>6.4987840638978571E-3</v>
      </c>
      <c r="J129" s="6">
        <v>691</v>
      </c>
      <c r="K129" s="7">
        <f t="shared" si="2"/>
        <v>3.0556988363829363E-2</v>
      </c>
    </row>
    <row r="130" spans="1:11" x14ac:dyDescent="0.2">
      <c r="A130" s="15">
        <v>128</v>
      </c>
      <c r="B130" s="6">
        <v>184</v>
      </c>
      <c r="C130" s="7">
        <f t="shared" si="3"/>
        <v>2.9670982370111367E-2</v>
      </c>
      <c r="D130" s="6">
        <v>310566</v>
      </c>
      <c r="E130" s="7">
        <f>-(D130/$O$2)*(LOG(D130,2)-LOG($O$2,2))</f>
        <v>5.8413775468033197E-2</v>
      </c>
      <c r="F130" s="6">
        <v>74986</v>
      </c>
      <c r="G130" s="7">
        <f>-(F130/$P$2)*(LOG(F130,2)-LOG($P$2,2))</f>
        <v>1.849108916834117E-2</v>
      </c>
      <c r="H130" s="6">
        <v>22187</v>
      </c>
      <c r="I130" s="7">
        <f>-(H130/$Q$2)*(LOG(H130,2)-LOG($Q$2,2))</f>
        <v>6.4823604934297766E-3</v>
      </c>
      <c r="J130" s="6">
        <v>608</v>
      </c>
      <c r="K130" s="7">
        <f t="shared" si="2"/>
        <v>2.750402429922635E-2</v>
      </c>
    </row>
    <row r="131" spans="1:11" x14ac:dyDescent="0.2">
      <c r="A131" s="15">
        <v>129</v>
      </c>
      <c r="B131" s="6">
        <v>217</v>
      </c>
      <c r="C131" s="7">
        <f t="shared" si="3"/>
        <v>3.3963158058285793E-2</v>
      </c>
      <c r="D131" s="6">
        <v>304918</v>
      </c>
      <c r="E131" s="7">
        <f>-(D131/$O$2)*(LOG(D131,2)-LOG($O$2,2))</f>
        <v>5.7572180089705473E-2</v>
      </c>
      <c r="F131" s="6">
        <v>65839</v>
      </c>
      <c r="G131" s="7">
        <f>-(F131/$P$2)*(LOG(F131,2)-LOG($P$2,2))</f>
        <v>1.6577364581913334E-2</v>
      </c>
      <c r="H131" s="6">
        <v>21863</v>
      </c>
      <c r="I131" s="7">
        <f>-(H131/$Q$2)*(LOG(H131,2)-LOG($Q$2,2))</f>
        <v>6.4003828465920044E-3</v>
      </c>
      <c r="J131" s="6">
        <v>638</v>
      </c>
      <c r="K131" s="7">
        <f t="shared" ref="K131:K194" si="4">-(J131/$R$2)*(LOG(J131,2)-LOG($R$2,2))</f>
        <v>2.8617283159571672E-2</v>
      </c>
    </row>
    <row r="132" spans="1:11" x14ac:dyDescent="0.2">
      <c r="A132" s="15">
        <v>130</v>
      </c>
      <c r="B132" s="6">
        <v>213</v>
      </c>
      <c r="C132" s="7">
        <f t="shared" si="3"/>
        <v>3.3451053246341587E-2</v>
      </c>
      <c r="D132" s="6">
        <v>299647</v>
      </c>
      <c r="E132" s="7">
        <f>-(D132/$O$2)*(LOG(D132,2)-LOG($O$2,2))</f>
        <v>5.6783039620823317E-2</v>
      </c>
      <c r="F132" s="6">
        <v>61694</v>
      </c>
      <c r="G132" s="7">
        <f>-(F132/$P$2)*(LOG(F132,2)-LOG($P$2,2))</f>
        <v>1.5693836931141448E-2</v>
      </c>
      <c r="H132" s="6">
        <v>21470</v>
      </c>
      <c r="I132" s="7">
        <f>-(H132/$Q$2)*(LOG(H132,2)-LOG($Q$2,2))</f>
        <v>6.300692548843528E-3</v>
      </c>
      <c r="J132" s="6">
        <v>596</v>
      </c>
      <c r="K132" s="7">
        <f t="shared" si="4"/>
        <v>2.7055463121507022E-2</v>
      </c>
    </row>
    <row r="133" spans="1:11" x14ac:dyDescent="0.2">
      <c r="A133" s="15">
        <v>131</v>
      </c>
      <c r="B133" s="6">
        <v>201</v>
      </c>
      <c r="C133" s="7">
        <f t="shared" ref="C133:C196" si="5">-(B133/$N$2)*(LOG(B133,2)-LOG($N$2,2))</f>
        <v>3.1901612100211092E-2</v>
      </c>
      <c r="D133" s="6">
        <v>294464</v>
      </c>
      <c r="E133" s="7">
        <f>-(D133/$O$2)*(LOG(D133,2)-LOG($O$2,2))</f>
        <v>5.6003508172479566E-2</v>
      </c>
      <c r="F133" s="6">
        <v>59823</v>
      </c>
      <c r="G133" s="7">
        <f>-(F133/$P$2)*(LOG(F133,2)-LOG($P$2,2))</f>
        <v>1.5291425386563232E-2</v>
      </c>
      <c r="H133" s="6">
        <v>22590</v>
      </c>
      <c r="I133" s="7">
        <f>-(H133/$Q$2)*(LOG(H133,2)-LOG($Q$2,2))</f>
        <v>6.5840664016700405E-3</v>
      </c>
      <c r="J133" s="6">
        <v>673</v>
      </c>
      <c r="K133" s="7">
        <f t="shared" si="4"/>
        <v>2.9901967415337089E-2</v>
      </c>
    </row>
    <row r="134" spans="1:11" x14ac:dyDescent="0.2">
      <c r="A134" s="15">
        <v>132</v>
      </c>
      <c r="B134" s="6">
        <v>207</v>
      </c>
      <c r="C134" s="7">
        <f t="shared" si="5"/>
        <v>3.2678833257523264E-2</v>
      </c>
      <c r="D134" s="6">
        <v>286218</v>
      </c>
      <c r="E134" s="7">
        <f>-(D134/$O$2)*(LOG(D134,2)-LOG($O$2,2))</f>
        <v>5.4755854080624965E-2</v>
      </c>
      <c r="F134" s="6">
        <v>57865</v>
      </c>
      <c r="G134" s="7">
        <f>-(F134/$P$2)*(LOG(F134,2)-LOG($P$2,2))</f>
        <v>1.486779925565713E-2</v>
      </c>
      <c r="H134" s="6">
        <v>21774</v>
      </c>
      <c r="I134" s="7">
        <f>-(H134/$Q$2)*(LOG(H134,2)-LOG($Q$2,2))</f>
        <v>6.3778312581115257E-3</v>
      </c>
      <c r="J134" s="6">
        <v>623</v>
      </c>
      <c r="K134" s="7">
        <f t="shared" si="4"/>
        <v>2.806208686440391E-2</v>
      </c>
    </row>
    <row r="135" spans="1:11" x14ac:dyDescent="0.2">
      <c r="A135" s="15">
        <v>133</v>
      </c>
      <c r="B135" s="6">
        <v>175</v>
      </c>
      <c r="C135" s="7">
        <f t="shared" si="5"/>
        <v>2.8472024038374996E-2</v>
      </c>
      <c r="D135" s="6">
        <v>277878</v>
      </c>
      <c r="E135" s="7">
        <f>-(D135/$O$2)*(LOG(D135,2)-LOG($O$2,2))</f>
        <v>5.3484444167354379E-2</v>
      </c>
      <c r="F135" s="6">
        <v>57182</v>
      </c>
      <c r="G135" s="7">
        <f>-(F135/$P$2)*(LOG(F135,2)-LOG($P$2,2))</f>
        <v>1.4719410081213817E-2</v>
      </c>
      <c r="H135" s="6">
        <v>22029</v>
      </c>
      <c r="I135" s="7">
        <f>-(H135/$Q$2)*(LOG(H135,2)-LOG($Q$2,2))</f>
        <v>6.4424072224158911E-3</v>
      </c>
      <c r="J135" s="6">
        <v>598</v>
      </c>
      <c r="K135" s="7">
        <f t="shared" si="4"/>
        <v>2.7130355433789308E-2</v>
      </c>
    </row>
    <row r="136" spans="1:11" x14ac:dyDescent="0.2">
      <c r="A136" s="15">
        <v>134</v>
      </c>
      <c r="B136" s="6">
        <v>205</v>
      </c>
      <c r="C136" s="7">
        <f t="shared" si="5"/>
        <v>3.2420322417988701E-2</v>
      </c>
      <c r="D136" s="6">
        <v>264937</v>
      </c>
      <c r="E136" s="7">
        <f>-(D136/$O$2)*(LOG(D136,2)-LOG($O$2,2))</f>
        <v>5.1491966524835418E-2</v>
      </c>
      <c r="F136" s="6">
        <v>60851</v>
      </c>
      <c r="G136" s="7">
        <f>-(F136/$P$2)*(LOG(F136,2)-LOG($P$2,2))</f>
        <v>1.5512810426669653E-2</v>
      </c>
      <c r="H136" s="6">
        <v>22545</v>
      </c>
      <c r="I136" s="7">
        <f>-(H136/$Q$2)*(LOG(H136,2)-LOG($Q$2,2))</f>
        <v>6.5727238200762317E-3</v>
      </c>
      <c r="J136" s="6">
        <v>634</v>
      </c>
      <c r="K136" s="7">
        <f t="shared" si="4"/>
        <v>2.846950720675389E-2</v>
      </c>
    </row>
    <row r="137" spans="1:11" x14ac:dyDescent="0.2">
      <c r="A137" s="15">
        <v>135</v>
      </c>
      <c r="B137" s="6">
        <v>188</v>
      </c>
      <c r="C137" s="7">
        <f t="shared" si="5"/>
        <v>3.0199751805210919E-2</v>
      </c>
      <c r="D137" s="6">
        <v>251822</v>
      </c>
      <c r="E137" s="7">
        <f>-(D137/$O$2)*(LOG(D137,2)-LOG($O$2,2))</f>
        <v>4.9447246583040172E-2</v>
      </c>
      <c r="F137" s="6">
        <v>60194</v>
      </c>
      <c r="G137" s="7">
        <f>-(F137/$P$2)*(LOG(F137,2)-LOG($P$2,2))</f>
        <v>1.5371402816032676E-2</v>
      </c>
      <c r="H137" s="6">
        <v>21489</v>
      </c>
      <c r="I137" s="7">
        <f>-(H137/$Q$2)*(LOG(H137,2)-LOG($Q$2,2))</f>
        <v>6.3055186671956377E-3</v>
      </c>
      <c r="J137" s="6">
        <v>654</v>
      </c>
      <c r="K137" s="7">
        <f t="shared" si="4"/>
        <v>2.9206409157865078E-2</v>
      </c>
    </row>
    <row r="138" spans="1:11" x14ac:dyDescent="0.2">
      <c r="A138" s="15">
        <v>136</v>
      </c>
      <c r="B138" s="6">
        <v>198</v>
      </c>
      <c r="C138" s="7">
        <f t="shared" si="5"/>
        <v>3.1511079766403223E-2</v>
      </c>
      <c r="D138" s="6">
        <v>237976</v>
      </c>
      <c r="E138" s="7">
        <f>-(D138/$O$2)*(LOG(D138,2)-LOG($O$2,2))</f>
        <v>4.7259282340162419E-2</v>
      </c>
      <c r="F138" s="6">
        <v>59907</v>
      </c>
      <c r="G138" s="7">
        <f>-(F138/$P$2)*(LOG(F138,2)-LOG($P$2,2))</f>
        <v>1.5309541506134882E-2</v>
      </c>
      <c r="H138" s="6">
        <v>21119</v>
      </c>
      <c r="I138" s="7">
        <f>-(H138/$Q$2)*(LOG(H138,2)-LOG($Q$2,2))</f>
        <v>6.2114164542040528E-3</v>
      </c>
      <c r="J138" s="6">
        <v>676</v>
      </c>
      <c r="K138" s="7">
        <f t="shared" si="4"/>
        <v>3.0011400157734736E-2</v>
      </c>
    </row>
    <row r="139" spans="1:11" x14ac:dyDescent="0.2">
      <c r="A139" s="15">
        <v>137</v>
      </c>
      <c r="B139" s="6">
        <v>209</v>
      </c>
      <c r="C139" s="7">
        <f t="shared" si="5"/>
        <v>3.2936788480850882E-2</v>
      </c>
      <c r="D139" s="6">
        <v>226088</v>
      </c>
      <c r="E139" s="7">
        <f>-(D139/$O$2)*(LOG(D139,2)-LOG($O$2,2))</f>
        <v>4.5355429544564632E-2</v>
      </c>
      <c r="F139" s="6">
        <v>59409</v>
      </c>
      <c r="G139" s="7">
        <f>-(F139/$P$2)*(LOG(F139,2)-LOG($P$2,2))</f>
        <v>1.5202069889374094E-2</v>
      </c>
      <c r="H139" s="6">
        <v>20596</v>
      </c>
      <c r="I139" s="7">
        <f>-(H139/$Q$2)*(LOG(H139,2)-LOG($Q$2,2))</f>
        <v>6.0779645009212575E-3</v>
      </c>
      <c r="J139" s="6">
        <v>645</v>
      </c>
      <c r="K139" s="7">
        <f t="shared" si="4"/>
        <v>2.8875412946972222E-2</v>
      </c>
    </row>
    <row r="140" spans="1:11" x14ac:dyDescent="0.2">
      <c r="A140" s="15">
        <v>138</v>
      </c>
      <c r="B140" s="6">
        <v>203</v>
      </c>
      <c r="C140" s="7">
        <f t="shared" si="5"/>
        <v>3.2161250541430098E-2</v>
      </c>
      <c r="D140" s="6">
        <v>213406</v>
      </c>
      <c r="E140" s="7">
        <f>-(D140/$O$2)*(LOG(D140,2)-LOG($O$2,2))</f>
        <v>4.3297193856580908E-2</v>
      </c>
      <c r="F140" s="6">
        <v>54769</v>
      </c>
      <c r="G140" s="7">
        <f>-(F140/$P$2)*(LOG(F140,2)-LOG($P$2,2))</f>
        <v>1.4192525286573318E-2</v>
      </c>
      <c r="H140" s="6">
        <v>19522</v>
      </c>
      <c r="I140" s="7">
        <f>-(H140/$Q$2)*(LOG(H140,2)-LOG($Q$2,2))</f>
        <v>5.8022584398965023E-3</v>
      </c>
      <c r="J140" s="6">
        <v>647</v>
      </c>
      <c r="K140" s="7">
        <f t="shared" si="4"/>
        <v>2.89490532974075E-2</v>
      </c>
    </row>
    <row r="141" spans="1:11" x14ac:dyDescent="0.2">
      <c r="A141" s="15">
        <v>139</v>
      </c>
      <c r="B141" s="6">
        <v>193</v>
      </c>
      <c r="C141" s="7">
        <f t="shared" si="5"/>
        <v>3.0857278215112718E-2</v>
      </c>
      <c r="D141" s="6">
        <v>203270</v>
      </c>
      <c r="E141" s="7">
        <f>-(D141/$O$2)*(LOG(D141,2)-LOG($O$2,2))</f>
        <v>4.163086525612518E-2</v>
      </c>
      <c r="F141" s="6">
        <v>55047</v>
      </c>
      <c r="G141" s="7">
        <f>-(F141/$P$2)*(LOG(F141,2)-LOG($P$2,2))</f>
        <v>1.4253440119805586E-2</v>
      </c>
      <c r="H141" s="6">
        <v>19408</v>
      </c>
      <c r="I141" s="7">
        <f>-(H141/$Q$2)*(LOG(H141,2)-LOG($Q$2,2))</f>
        <v>5.772858922779644E-3</v>
      </c>
      <c r="J141" s="6">
        <v>641</v>
      </c>
      <c r="K141" s="7">
        <f t="shared" si="4"/>
        <v>2.8727984453418096E-2</v>
      </c>
    </row>
    <row r="142" spans="1:11" x14ac:dyDescent="0.2">
      <c r="A142" s="15">
        <v>140</v>
      </c>
      <c r="B142" s="6">
        <v>198</v>
      </c>
      <c r="C142" s="7">
        <f t="shared" si="5"/>
        <v>3.1511079766403223E-2</v>
      </c>
      <c r="D142" s="6">
        <v>191830</v>
      </c>
      <c r="E142" s="7">
        <f>-(D142/$O$2)*(LOG(D142,2)-LOG($O$2,2))</f>
        <v>3.9726153574087278E-2</v>
      </c>
      <c r="F142" s="6">
        <v>66053</v>
      </c>
      <c r="G142" s="7">
        <f>-(F142/$P$2)*(LOG(F142,2)-LOG($P$2,2))</f>
        <v>1.6622691184812861E-2</v>
      </c>
      <c r="H142" s="6">
        <v>18724</v>
      </c>
      <c r="I142" s="7">
        <f>-(H142/$Q$2)*(LOG(H142,2)-LOG($Q$2,2))</f>
        <v>5.5959016647525303E-3</v>
      </c>
      <c r="J142" s="6">
        <v>638</v>
      </c>
      <c r="K142" s="7">
        <f t="shared" si="4"/>
        <v>2.8617283159571672E-2</v>
      </c>
    </row>
    <row r="143" spans="1:11" x14ac:dyDescent="0.2">
      <c r="A143" s="15">
        <v>141</v>
      </c>
      <c r="B143" s="6">
        <v>206</v>
      </c>
      <c r="C143" s="7">
        <f t="shared" si="5"/>
        <v>3.2549647626115862E-2</v>
      </c>
      <c r="D143" s="6">
        <v>179532</v>
      </c>
      <c r="E143" s="7">
        <f>-(D143/$O$2)*(LOG(D143,2)-LOG($O$2,2))</f>
        <v>3.7648513236373145E-2</v>
      </c>
      <c r="F143" s="6">
        <v>58290</v>
      </c>
      <c r="G143" s="7">
        <f>-(F143/$P$2)*(LOG(F143,2)-LOG($P$2,2))</f>
        <v>1.4959972468817622E-2</v>
      </c>
      <c r="H143" s="6">
        <v>18357</v>
      </c>
      <c r="I143" s="7">
        <f>-(H143/$Q$2)*(LOG(H143,2)-LOG($Q$2,2))</f>
        <v>5.5005512776770517E-3</v>
      </c>
      <c r="J143" s="6">
        <v>636</v>
      </c>
      <c r="K143" s="7">
        <f t="shared" si="4"/>
        <v>2.8543420137972102E-2</v>
      </c>
    </row>
    <row r="144" spans="1:11" x14ac:dyDescent="0.2">
      <c r="A144" s="15">
        <v>142</v>
      </c>
      <c r="B144" s="6">
        <v>196</v>
      </c>
      <c r="C144" s="7">
        <f t="shared" si="5"/>
        <v>3.125E-2</v>
      </c>
      <c r="D144" s="6">
        <v>165818</v>
      </c>
      <c r="E144" s="7">
        <f>-(D144/$O$2)*(LOG(D144,2)-LOG($O$2,2))</f>
        <v>3.5292329249692861E-2</v>
      </c>
      <c r="F144" s="6">
        <v>76374</v>
      </c>
      <c r="G144" s="7">
        <f>-(F144/$P$2)*(LOG(F144,2)-LOG($P$2,2))</f>
        <v>1.877744978895101E-2</v>
      </c>
      <c r="H144" s="6">
        <v>18575</v>
      </c>
      <c r="I144" s="7">
        <f>-(H144/$Q$2)*(LOG(H144,2)-LOG($Q$2,2))</f>
        <v>5.5572244559163528E-3</v>
      </c>
      <c r="J144" s="6">
        <v>608</v>
      </c>
      <c r="K144" s="7">
        <f t="shared" si="4"/>
        <v>2.750402429922635E-2</v>
      </c>
    </row>
    <row r="145" spans="1:11" x14ac:dyDescent="0.2">
      <c r="A145" s="15">
        <v>143</v>
      </c>
      <c r="B145" s="6">
        <v>199</v>
      </c>
      <c r="C145" s="7">
        <f t="shared" si="5"/>
        <v>3.1641401456687264E-2</v>
      </c>
      <c r="D145" s="6">
        <v>155195</v>
      </c>
      <c r="E145" s="7">
        <f>-(D145/$O$2)*(LOG(D145,2)-LOG($O$2,2))</f>
        <v>3.3436621460023581E-2</v>
      </c>
      <c r="F145" s="6">
        <v>97211</v>
      </c>
      <c r="G145" s="7">
        <f>-(F145/$P$2)*(LOG(F145,2)-LOG($P$2,2))</f>
        <v>2.2964411377018799E-2</v>
      </c>
      <c r="H145" s="6">
        <v>19185</v>
      </c>
      <c r="I145" s="7">
        <f>-(H145/$Q$2)*(LOG(H145,2)-LOG($Q$2,2))</f>
        <v>5.7152728352391343E-3</v>
      </c>
      <c r="J145" s="6">
        <v>650</v>
      </c>
      <c r="K145" s="7">
        <f t="shared" si="4"/>
        <v>2.9059421880827621E-2</v>
      </c>
    </row>
    <row r="146" spans="1:11" x14ac:dyDescent="0.2">
      <c r="A146" s="15">
        <v>144</v>
      </c>
      <c r="B146" s="6">
        <v>171</v>
      </c>
      <c r="C146" s="7">
        <f t="shared" si="5"/>
        <v>2.7934921143538977E-2</v>
      </c>
      <c r="D146" s="6">
        <v>145969</v>
      </c>
      <c r="E146" s="7">
        <f>-(D146/$O$2)*(LOG(D146,2)-LOG($O$2,2))</f>
        <v>3.1801736361454537E-2</v>
      </c>
      <c r="F146" s="6">
        <v>90339</v>
      </c>
      <c r="G146" s="7">
        <f>-(F146/$P$2)*(LOG(F146,2)-LOG($P$2,2))</f>
        <v>2.1605384724330476E-2</v>
      </c>
      <c r="H146" s="6">
        <v>20053</v>
      </c>
      <c r="I146" s="7">
        <f>-(H146/$Q$2)*(LOG(H146,2)-LOG($Q$2,2))</f>
        <v>5.9388547445407497E-3</v>
      </c>
      <c r="J146" s="6">
        <v>633</v>
      </c>
      <c r="K146" s="7">
        <f t="shared" si="4"/>
        <v>2.8432531975875315E-2</v>
      </c>
    </row>
    <row r="147" spans="1:11" x14ac:dyDescent="0.2">
      <c r="A147" s="15">
        <v>145</v>
      </c>
      <c r="B147" s="6">
        <v>221</v>
      </c>
      <c r="C147" s="7">
        <f t="shared" si="5"/>
        <v>3.44731427360482E-2</v>
      </c>
      <c r="D147" s="6">
        <v>138159</v>
      </c>
      <c r="E147" s="7">
        <f>-(D147/$O$2)*(LOG(D147,2)-LOG($O$2,2))</f>
        <v>3.0399844677291944E-2</v>
      </c>
      <c r="F147" s="6">
        <v>92043</v>
      </c>
      <c r="G147" s="7">
        <f>-(F147/$P$2)*(LOG(F147,2)-LOG($P$2,2))</f>
        <v>2.1944258958888681E-2</v>
      </c>
      <c r="H147" s="6">
        <v>20493</v>
      </c>
      <c r="I147" s="7">
        <f>-(H147/$Q$2)*(LOG(H147,2)-LOG($Q$2,2))</f>
        <v>6.0516210528459664E-3</v>
      </c>
      <c r="J147" s="6">
        <v>682</v>
      </c>
      <c r="K147" s="7">
        <f t="shared" si="4"/>
        <v>3.0229949153202745E-2</v>
      </c>
    </row>
    <row r="148" spans="1:11" x14ac:dyDescent="0.2">
      <c r="A148" s="15">
        <v>146</v>
      </c>
      <c r="B148" s="6">
        <v>215</v>
      </c>
      <c r="C148" s="7">
        <f t="shared" si="5"/>
        <v>3.3707373123067513E-2</v>
      </c>
      <c r="D148" s="6">
        <v>130259</v>
      </c>
      <c r="E148" s="7">
        <f>-(D148/$O$2)*(LOG(D148,2)-LOG($O$2,2))</f>
        <v>2.8964069460154319E-2</v>
      </c>
      <c r="F148" s="6">
        <v>76708</v>
      </c>
      <c r="G148" s="7">
        <f>-(F148/$P$2)*(LOG(F148,2)-LOG($P$2,2))</f>
        <v>1.8846206900304672E-2</v>
      </c>
      <c r="H148" s="6">
        <v>21105</v>
      </c>
      <c r="I148" s="7">
        <f>-(H148/$Q$2)*(LOG(H148,2)-LOG($Q$2,2))</f>
        <v>6.2078508378545019E-3</v>
      </c>
      <c r="J148" s="6">
        <v>669</v>
      </c>
      <c r="K148" s="7">
        <f t="shared" si="4"/>
        <v>2.9755891929901055E-2</v>
      </c>
    </row>
    <row r="149" spans="1:11" x14ac:dyDescent="0.2">
      <c r="A149" s="15">
        <v>147</v>
      </c>
      <c r="B149" s="6">
        <v>162</v>
      </c>
      <c r="C149" s="7">
        <f t="shared" si="5"/>
        <v>2.6716503792238413E-2</v>
      </c>
      <c r="D149" s="6">
        <v>123130</v>
      </c>
      <c r="E149" s="7">
        <f>-(D149/$O$2)*(LOG(D149,2)-LOG($O$2,2))</f>
        <v>2.7652220834061231E-2</v>
      </c>
      <c r="F149" s="6">
        <v>73750</v>
      </c>
      <c r="G149" s="7">
        <f>-(F149/$P$2)*(LOG(F149,2)-LOG($P$2,2))</f>
        <v>1.8235225268316117E-2</v>
      </c>
      <c r="H149" s="6">
        <v>21687</v>
      </c>
      <c r="I149" s="7">
        <f>-(H149/$Q$2)*(LOG(H149,2)-LOG($Q$2,2))</f>
        <v>6.3557725792600583E-3</v>
      </c>
      <c r="J149" s="6">
        <v>631</v>
      </c>
      <c r="K149" s="7">
        <f t="shared" si="4"/>
        <v>2.8358543884710374E-2</v>
      </c>
    </row>
    <row r="150" spans="1:11" x14ac:dyDescent="0.2">
      <c r="A150" s="15">
        <v>148</v>
      </c>
      <c r="B150" s="6">
        <v>188</v>
      </c>
      <c r="C150" s="7">
        <f t="shared" si="5"/>
        <v>3.0199751805210919E-2</v>
      </c>
      <c r="D150" s="6">
        <v>116446</v>
      </c>
      <c r="E150" s="7">
        <f>-(D150/$O$2)*(LOG(D150,2)-LOG($O$2,2))</f>
        <v>2.6407482247497824E-2</v>
      </c>
      <c r="F150" s="6">
        <v>77028</v>
      </c>
      <c r="G150" s="7">
        <f>-(F150/$P$2)*(LOG(F150,2)-LOG($P$2,2))</f>
        <v>1.891202752410176E-2</v>
      </c>
      <c r="H150" s="6">
        <v>21704</v>
      </c>
      <c r="I150" s="7">
        <f>-(H150/$Q$2)*(LOG(H150,2)-LOG($Q$2,2))</f>
        <v>6.3600839761937221E-3</v>
      </c>
      <c r="J150" s="6">
        <v>684</v>
      </c>
      <c r="K150" s="7">
        <f t="shared" si="4"/>
        <v>3.0302705549024912E-2</v>
      </c>
    </row>
    <row r="151" spans="1:11" x14ac:dyDescent="0.2">
      <c r="A151" s="15">
        <v>149</v>
      </c>
      <c r="B151" s="6">
        <v>194</v>
      </c>
      <c r="C151" s="7">
        <f t="shared" si="5"/>
        <v>3.0988333433793997E-2</v>
      </c>
      <c r="D151" s="6">
        <v>111365</v>
      </c>
      <c r="E151" s="7">
        <f>-(D151/$O$2)*(LOG(D151,2)-LOG($O$2,2))</f>
        <v>2.5451183215254941E-2</v>
      </c>
      <c r="F151" s="6">
        <v>81112</v>
      </c>
      <c r="G151" s="7">
        <f>-(F151/$P$2)*(LOG(F151,2)-LOG($P$2,2))</f>
        <v>1.9747477122179675E-2</v>
      </c>
      <c r="H151" s="6">
        <v>21438</v>
      </c>
      <c r="I151" s="7">
        <f>-(H151/$Q$2)*(LOG(H151,2)-LOG($Q$2,2))</f>
        <v>6.29256285018495E-3</v>
      </c>
      <c r="J151" s="6">
        <v>601</v>
      </c>
      <c r="K151" s="7">
        <f t="shared" si="4"/>
        <v>2.7242594430406195E-2</v>
      </c>
    </row>
    <row r="152" spans="1:11" x14ac:dyDescent="0.2">
      <c r="A152" s="15">
        <v>150</v>
      </c>
      <c r="B152" s="6">
        <v>176</v>
      </c>
      <c r="C152" s="7">
        <f t="shared" si="5"/>
        <v>2.8605886632735021E-2</v>
      </c>
      <c r="D152" s="6">
        <v>108544</v>
      </c>
      <c r="E152" s="7">
        <f>-(D152/$O$2)*(LOG(D152,2)-LOG($O$2,2))</f>
        <v>2.4916318853088336E-2</v>
      </c>
      <c r="F152" s="6">
        <v>96629</v>
      </c>
      <c r="G152" s="7">
        <f>-(F152/$P$2)*(LOG(F152,2)-LOG($P$2,2))</f>
        <v>2.285008485437677E-2</v>
      </c>
      <c r="H152" s="6">
        <v>21078</v>
      </c>
      <c r="I152" s="7">
        <f>-(H152/$Q$2)*(LOG(H152,2)-LOG($Q$2,2))</f>
        <v>6.2009732574374666E-3</v>
      </c>
      <c r="J152" s="6">
        <v>655</v>
      </c>
      <c r="K152" s="7">
        <f t="shared" si="4"/>
        <v>2.924312559566191E-2</v>
      </c>
    </row>
    <row r="153" spans="1:11" x14ac:dyDescent="0.2">
      <c r="A153" s="15">
        <v>151</v>
      </c>
      <c r="B153" s="6">
        <v>200</v>
      </c>
      <c r="C153" s="7">
        <f t="shared" si="5"/>
        <v>3.1771578660477057E-2</v>
      </c>
      <c r="D153" s="6">
        <v>105648</v>
      </c>
      <c r="E153" s="7">
        <f>-(D153/$O$2)*(LOG(D153,2)-LOG($O$2,2))</f>
        <v>2.4364225348196683E-2</v>
      </c>
      <c r="F153" s="6">
        <v>112241</v>
      </c>
      <c r="G153" s="7">
        <f>-(F153/$P$2)*(LOG(F153,2)-LOG($P$2,2))</f>
        <v>2.5870908165428468E-2</v>
      </c>
      <c r="H153" s="6">
        <v>20896</v>
      </c>
      <c r="I153" s="7">
        <f>-(H153/$Q$2)*(LOG(H153,2)-LOG($Q$2,2))</f>
        <v>6.1545775948347106E-3</v>
      </c>
      <c r="J153" s="6">
        <v>638</v>
      </c>
      <c r="K153" s="7">
        <f t="shared" si="4"/>
        <v>2.8617283159571672E-2</v>
      </c>
    </row>
    <row r="154" spans="1:11" x14ac:dyDescent="0.2">
      <c r="A154" s="15">
        <v>152</v>
      </c>
      <c r="B154" s="6">
        <v>190</v>
      </c>
      <c r="C154" s="7">
        <f t="shared" si="5"/>
        <v>3.0463215577148626E-2</v>
      </c>
      <c r="D154" s="6">
        <v>100564</v>
      </c>
      <c r="E154" s="7">
        <f>-(D154/$O$2)*(LOG(D154,2)-LOG($O$2,2))</f>
        <v>2.3387383935255291E-2</v>
      </c>
      <c r="F154" s="6">
        <v>113759</v>
      </c>
      <c r="G154" s="7">
        <f>-(F154/$P$2)*(LOG(F154,2)-LOG($P$2,2))</f>
        <v>2.6159799547741874E-2</v>
      </c>
      <c r="H154" s="6">
        <v>20955</v>
      </c>
      <c r="I154" s="7">
        <f>-(H154/$Q$2)*(LOG(H154,2)-LOG($Q$2,2))</f>
        <v>6.1696247695976654E-3</v>
      </c>
      <c r="J154" s="6">
        <v>648</v>
      </c>
      <c r="K154" s="7">
        <f t="shared" si="4"/>
        <v>2.8985855065250653E-2</v>
      </c>
    </row>
    <row r="155" spans="1:11" x14ac:dyDescent="0.2">
      <c r="A155" s="15">
        <v>153</v>
      </c>
      <c r="B155" s="6">
        <v>192</v>
      </c>
      <c r="C155" s="7">
        <f t="shared" si="5"/>
        <v>3.072607401808948E-2</v>
      </c>
      <c r="D155" s="6">
        <v>96208</v>
      </c>
      <c r="E155" s="7">
        <f>-(D155/$O$2)*(LOG(D155,2)-LOG($O$2,2))</f>
        <v>2.2542373373831515E-2</v>
      </c>
      <c r="F155" s="6">
        <v>84890</v>
      </c>
      <c r="G155" s="7">
        <f>-(F155/$P$2)*(LOG(F155,2)-LOG($P$2,2))</f>
        <v>2.0513008988445224E-2</v>
      </c>
      <c r="H155" s="6">
        <v>20940</v>
      </c>
      <c r="I155" s="7">
        <f>-(H155/$Q$2)*(LOG(H155,2)-LOG($Q$2,2))</f>
        <v>6.165799838546533E-3</v>
      </c>
      <c r="J155" s="6">
        <v>679</v>
      </c>
      <c r="K155" s="7">
        <f t="shared" si="4"/>
        <v>3.0120727248089469E-2</v>
      </c>
    </row>
    <row r="156" spans="1:11" x14ac:dyDescent="0.2">
      <c r="A156" s="15">
        <v>154</v>
      </c>
      <c r="B156" s="6">
        <v>178</v>
      </c>
      <c r="C156" s="7">
        <f t="shared" si="5"/>
        <v>2.8873122639120063E-2</v>
      </c>
      <c r="D156" s="6">
        <v>92705</v>
      </c>
      <c r="E156" s="7">
        <f>-(D156/$O$2)*(LOG(D156,2)-LOG($O$2,2))</f>
        <v>2.1857206323748487E-2</v>
      </c>
      <c r="F156" s="6">
        <v>119269</v>
      </c>
      <c r="G156" s="7">
        <f>-(F156/$P$2)*(LOG(F156,2)-LOG($P$2,2))</f>
        <v>2.7201694293359814E-2</v>
      </c>
      <c r="H156" s="6">
        <v>21877</v>
      </c>
      <c r="I156" s="7">
        <f>-(H156/$Q$2)*(LOG(H156,2)-LOG($Q$2,2))</f>
        <v>6.4039289852880878E-3</v>
      </c>
      <c r="J156" s="6">
        <v>654</v>
      </c>
      <c r="K156" s="7">
        <f t="shared" si="4"/>
        <v>2.9206409157865078E-2</v>
      </c>
    </row>
    <row r="157" spans="1:11" x14ac:dyDescent="0.2">
      <c r="A157" s="15">
        <v>155</v>
      </c>
      <c r="B157" s="6">
        <v>192</v>
      </c>
      <c r="C157" s="7">
        <f t="shared" si="5"/>
        <v>3.072607401808948E-2</v>
      </c>
      <c r="D157" s="6">
        <v>89745</v>
      </c>
      <c r="E157" s="7">
        <f>-(D157/$O$2)*(LOG(D157,2)-LOG($O$2,2))</f>
        <v>2.1274184596838063E-2</v>
      </c>
      <c r="F157" s="6">
        <v>148404</v>
      </c>
      <c r="G157" s="7">
        <f>-(F157/$P$2)*(LOG(F157,2)-LOG($P$2,2))</f>
        <v>3.2551884245244002E-2</v>
      </c>
      <c r="H157" s="6">
        <v>23413</v>
      </c>
      <c r="I157" s="7">
        <f>-(H157/$Q$2)*(LOG(H157,2)-LOG($Q$2,2))</f>
        <v>6.7908930212148425E-3</v>
      </c>
      <c r="J157" s="6">
        <v>678</v>
      </c>
      <c r="K157" s="7">
        <f t="shared" si="4"/>
        <v>3.0084296594853843E-2</v>
      </c>
    </row>
    <row r="158" spans="1:11" x14ac:dyDescent="0.2">
      <c r="A158" s="15">
        <v>156</v>
      </c>
      <c r="B158" s="6">
        <v>206</v>
      </c>
      <c r="C158" s="7">
        <f t="shared" si="5"/>
        <v>3.2549647626115862E-2</v>
      </c>
      <c r="D158" s="6">
        <v>88571</v>
      </c>
      <c r="E158" s="7">
        <f>-(D158/$O$2)*(LOG(D158,2)-LOG($O$2,2))</f>
        <v>2.104188603257718E-2</v>
      </c>
      <c r="F158" s="6">
        <v>137166</v>
      </c>
      <c r="G158" s="7">
        <f>-(F158/$P$2)*(LOG(F158,2)-LOG($P$2,2))</f>
        <v>3.0518004885334307E-2</v>
      </c>
      <c r="H158" s="6">
        <v>25365</v>
      </c>
      <c r="I158" s="7">
        <f>-(H158/$Q$2)*(LOG(H158,2)-LOG($Q$2,2))</f>
        <v>7.2769535287411299E-3</v>
      </c>
      <c r="J158" s="6">
        <v>657</v>
      </c>
      <c r="K158" s="7">
        <f t="shared" si="4"/>
        <v>2.9316522143375986E-2</v>
      </c>
    </row>
    <row r="159" spans="1:11" x14ac:dyDescent="0.2">
      <c r="A159" s="15">
        <v>157</v>
      </c>
      <c r="B159" s="6">
        <v>182</v>
      </c>
      <c r="C159" s="7">
        <f t="shared" si="5"/>
        <v>2.9405663407063239E-2</v>
      </c>
      <c r="D159" s="6">
        <v>86902</v>
      </c>
      <c r="E159" s="7">
        <f>-(D159/$O$2)*(LOG(D159,2)-LOG($O$2,2))</f>
        <v>2.0710583661050178E-2</v>
      </c>
      <c r="F159" s="6">
        <v>125202</v>
      </c>
      <c r="G159" s="7">
        <f>-(F159/$P$2)*(LOG(F159,2)-LOG($P$2,2))</f>
        <v>2.8312223467095336E-2</v>
      </c>
      <c r="H159" s="6">
        <v>28633</v>
      </c>
      <c r="I159" s="7">
        <f>-(H159/$Q$2)*(LOG(H159,2)-LOG($Q$2,2))</f>
        <v>8.0776464651057464E-3</v>
      </c>
      <c r="J159" s="6">
        <v>633</v>
      </c>
      <c r="K159" s="7">
        <f t="shared" si="4"/>
        <v>2.8432531975875315E-2</v>
      </c>
    </row>
    <row r="160" spans="1:11" x14ac:dyDescent="0.2">
      <c r="A160" s="15">
        <v>158</v>
      </c>
      <c r="B160" s="6">
        <v>185</v>
      </c>
      <c r="C160" s="7">
        <f t="shared" si="5"/>
        <v>2.9803407026582348E-2</v>
      </c>
      <c r="D160" s="6">
        <v>86276</v>
      </c>
      <c r="E160" s="7">
        <f>-(D160/$O$2)*(LOG(D160,2)-LOG($O$2,2))</f>
        <v>2.0585995724924977E-2</v>
      </c>
      <c r="F160" s="6">
        <v>135777</v>
      </c>
      <c r="G160" s="7">
        <f>-(F160/$P$2)*(LOG(F160,2)-LOG($P$2,2))</f>
        <v>3.0264127194465716E-2</v>
      </c>
      <c r="H160" s="6">
        <v>31138</v>
      </c>
      <c r="I160" s="7">
        <f>-(H160/$Q$2)*(LOG(H160,2)-LOG($Q$2,2))</f>
        <v>8.6813297588249853E-3</v>
      </c>
      <c r="J160" s="6">
        <v>668</v>
      </c>
      <c r="K160" s="7">
        <f t="shared" si="4"/>
        <v>2.9719343447956625E-2</v>
      </c>
    </row>
    <row r="161" spans="1:11" x14ac:dyDescent="0.2">
      <c r="A161" s="15">
        <v>159</v>
      </c>
      <c r="B161" s="6">
        <v>187</v>
      </c>
      <c r="C161" s="7">
        <f t="shared" si="5"/>
        <v>3.0067790912997362E-2</v>
      </c>
      <c r="D161" s="6">
        <v>83852</v>
      </c>
      <c r="E161" s="7">
        <f>-(D161/$O$2)*(LOG(D161,2)-LOG($O$2,2))</f>
        <v>2.0101863929906937E-2</v>
      </c>
      <c r="F161" s="6">
        <v>148871</v>
      </c>
      <c r="G161" s="7">
        <f>-(F161/$P$2)*(LOG(F161,2)-LOG($P$2,2))</f>
        <v>3.2635649394580385E-2</v>
      </c>
      <c r="H161" s="6">
        <v>32673</v>
      </c>
      <c r="I161" s="7">
        <f>-(H161/$Q$2)*(LOG(H161,2)-LOG($Q$2,2))</f>
        <v>9.0472797922889134E-3</v>
      </c>
      <c r="J161" s="6">
        <v>701</v>
      </c>
      <c r="K161" s="7">
        <f t="shared" si="4"/>
        <v>3.0919274752534139E-2</v>
      </c>
    </row>
    <row r="162" spans="1:11" x14ac:dyDescent="0.2">
      <c r="A162" s="15">
        <v>160</v>
      </c>
      <c r="B162" s="6">
        <v>217</v>
      </c>
      <c r="C162" s="7">
        <f t="shared" si="5"/>
        <v>3.3963158058285793E-2</v>
      </c>
      <c r="D162" s="6">
        <v>82501</v>
      </c>
      <c r="E162" s="7">
        <f>-(D162/$O$2)*(LOG(D162,2)-LOG($O$2,2))</f>
        <v>1.9830841897730968E-2</v>
      </c>
      <c r="F162" s="6">
        <v>141988</v>
      </c>
      <c r="G162" s="7">
        <f>-(F162/$P$2)*(LOG(F162,2)-LOG($P$2,2))</f>
        <v>3.1395035139394241E-2</v>
      </c>
      <c r="H162" s="6">
        <v>34507</v>
      </c>
      <c r="I162" s="7">
        <f>-(H162/$Q$2)*(LOG(H162,2)-LOG($Q$2,2))</f>
        <v>9.4807929595252614E-3</v>
      </c>
      <c r="J162" s="6">
        <v>698</v>
      </c>
      <c r="K162" s="7">
        <f t="shared" si="4"/>
        <v>3.0810708440791576E-2</v>
      </c>
    </row>
    <row r="163" spans="1:11" x14ac:dyDescent="0.2">
      <c r="A163" s="15">
        <v>161</v>
      </c>
      <c r="B163" s="6">
        <v>205</v>
      </c>
      <c r="C163" s="7">
        <f t="shared" si="5"/>
        <v>3.2420322417988701E-2</v>
      </c>
      <c r="D163" s="6">
        <v>81997</v>
      </c>
      <c r="E163" s="7">
        <f>-(D163/$O$2)*(LOG(D163,2)-LOG($O$2,2))</f>
        <v>1.9729512511338802E-2</v>
      </c>
      <c r="F163" s="6">
        <v>183467</v>
      </c>
      <c r="G163" s="7">
        <f>-(F163/$P$2)*(LOG(F163,2)-LOG($P$2,2))</f>
        <v>3.8689624693687683E-2</v>
      </c>
      <c r="H163" s="6">
        <v>35863</v>
      </c>
      <c r="I163" s="7">
        <f>-(H163/$Q$2)*(LOG(H163,2)-LOG($Q$2,2))</f>
        <v>9.7988340479700266E-3</v>
      </c>
      <c r="J163" s="6">
        <v>690</v>
      </c>
      <c r="K163" s="7">
        <f t="shared" si="4"/>
        <v>3.0520696833824419E-2</v>
      </c>
    </row>
    <row r="164" spans="1:11" x14ac:dyDescent="0.2">
      <c r="A164" s="15">
        <v>162</v>
      </c>
      <c r="B164" s="6">
        <v>191</v>
      </c>
      <c r="C164" s="7">
        <f t="shared" si="5"/>
        <v>3.0594720066788435E-2</v>
      </c>
      <c r="D164" s="6">
        <v>81469</v>
      </c>
      <c r="E164" s="7">
        <f>-(D164/$O$2)*(LOG(D164,2)-LOG($O$2,2))</f>
        <v>1.9623226852536133E-2</v>
      </c>
      <c r="F164" s="6">
        <v>227272</v>
      </c>
      <c r="G164" s="7">
        <f>-(F164/$P$2)*(LOG(F164,2)-LOG($P$2,2))</f>
        <v>4.5984908979093533E-2</v>
      </c>
      <c r="H164" s="6">
        <v>38200</v>
      </c>
      <c r="I164" s="7">
        <f>-(H164/$Q$2)*(LOG(H164,2)-LOG($Q$2,2))</f>
        <v>1.0342257353706993E-2</v>
      </c>
      <c r="J164" s="6">
        <v>705</v>
      </c>
      <c r="K164" s="7">
        <f t="shared" si="4"/>
        <v>3.106387142360444E-2</v>
      </c>
    </row>
    <row r="165" spans="1:11" x14ac:dyDescent="0.2">
      <c r="A165" s="15">
        <v>163</v>
      </c>
      <c r="B165" s="6">
        <v>192</v>
      </c>
      <c r="C165" s="7">
        <f t="shared" si="5"/>
        <v>3.072607401808948E-2</v>
      </c>
      <c r="D165" s="6">
        <v>82410</v>
      </c>
      <c r="E165" s="7">
        <f>-(D165/$O$2)*(LOG(D165,2)-LOG($O$2,2))</f>
        <v>1.9812555319399665E-2</v>
      </c>
      <c r="F165" s="6">
        <v>215972</v>
      </c>
      <c r="G165" s="7">
        <f>-(F165/$P$2)*(LOG(F165,2)-LOG($P$2,2))</f>
        <v>4.4138168479793828E-2</v>
      </c>
      <c r="H165" s="6">
        <v>41272</v>
      </c>
      <c r="I165" s="7">
        <f>-(H165/$Q$2)*(LOG(H165,2)-LOG($Q$2,2))</f>
        <v>1.1048059841395903E-2</v>
      </c>
      <c r="J165" s="6">
        <v>664</v>
      </c>
      <c r="K165" s="7">
        <f t="shared" si="4"/>
        <v>2.9573030545109725E-2</v>
      </c>
    </row>
    <row r="166" spans="1:11" x14ac:dyDescent="0.2">
      <c r="A166" s="15">
        <v>164</v>
      </c>
      <c r="B166" s="6">
        <v>203</v>
      </c>
      <c r="C166" s="7">
        <f t="shared" si="5"/>
        <v>3.2161250541430098E-2</v>
      </c>
      <c r="D166" s="6">
        <v>81733</v>
      </c>
      <c r="E166" s="7">
        <f>-(D166/$O$2)*(LOG(D166,2)-LOG($O$2,2))</f>
        <v>1.9676386498303319E-2</v>
      </c>
      <c r="F166" s="6">
        <v>221040</v>
      </c>
      <c r="G166" s="7">
        <f>-(F166/$P$2)*(LOG(F166,2)-LOG($P$2,2))</f>
        <v>4.4969270408540069E-2</v>
      </c>
      <c r="H166" s="6">
        <v>43548</v>
      </c>
      <c r="I166" s="7">
        <f>-(H166/$Q$2)*(LOG(H166,2)-LOG($Q$2,2))</f>
        <v>1.1565120713082041E-2</v>
      </c>
      <c r="J166" s="6">
        <v>668</v>
      </c>
      <c r="K166" s="7">
        <f t="shared" si="4"/>
        <v>2.9719343447956625E-2</v>
      </c>
    </row>
    <row r="167" spans="1:11" x14ac:dyDescent="0.2">
      <c r="A167" s="15">
        <v>165</v>
      </c>
      <c r="B167" s="6">
        <v>188</v>
      </c>
      <c r="C167" s="7">
        <f t="shared" si="5"/>
        <v>3.0199751805210919E-2</v>
      </c>
      <c r="D167" s="6">
        <v>82309</v>
      </c>
      <c r="E167" s="7">
        <f>-(D167/$O$2)*(LOG(D167,2)-LOG($O$2,2))</f>
        <v>1.9792254586289134E-2</v>
      </c>
      <c r="F167" s="6">
        <v>233991</v>
      </c>
      <c r="G167" s="7">
        <f>-(F167/$P$2)*(LOG(F167,2)-LOG($P$2,2))</f>
        <v>4.7072277782504099E-2</v>
      </c>
      <c r="H167" s="6">
        <v>44986</v>
      </c>
      <c r="I167" s="7">
        <f>-(H167/$Q$2)*(LOG(H167,2)-LOG($Q$2,2))</f>
        <v>1.1889370123860864E-2</v>
      </c>
      <c r="J167" s="6">
        <v>730</v>
      </c>
      <c r="K167" s="7">
        <f t="shared" si="4"/>
        <v>3.1963560037112551E-2</v>
      </c>
    </row>
    <row r="168" spans="1:11" x14ac:dyDescent="0.2">
      <c r="A168" s="15">
        <v>166</v>
      </c>
      <c r="B168" s="6">
        <v>204</v>
      </c>
      <c r="C168" s="7">
        <f t="shared" si="5"/>
        <v>3.2290856952274342E-2</v>
      </c>
      <c r="D168" s="6">
        <v>82697</v>
      </c>
      <c r="E168" s="7">
        <f>-(D168/$O$2)*(LOG(D168,2)-LOG($O$2,2))</f>
        <v>1.9870214933626573E-2</v>
      </c>
      <c r="F168" s="6">
        <v>129643</v>
      </c>
      <c r="G168" s="7">
        <f>-(F168/$P$2)*(LOG(F168,2)-LOG($P$2,2))</f>
        <v>2.9136107276199304E-2</v>
      </c>
      <c r="H168" s="6">
        <v>46919</v>
      </c>
      <c r="I168" s="7">
        <f>-(H168/$Q$2)*(LOG(H168,2)-LOG($Q$2,2))</f>
        <v>1.2322388565732959E-2</v>
      </c>
      <c r="J168" s="6">
        <v>676</v>
      </c>
      <c r="K168" s="7">
        <f t="shared" si="4"/>
        <v>3.0011400157734736E-2</v>
      </c>
    </row>
    <row r="169" spans="1:11" x14ac:dyDescent="0.2">
      <c r="A169" s="15">
        <v>167</v>
      </c>
      <c r="B169" s="6">
        <v>194</v>
      </c>
      <c r="C169" s="7">
        <f t="shared" si="5"/>
        <v>3.0988333433793997E-2</v>
      </c>
      <c r="D169" s="6">
        <v>82121</v>
      </c>
      <c r="E169" s="7">
        <f>-(D169/$O$2)*(LOG(D169,2)-LOG($O$2,2))</f>
        <v>1.9754454060925766E-2</v>
      </c>
      <c r="F169" s="6">
        <v>167087</v>
      </c>
      <c r="G169" s="7">
        <f>-(F169/$P$2)*(LOG(F169,2)-LOG($P$2,2))</f>
        <v>3.5859113736944268E-2</v>
      </c>
      <c r="H169" s="6">
        <v>50338</v>
      </c>
      <c r="I169" s="7">
        <f>-(H169/$Q$2)*(LOG(H169,2)-LOG($Q$2,2))</f>
        <v>1.3080676476519042E-2</v>
      </c>
      <c r="J169" s="6">
        <v>664</v>
      </c>
      <c r="K169" s="7">
        <f t="shared" si="4"/>
        <v>2.9573030545109725E-2</v>
      </c>
    </row>
    <row r="170" spans="1:11" x14ac:dyDescent="0.2">
      <c r="A170" s="15">
        <v>168</v>
      </c>
      <c r="B170" s="6">
        <v>206</v>
      </c>
      <c r="C170" s="7">
        <f t="shared" si="5"/>
        <v>3.2549647626115862E-2</v>
      </c>
      <c r="D170" s="6">
        <v>83789</v>
      </c>
      <c r="E170" s="7">
        <f>-(D170/$O$2)*(LOG(D170,2)-LOG($O$2,2))</f>
        <v>2.0089244788705628E-2</v>
      </c>
      <c r="F170" s="6">
        <v>397984</v>
      </c>
      <c r="G170" s="7">
        <f>-(F170/$P$2)*(LOG(F170,2)-LOG($P$2,2))</f>
        <v>7.1625687932941176E-2</v>
      </c>
      <c r="H170" s="6">
        <v>56242</v>
      </c>
      <c r="I170" s="7">
        <f>-(H170/$Q$2)*(LOG(H170,2)-LOG($Q$2,2))</f>
        <v>1.4368859094485206E-2</v>
      </c>
      <c r="J170" s="6">
        <v>673</v>
      </c>
      <c r="K170" s="7">
        <f t="shared" si="4"/>
        <v>2.9901967415337089E-2</v>
      </c>
    </row>
    <row r="171" spans="1:11" x14ac:dyDescent="0.2">
      <c r="A171" s="15">
        <v>169</v>
      </c>
      <c r="B171" s="6">
        <v>219</v>
      </c>
      <c r="C171" s="7">
        <f t="shared" si="5"/>
        <v>3.4218412982473162E-2</v>
      </c>
      <c r="D171" s="6">
        <v>84955</v>
      </c>
      <c r="E171" s="7">
        <f>-(D171/$O$2)*(LOG(D171,2)-LOG($O$2,2))</f>
        <v>2.0322497825626885E-2</v>
      </c>
      <c r="F171" s="6">
        <v>311929</v>
      </c>
      <c r="G171" s="7">
        <f>-(F171/$P$2)*(LOG(F171,2)-LOG($P$2,2))</f>
        <v>5.9171691239344425E-2</v>
      </c>
      <c r="H171" s="6">
        <v>62685</v>
      </c>
      <c r="I171" s="7">
        <f>-(H171/$Q$2)*(LOG(H171,2)-LOG($Q$2,2))</f>
        <v>1.5746784316550348E-2</v>
      </c>
      <c r="J171" s="6">
        <v>651</v>
      </c>
      <c r="K171" s="7">
        <f t="shared" si="4"/>
        <v>2.9096186966242481E-2</v>
      </c>
    </row>
    <row r="172" spans="1:11" x14ac:dyDescent="0.2">
      <c r="A172" s="15">
        <v>170</v>
      </c>
      <c r="B172" s="6">
        <v>212</v>
      </c>
      <c r="C172" s="7">
        <f t="shared" si="5"/>
        <v>3.3322691138891615E-2</v>
      </c>
      <c r="D172" s="6">
        <v>88157</v>
      </c>
      <c r="E172" s="7">
        <f>-(D172/$O$2)*(LOG(D172,2)-LOG($O$2,2))</f>
        <v>2.0959822176132143E-2</v>
      </c>
      <c r="F172" s="6">
        <v>216973</v>
      </c>
      <c r="G172" s="7">
        <f>-(F172/$P$2)*(LOG(F172,2)-LOG($P$2,2))</f>
        <v>4.4302695307083285E-2</v>
      </c>
      <c r="H172" s="6">
        <v>68646</v>
      </c>
      <c r="I172" s="7">
        <f>-(H172/$Q$2)*(LOG(H172,2)-LOG($Q$2,2))</f>
        <v>1.6998267353974767E-2</v>
      </c>
      <c r="J172" s="6">
        <v>682</v>
      </c>
      <c r="K172" s="7">
        <f t="shared" si="4"/>
        <v>3.0229949153202745E-2</v>
      </c>
    </row>
    <row r="173" spans="1:11" x14ac:dyDescent="0.2">
      <c r="A173" s="15">
        <v>171</v>
      </c>
      <c r="B173" s="6">
        <v>194</v>
      </c>
      <c r="C173" s="7">
        <f t="shared" si="5"/>
        <v>3.0988333433793997E-2</v>
      </c>
      <c r="D173" s="6">
        <v>92875</v>
      </c>
      <c r="E173" s="7">
        <f>-(D173/$O$2)*(LOG(D173,2)-LOG($O$2,2))</f>
        <v>2.1890576334841851E-2</v>
      </c>
      <c r="F173" s="6">
        <v>229009</v>
      </c>
      <c r="G173" s="7">
        <f>-(F173/$P$2)*(LOG(F173,2)-LOG($P$2,2))</f>
        <v>4.6266766862039933E-2</v>
      </c>
      <c r="H173" s="6">
        <v>74709</v>
      </c>
      <c r="I173" s="7">
        <f>-(H173/$Q$2)*(LOG(H173,2)-LOG($Q$2,2))</f>
        <v>1.8250205193045928E-2</v>
      </c>
      <c r="J173" s="6">
        <v>712</v>
      </c>
      <c r="K173" s="7">
        <f t="shared" si="4"/>
        <v>3.1316482843881929E-2</v>
      </c>
    </row>
    <row r="174" spans="1:11" x14ac:dyDescent="0.2">
      <c r="A174" s="15">
        <v>172</v>
      </c>
      <c r="B174" s="6">
        <v>223</v>
      </c>
      <c r="C174" s="7">
        <f t="shared" si="5"/>
        <v>3.4727352071816472E-2</v>
      </c>
      <c r="D174" s="6">
        <v>97837</v>
      </c>
      <c r="E174" s="7">
        <f>-(D174/$O$2)*(LOG(D174,2)-LOG($O$2,2))</f>
        <v>2.2859271541317307E-2</v>
      </c>
      <c r="F174" s="6">
        <v>199359</v>
      </c>
      <c r="G174" s="7">
        <f>-(F174/$P$2)*(LOG(F174,2)-LOG($P$2,2))</f>
        <v>4.1379896380005755E-2</v>
      </c>
      <c r="H174" s="6">
        <v>81130</v>
      </c>
      <c r="I174" s="7">
        <f>-(H174/$Q$2)*(LOG(H174,2)-LOG($Q$2,2))</f>
        <v>1.9554915537560488E-2</v>
      </c>
      <c r="J174" s="6">
        <v>678</v>
      </c>
      <c r="K174" s="7">
        <f t="shared" si="4"/>
        <v>3.0084296594853843E-2</v>
      </c>
    </row>
    <row r="175" spans="1:11" x14ac:dyDescent="0.2">
      <c r="A175" s="15">
        <v>173</v>
      </c>
      <c r="B175" s="6">
        <v>237</v>
      </c>
      <c r="C175" s="7">
        <f t="shared" si="5"/>
        <v>3.6492627612133621E-2</v>
      </c>
      <c r="D175" s="6">
        <v>102335</v>
      </c>
      <c r="E175" s="7">
        <f>-(D175/$O$2)*(LOG(D175,2)-LOG($O$2,2))</f>
        <v>2.3728789590503133E-2</v>
      </c>
      <c r="F175" s="6">
        <v>244529</v>
      </c>
      <c r="G175" s="7">
        <f>-(F175/$P$2)*(LOG(F175,2)-LOG($P$2,2))</f>
        <v>4.8762263869851559E-2</v>
      </c>
      <c r="H175" s="6">
        <v>86852</v>
      </c>
      <c r="I175" s="7">
        <f>-(H175/$Q$2)*(LOG(H175,2)-LOG($Q$2,2))</f>
        <v>2.0700639100522646E-2</v>
      </c>
      <c r="J175" s="6">
        <v>641</v>
      </c>
      <c r="K175" s="7">
        <f t="shared" si="4"/>
        <v>2.8727984453418096E-2</v>
      </c>
    </row>
    <row r="176" spans="1:11" x14ac:dyDescent="0.2">
      <c r="A176" s="15">
        <v>174</v>
      </c>
      <c r="B176" s="6">
        <v>197</v>
      </c>
      <c r="C176" s="7">
        <f t="shared" si="5"/>
        <v>3.1380612859888982E-2</v>
      </c>
      <c r="D176" s="6">
        <v>104375</v>
      </c>
      <c r="E176" s="7">
        <f>-(D176/$O$2)*(LOG(D176,2)-LOG($O$2,2))</f>
        <v>2.412055493096936E-2</v>
      </c>
      <c r="F176" s="6">
        <v>276683</v>
      </c>
      <c r="G176" s="7">
        <f>-(F176/$P$2)*(LOG(F176,2)-LOG($P$2,2))</f>
        <v>5.3809853220913521E-2</v>
      </c>
      <c r="H176" s="6">
        <v>92085</v>
      </c>
      <c r="I176" s="7">
        <f>-(H176/$Q$2)*(LOG(H176,2)-LOG($Q$2,2))</f>
        <v>2.1735399568603205E-2</v>
      </c>
      <c r="J176" s="6">
        <v>622</v>
      </c>
      <c r="K176" s="7">
        <f t="shared" si="4"/>
        <v>2.8024972630293618E-2</v>
      </c>
    </row>
    <row r="177" spans="1:11" x14ac:dyDescent="0.2">
      <c r="A177" s="15">
        <v>175</v>
      </c>
      <c r="B177" s="6">
        <v>193</v>
      </c>
      <c r="C177" s="7">
        <f t="shared" si="5"/>
        <v>3.0857278215112718E-2</v>
      </c>
      <c r="D177" s="6">
        <v>104249</v>
      </c>
      <c r="E177" s="7">
        <f>-(D177/$O$2)*(LOG(D177,2)-LOG($O$2,2))</f>
        <v>2.409640354384928E-2</v>
      </c>
      <c r="F177" s="6">
        <v>296432</v>
      </c>
      <c r="G177" s="7">
        <f>-(F177/$P$2)*(LOG(F177,2)-LOG($P$2,2))</f>
        <v>5.6834908905877661E-2</v>
      </c>
      <c r="H177" s="6">
        <v>96702</v>
      </c>
      <c r="I177" s="7">
        <f>-(H177/$Q$2)*(LOG(H177,2)-LOG($Q$2,2))</f>
        <v>2.2638587953694285E-2</v>
      </c>
      <c r="J177" s="6">
        <v>694</v>
      </c>
      <c r="K177" s="7">
        <f t="shared" si="4"/>
        <v>3.0665794114659282E-2</v>
      </c>
    </row>
    <row r="178" spans="1:11" x14ac:dyDescent="0.2">
      <c r="A178" s="15">
        <v>176</v>
      </c>
      <c r="B178" s="6">
        <v>170</v>
      </c>
      <c r="C178" s="7">
        <f t="shared" si="5"/>
        <v>2.7800227486371488E-2</v>
      </c>
      <c r="D178" s="6">
        <v>103126</v>
      </c>
      <c r="E178" s="7">
        <f>-(D178/$O$2)*(LOG(D178,2)-LOG($O$2,2))</f>
        <v>2.3880883330694571E-2</v>
      </c>
      <c r="F178" s="6">
        <v>362537</v>
      </c>
      <c r="G178" s="7">
        <f>-(F178/$P$2)*(LOG(F178,2)-LOG($P$2,2))</f>
        <v>6.6596147345612186E-2</v>
      </c>
      <c r="H178" s="6">
        <v>102676</v>
      </c>
      <c r="I178" s="7">
        <f>-(H178/$Q$2)*(LOG(H178,2)-LOG($Q$2,2))</f>
        <v>2.3794386644951836E-2</v>
      </c>
      <c r="J178" s="6">
        <v>676</v>
      </c>
      <c r="K178" s="7">
        <f t="shared" si="4"/>
        <v>3.0011400157734736E-2</v>
      </c>
    </row>
    <row r="179" spans="1:11" x14ac:dyDescent="0.2">
      <c r="A179" s="15">
        <v>177</v>
      </c>
      <c r="B179" s="6">
        <v>190</v>
      </c>
      <c r="C179" s="7">
        <f t="shared" si="5"/>
        <v>3.0463215577148626E-2</v>
      </c>
      <c r="D179" s="6">
        <v>101387</v>
      </c>
      <c r="E179" s="7">
        <f>-(D179/$O$2)*(LOG(D179,2)-LOG($O$2,2))</f>
        <v>2.3546189981432451E-2</v>
      </c>
      <c r="F179" s="6">
        <v>337876</v>
      </c>
      <c r="G179" s="7">
        <f>-(F179/$P$2)*(LOG(F179,2)-LOG($P$2,2))</f>
        <v>6.3016130430726278E-2</v>
      </c>
      <c r="H179" s="6">
        <v>108641</v>
      </c>
      <c r="I179" s="7">
        <f>-(H179/$Q$2)*(LOG(H179,2)-LOG($Q$2,2))</f>
        <v>2.4934757729225304E-2</v>
      </c>
      <c r="J179" s="6">
        <v>685</v>
      </c>
      <c r="K179" s="7">
        <f t="shared" si="4"/>
        <v>3.033906633576924E-2</v>
      </c>
    </row>
    <row r="180" spans="1:11" x14ac:dyDescent="0.2">
      <c r="A180" s="15">
        <v>178</v>
      </c>
      <c r="B180" s="6">
        <v>214</v>
      </c>
      <c r="C180" s="7">
        <f t="shared" si="5"/>
        <v>3.3579280364134427E-2</v>
      </c>
      <c r="D180" s="6">
        <v>101200</v>
      </c>
      <c r="E180" s="7">
        <f>-(D180/$O$2)*(LOG(D180,2)-LOG($O$2,2))</f>
        <v>2.3510129679552089E-2</v>
      </c>
      <c r="F180" s="6">
        <v>350620</v>
      </c>
      <c r="G180" s="7">
        <f>-(F180/$P$2)*(LOG(F180,2)-LOG($P$2,2))</f>
        <v>6.4874819485098351E-2</v>
      </c>
      <c r="H180" s="6">
        <v>112431</v>
      </c>
      <c r="I180" s="7">
        <f>-(H180/$Q$2)*(LOG(H180,2)-LOG($Q$2,2))</f>
        <v>2.5652560200734951E-2</v>
      </c>
      <c r="J180" s="6">
        <v>646</v>
      </c>
      <c r="K180" s="7">
        <f t="shared" si="4"/>
        <v>2.8912239264310188E-2</v>
      </c>
    </row>
    <row r="181" spans="1:11" x14ac:dyDescent="0.2">
      <c r="A181" s="15">
        <v>179</v>
      </c>
      <c r="B181" s="6">
        <v>175</v>
      </c>
      <c r="C181" s="7">
        <f t="shared" si="5"/>
        <v>2.8472024038374996E-2</v>
      </c>
      <c r="D181" s="6">
        <v>100647</v>
      </c>
      <c r="E181" s="7">
        <f>-(D181/$O$2)*(LOG(D181,2)-LOG($O$2,2))</f>
        <v>2.3403411620307981E-2</v>
      </c>
      <c r="F181" s="6">
        <v>284289</v>
      </c>
      <c r="G181" s="7">
        <f>-(F181/$P$2)*(LOG(F181,2)-LOG($P$2,2))</f>
        <v>5.4981354057870253E-2</v>
      </c>
      <c r="H181" s="6">
        <v>114446</v>
      </c>
      <c r="I181" s="7">
        <f>-(H181/$Q$2)*(LOG(H181,2)-LOG($Q$2,2))</f>
        <v>2.603212590579411E-2</v>
      </c>
      <c r="J181" s="6">
        <v>688</v>
      </c>
      <c r="K181" s="7">
        <f t="shared" si="4"/>
        <v>3.0448079254430774E-2</v>
      </c>
    </row>
    <row r="182" spans="1:11" x14ac:dyDescent="0.2">
      <c r="A182" s="15">
        <v>180</v>
      </c>
      <c r="B182" s="6">
        <v>209</v>
      </c>
      <c r="C182" s="7">
        <f t="shared" si="5"/>
        <v>3.2936788480850882E-2</v>
      </c>
      <c r="D182" s="6">
        <v>100682</v>
      </c>
      <c r="E182" s="7">
        <f>-(D182/$O$2)*(LOG(D182,2)-LOG($O$2,2))</f>
        <v>2.3410169473324197E-2</v>
      </c>
      <c r="F182" s="6">
        <v>238075</v>
      </c>
      <c r="G182" s="7">
        <f>-(F182/$P$2)*(LOG(F182,2)-LOG($P$2,2))</f>
        <v>4.7729434028175671E-2</v>
      </c>
      <c r="H182" s="6">
        <v>117279</v>
      </c>
      <c r="I182" s="7">
        <f>-(H182/$Q$2)*(LOG(H182,2)-LOG($Q$2,2))</f>
        <v>2.6563417156194452E-2</v>
      </c>
      <c r="J182" s="6">
        <v>671</v>
      </c>
      <c r="K182" s="7">
        <f t="shared" si="4"/>
        <v>2.982895332575778E-2</v>
      </c>
    </row>
    <row r="183" spans="1:11" x14ac:dyDescent="0.2">
      <c r="A183" s="15">
        <v>181</v>
      </c>
      <c r="B183" s="6">
        <v>194</v>
      </c>
      <c r="C183" s="7">
        <f t="shared" si="5"/>
        <v>3.0988333433793997E-2</v>
      </c>
      <c r="D183" s="6">
        <v>98157</v>
      </c>
      <c r="E183" s="7">
        <f>-(D183/$O$2)*(LOG(D183,2)-LOG($O$2,2))</f>
        <v>2.2921396591047822E-2</v>
      </c>
      <c r="F183" s="6">
        <v>263072</v>
      </c>
      <c r="G183" s="7">
        <f>-(F183/$P$2)*(LOG(F183,2)-LOG($P$2,2))</f>
        <v>5.1692455167079251E-2</v>
      </c>
      <c r="H183" s="6">
        <v>119866</v>
      </c>
      <c r="I183" s="7">
        <f>-(H183/$Q$2)*(LOG(H183,2)-LOG($Q$2,2))</f>
        <v>2.7046214794499385E-2</v>
      </c>
      <c r="J183" s="6">
        <v>630</v>
      </c>
      <c r="K183" s="7">
        <f t="shared" si="4"/>
        <v>2.8321530984688557E-2</v>
      </c>
    </row>
    <row r="184" spans="1:11" x14ac:dyDescent="0.2">
      <c r="A184" s="15">
        <v>182</v>
      </c>
      <c r="B184" s="6">
        <v>166</v>
      </c>
      <c r="C184" s="7">
        <f t="shared" si="5"/>
        <v>2.7259751445303231E-2</v>
      </c>
      <c r="D184" s="6">
        <v>93426</v>
      </c>
      <c r="E184" s="7">
        <f>-(D184/$O$2)*(LOG(D184,2)-LOG($O$2,2))</f>
        <v>2.1998650189934476E-2</v>
      </c>
      <c r="F184" s="6">
        <v>225166</v>
      </c>
      <c r="G184" s="7">
        <f>-(F184/$P$2)*(LOG(F184,2)-LOG($P$2,2))</f>
        <v>4.564246345263686E-2</v>
      </c>
      <c r="H184" s="6">
        <v>123633</v>
      </c>
      <c r="I184" s="7">
        <f>-(H184/$Q$2)*(LOG(H184,2)-LOG($Q$2,2))</f>
        <v>2.7745303859270851E-2</v>
      </c>
      <c r="J184" s="6">
        <v>649</v>
      </c>
      <c r="K184" s="7">
        <f t="shared" si="4"/>
        <v>2.9022644586767506E-2</v>
      </c>
    </row>
    <row r="185" spans="1:11" x14ac:dyDescent="0.2">
      <c r="A185" s="15">
        <v>183</v>
      </c>
      <c r="B185" s="6">
        <v>182</v>
      </c>
      <c r="C185" s="7">
        <f t="shared" si="5"/>
        <v>2.9405663407063239E-2</v>
      </c>
      <c r="D185" s="6">
        <v>88555</v>
      </c>
      <c r="E185" s="7">
        <f>-(D185/$O$2)*(LOG(D185,2)-LOG($O$2,2))</f>
        <v>2.1038715902726698E-2</v>
      </c>
      <c r="F185" s="6">
        <v>214450</v>
      </c>
      <c r="G185" s="7">
        <f>-(F185/$P$2)*(LOG(F185,2)-LOG($P$2,2))</f>
        <v>4.3887653673780308E-2</v>
      </c>
      <c r="H185" s="6">
        <v>129639</v>
      </c>
      <c r="I185" s="7">
        <f>-(H185/$Q$2)*(LOG(H185,2)-LOG($Q$2,2))</f>
        <v>2.8850603094814509E-2</v>
      </c>
      <c r="J185" s="6">
        <v>628</v>
      </c>
      <c r="K185" s="7">
        <f t="shared" si="4"/>
        <v>2.8247467375954266E-2</v>
      </c>
    </row>
    <row r="186" spans="1:11" x14ac:dyDescent="0.2">
      <c r="A186" s="15">
        <v>184</v>
      </c>
      <c r="B186" s="6">
        <v>218</v>
      </c>
      <c r="C186" s="7">
        <f t="shared" si="5"/>
        <v>3.4090851467150539E-2</v>
      </c>
      <c r="D186" s="6">
        <v>82692</v>
      </c>
      <c r="E186" s="7">
        <f>-(D186/$O$2)*(LOG(D186,2)-LOG($O$2,2))</f>
        <v>1.9869210747367808E-2</v>
      </c>
      <c r="F186" s="6">
        <v>158016</v>
      </c>
      <c r="G186" s="7">
        <f>-(F186/$P$2)*(LOG(F186,2)-LOG($P$2,2))</f>
        <v>3.4264413634930151E-2</v>
      </c>
      <c r="H186" s="6">
        <v>137798</v>
      </c>
      <c r="I186" s="7">
        <f>-(H186/$Q$2)*(LOG(H186,2)-LOG($Q$2,2))</f>
        <v>3.0334631649348485E-2</v>
      </c>
      <c r="J186" s="6">
        <v>676</v>
      </c>
      <c r="K186" s="7">
        <f t="shared" si="4"/>
        <v>3.0011400157734736E-2</v>
      </c>
    </row>
    <row r="187" spans="1:11" x14ac:dyDescent="0.2">
      <c r="A187" s="15">
        <v>185</v>
      </c>
      <c r="B187" s="6">
        <v>186</v>
      </c>
      <c r="C187" s="7">
        <f t="shared" si="5"/>
        <v>2.9935676262343249E-2</v>
      </c>
      <c r="D187" s="6">
        <v>78231</v>
      </c>
      <c r="E187" s="7">
        <f>-(D187/$O$2)*(LOG(D187,2)-LOG($O$2,2))</f>
        <v>1.8968436788876858E-2</v>
      </c>
      <c r="F187" s="6">
        <v>134603</v>
      </c>
      <c r="G187" s="7">
        <f>-(F187/$P$2)*(LOG(F187,2)-LOG($P$2,2))</f>
        <v>3.0049104573338755E-2</v>
      </c>
      <c r="H187" s="6">
        <v>149268</v>
      </c>
      <c r="I187" s="7">
        <f>-(H187/$Q$2)*(LOG(H187,2)-LOG($Q$2,2))</f>
        <v>3.2388901335085235E-2</v>
      </c>
      <c r="J187" s="6">
        <v>676</v>
      </c>
      <c r="K187" s="7">
        <f t="shared" si="4"/>
        <v>3.0011400157734736E-2</v>
      </c>
    </row>
    <row r="188" spans="1:11" x14ac:dyDescent="0.2">
      <c r="A188" s="15">
        <v>186</v>
      </c>
      <c r="B188" s="6">
        <v>197</v>
      </c>
      <c r="C188" s="7">
        <f t="shared" si="5"/>
        <v>3.1380612859888982E-2</v>
      </c>
      <c r="D188" s="6">
        <v>75985</v>
      </c>
      <c r="E188" s="7">
        <f>-(D188/$O$2)*(LOG(D188,2)-LOG($O$2,2))</f>
        <v>1.8511157010443171E-2</v>
      </c>
      <c r="F188" s="6">
        <v>137102</v>
      </c>
      <c r="G188" s="7">
        <f>-(F188/$P$2)*(LOG(F188,2)-LOG($P$2,2))</f>
        <v>3.0506319519266457E-2</v>
      </c>
      <c r="H188" s="6">
        <v>159184</v>
      </c>
      <c r="I188" s="7">
        <f>-(H188/$Q$2)*(LOG(H188,2)-LOG($Q$2,2))</f>
        <v>3.4136711772239488E-2</v>
      </c>
      <c r="J188" s="6">
        <v>664</v>
      </c>
      <c r="K188" s="7">
        <f t="shared" si="4"/>
        <v>2.9573030545109725E-2</v>
      </c>
    </row>
    <row r="189" spans="1:11" x14ac:dyDescent="0.2">
      <c r="A189" s="15">
        <v>187</v>
      </c>
      <c r="B189" s="6">
        <v>212</v>
      </c>
      <c r="C189" s="7">
        <f t="shared" si="5"/>
        <v>3.3322691138891615E-2</v>
      </c>
      <c r="D189" s="6">
        <v>76247</v>
      </c>
      <c r="E189" s="7">
        <f>-(D189/$O$2)*(LOG(D189,2)-LOG($O$2,2))</f>
        <v>1.8564632976380835E-2</v>
      </c>
      <c r="F189" s="6">
        <v>147650</v>
      </c>
      <c r="G189" s="7">
        <f>-(F189/$P$2)*(LOG(F189,2)-LOG($P$2,2))</f>
        <v>3.2416516411616671E-2</v>
      </c>
      <c r="H189" s="6">
        <v>171226</v>
      </c>
      <c r="I189" s="7">
        <f>-(H189/$Q$2)*(LOG(H189,2)-LOG($Q$2,2))</f>
        <v>3.6226616290800005E-2</v>
      </c>
      <c r="J189" s="6">
        <v>625</v>
      </c>
      <c r="K189" s="7">
        <f t="shared" si="4"/>
        <v>2.8136277139780619E-2</v>
      </c>
    </row>
    <row r="190" spans="1:11" x14ac:dyDescent="0.2">
      <c r="A190" s="15">
        <v>188</v>
      </c>
      <c r="B190" s="6">
        <v>182</v>
      </c>
      <c r="C190" s="7">
        <f t="shared" si="5"/>
        <v>2.9405663407063239E-2</v>
      </c>
      <c r="D190" s="6">
        <v>77257</v>
      </c>
      <c r="E190" s="7">
        <f>-(D190/$O$2)*(LOG(D190,2)-LOG($O$2,2))</f>
        <v>1.8770449580886025E-2</v>
      </c>
      <c r="F190" s="6">
        <v>138799</v>
      </c>
      <c r="G190" s="7">
        <f>-(F190/$P$2)*(LOG(F190,2)-LOG($P$2,2))</f>
        <v>3.081576262511258E-2</v>
      </c>
      <c r="H190" s="6">
        <v>182273</v>
      </c>
      <c r="I190" s="7">
        <f>-(H190/$Q$2)*(LOG(H190,2)-LOG($Q$2,2))</f>
        <v>3.8114381257768511E-2</v>
      </c>
      <c r="J190" s="6">
        <v>628</v>
      </c>
      <c r="K190" s="7">
        <f t="shared" si="4"/>
        <v>2.8247467375954266E-2</v>
      </c>
    </row>
    <row r="191" spans="1:11" x14ac:dyDescent="0.2">
      <c r="A191" s="15">
        <v>189</v>
      </c>
      <c r="B191" s="6">
        <v>179</v>
      </c>
      <c r="C191" s="7">
        <f t="shared" si="5"/>
        <v>2.900649788676499E-2</v>
      </c>
      <c r="D191" s="6">
        <v>78854</v>
      </c>
      <c r="E191" s="7">
        <f>-(D191/$O$2)*(LOG(D191,2)-LOG($O$2,2))</f>
        <v>1.9094824239514089E-2</v>
      </c>
      <c r="F191" s="6">
        <v>126142</v>
      </c>
      <c r="G191" s="7">
        <f>-(F191/$P$2)*(LOG(F191,2)-LOG($P$2,2))</f>
        <v>2.8487127246655967E-2</v>
      </c>
      <c r="H191" s="6">
        <v>193589</v>
      </c>
      <c r="I191" s="7">
        <f>-(H191/$Q$2)*(LOG(H191,2)-LOG($Q$2,2))</f>
        <v>4.0020731288050282E-2</v>
      </c>
      <c r="J191" s="6">
        <v>649</v>
      </c>
      <c r="K191" s="7">
        <f t="shared" si="4"/>
        <v>2.9022644586767506E-2</v>
      </c>
    </row>
    <row r="192" spans="1:11" x14ac:dyDescent="0.2">
      <c r="A192" s="15">
        <v>190</v>
      </c>
      <c r="B192" s="6">
        <v>187</v>
      </c>
      <c r="C192" s="7">
        <f t="shared" si="5"/>
        <v>3.0067790912997362E-2</v>
      </c>
      <c r="D192" s="6">
        <v>80830</v>
      </c>
      <c r="E192" s="7">
        <f>-(D192/$O$2)*(LOG(D192,2)-LOG($O$2,2))</f>
        <v>1.949441645638399E-2</v>
      </c>
      <c r="F192" s="6">
        <v>118886</v>
      </c>
      <c r="G192" s="7">
        <f>-(F192/$P$2)*(LOG(F192,2)-LOG($P$2,2))</f>
        <v>2.7129606329290491E-2</v>
      </c>
      <c r="H192" s="6">
        <v>200368</v>
      </c>
      <c r="I192" s="7">
        <f>-(H192/$Q$2)*(LOG(H192,2)-LOG($Q$2,2))</f>
        <v>4.1150156596000777E-2</v>
      </c>
      <c r="J192" s="6">
        <v>647</v>
      </c>
      <c r="K192" s="7">
        <f t="shared" si="4"/>
        <v>2.89490532974075E-2</v>
      </c>
    </row>
    <row r="193" spans="1:11" x14ac:dyDescent="0.2">
      <c r="A193" s="15">
        <v>191</v>
      </c>
      <c r="B193" s="6">
        <v>229</v>
      </c>
      <c r="C193" s="7">
        <f t="shared" si="5"/>
        <v>3.5486903835064212E-2</v>
      </c>
      <c r="D193" s="6">
        <v>83106</v>
      </c>
      <c r="E193" s="7">
        <f>-(D193/$O$2)*(LOG(D193,2)-LOG($O$2,2))</f>
        <v>1.9952317056249069E-2</v>
      </c>
      <c r="F193" s="6">
        <v>118334</v>
      </c>
      <c r="G193" s="7">
        <f>-(F193/$P$2)*(LOG(F193,2)-LOG($P$2,2))</f>
        <v>2.7025622632879644E-2</v>
      </c>
      <c r="H193" s="6">
        <v>204523</v>
      </c>
      <c r="I193" s="7">
        <f>-(H193/$Q$2)*(LOG(H193,2)-LOG($Q$2,2))</f>
        <v>4.1837914937384577E-2</v>
      </c>
      <c r="J193" s="6">
        <v>646</v>
      </c>
      <c r="K193" s="7">
        <f t="shared" si="4"/>
        <v>2.8912239264310188E-2</v>
      </c>
    </row>
    <row r="194" spans="1:11" x14ac:dyDescent="0.2">
      <c r="A194" s="15">
        <v>192</v>
      </c>
      <c r="B194" s="6">
        <v>188</v>
      </c>
      <c r="C194" s="7">
        <f t="shared" si="5"/>
        <v>3.0199751805210919E-2</v>
      </c>
      <c r="D194" s="6">
        <v>85810</v>
      </c>
      <c r="E194" s="7">
        <f>-(D194/$O$2)*(LOG(D194,2)-LOG($O$2,2))</f>
        <v>2.0493135105807744E-2</v>
      </c>
      <c r="F194" s="6">
        <v>114465</v>
      </c>
      <c r="G194" s="7">
        <f>-(F194/$P$2)*(LOG(F194,2)-LOG($P$2,2))</f>
        <v>2.6293882658172296E-2</v>
      </c>
      <c r="H194" s="6">
        <v>207944</v>
      </c>
      <c r="I194" s="7">
        <f>-(H194/$Q$2)*(LOG(H194,2)-LOG($Q$2,2))</f>
        <v>4.2401675412046501E-2</v>
      </c>
      <c r="J194" s="6">
        <v>627</v>
      </c>
      <c r="K194" s="7">
        <f t="shared" si="4"/>
        <v>2.8210416627126408E-2</v>
      </c>
    </row>
    <row r="195" spans="1:11" x14ac:dyDescent="0.2">
      <c r="A195" s="15">
        <v>193</v>
      </c>
      <c r="B195" s="6">
        <v>225</v>
      </c>
      <c r="C195" s="7">
        <f t="shared" si="5"/>
        <v>3.4981045657327972E-2</v>
      </c>
      <c r="D195" s="6">
        <v>85832</v>
      </c>
      <c r="E195" s="7">
        <f>-(D195/$O$2)*(LOG(D195,2)-LOG($O$2,2))</f>
        <v>2.0497521324147602E-2</v>
      </c>
      <c r="F195" s="6">
        <v>113176</v>
      </c>
      <c r="G195" s="7">
        <f>-(F195/$P$2)*(LOG(F195,2)-LOG($P$2,2))</f>
        <v>2.6048944734232263E-2</v>
      </c>
      <c r="H195" s="6">
        <v>214902</v>
      </c>
      <c r="I195" s="7">
        <f>-(H195/$Q$2)*(LOG(H195,2)-LOG($Q$2,2))</f>
        <v>4.3541501560096195E-2</v>
      </c>
      <c r="J195" s="6">
        <v>625</v>
      </c>
      <c r="K195" s="7">
        <f t="shared" ref="K195:K257" si="6">-(J195/$R$2)*(LOG(J195,2)-LOG($R$2,2))</f>
        <v>2.8136277139780619E-2</v>
      </c>
    </row>
    <row r="196" spans="1:11" x14ac:dyDescent="0.2">
      <c r="A196" s="15">
        <v>194</v>
      </c>
      <c r="B196" s="6">
        <v>187</v>
      </c>
      <c r="C196" s="7">
        <f t="shared" si="5"/>
        <v>3.0067790912997362E-2</v>
      </c>
      <c r="D196" s="6">
        <v>83701</v>
      </c>
      <c r="E196" s="7">
        <f>-(D196/$O$2)*(LOG(D196,2)-LOG($O$2,2))</f>
        <v>2.0071614924004853E-2</v>
      </c>
      <c r="F196" s="6">
        <v>118669</v>
      </c>
      <c r="G196" s="7">
        <f>-(F196/$P$2)*(LOG(F196,2)-LOG($P$2,2))</f>
        <v>2.7088740910288549E-2</v>
      </c>
      <c r="H196" s="6">
        <v>222358</v>
      </c>
      <c r="I196" s="7">
        <f>-(H196/$Q$2)*(LOG(H196,2)-LOG($Q$2,2))</f>
        <v>4.4753051308917852E-2</v>
      </c>
      <c r="J196" s="6">
        <v>659</v>
      </c>
      <c r="K196" s="7">
        <f t="shared" si="6"/>
        <v>2.9389870376761034E-2</v>
      </c>
    </row>
    <row r="197" spans="1:11" x14ac:dyDescent="0.2">
      <c r="A197" s="15">
        <v>195</v>
      </c>
      <c r="B197" s="6">
        <v>190</v>
      </c>
      <c r="C197" s="7">
        <f t="shared" ref="C197:C257" si="7">-(B197/$N$2)*(LOG(B197,2)-LOG($N$2,2))</f>
        <v>3.0463215577148626E-2</v>
      </c>
      <c r="D197" s="6">
        <v>79608</v>
      </c>
      <c r="E197" s="7">
        <f>-(D197/$O$2)*(LOG(D197,2)-LOG($O$2,2))</f>
        <v>1.9247528024445088E-2</v>
      </c>
      <c r="F197" s="6">
        <v>108860</v>
      </c>
      <c r="G197" s="7">
        <f>-(F197/$P$2)*(LOG(F197,2)-LOG($P$2,2))</f>
        <v>2.5224506481268418E-2</v>
      </c>
      <c r="H197" s="6">
        <v>233317</v>
      </c>
      <c r="I197" s="7">
        <f>-(H197/$Q$2)*(LOG(H197,2)-LOG($Q$2,2))</f>
        <v>4.6516005100594275E-2</v>
      </c>
      <c r="J197" s="6">
        <v>644</v>
      </c>
      <c r="K197" s="7">
        <f t="shared" si="6"/>
        <v>2.883857432634827E-2</v>
      </c>
    </row>
    <row r="198" spans="1:11" x14ac:dyDescent="0.2">
      <c r="A198" s="15">
        <v>196</v>
      </c>
      <c r="B198" s="6">
        <v>193</v>
      </c>
      <c r="C198" s="7">
        <f t="shared" si="7"/>
        <v>3.0857278215112718E-2</v>
      </c>
      <c r="D198" s="6">
        <v>75609</v>
      </c>
      <c r="E198" s="7">
        <f>-(D198/$O$2)*(LOG(D198,2)-LOG($O$2,2))</f>
        <v>1.8434350585856699E-2</v>
      </c>
      <c r="F198" s="6">
        <v>107255</v>
      </c>
      <c r="G198" s="7">
        <f>-(F198/$P$2)*(LOG(F198,2)-LOG($P$2,2))</f>
        <v>2.4916192772533374E-2</v>
      </c>
      <c r="H198" s="6">
        <v>242331</v>
      </c>
      <c r="I198" s="7">
        <f>-(H198/$Q$2)*(LOG(H198,2)-LOG($Q$2,2))</f>
        <v>4.7950806048388049E-2</v>
      </c>
      <c r="J198" s="6">
        <v>707</v>
      </c>
      <c r="K198" s="7">
        <f t="shared" si="6"/>
        <v>3.1136102157842249E-2</v>
      </c>
    </row>
    <row r="199" spans="1:11" x14ac:dyDescent="0.2">
      <c r="A199" s="15">
        <v>197</v>
      </c>
      <c r="B199" s="6">
        <v>192</v>
      </c>
      <c r="C199" s="7">
        <f t="shared" si="7"/>
        <v>3.072607401808948E-2</v>
      </c>
      <c r="D199" s="6">
        <v>74017</v>
      </c>
      <c r="E199" s="7">
        <f>-(D199/$O$2)*(LOG(D199,2)-LOG($O$2,2))</f>
        <v>1.8108327308803514E-2</v>
      </c>
      <c r="F199" s="6">
        <v>101512</v>
      </c>
      <c r="G199" s="7">
        <f>-(F199/$P$2)*(LOG(F199,2)-LOG($P$2,2))</f>
        <v>2.3805030393701312E-2</v>
      </c>
      <c r="H199" s="6">
        <v>245348</v>
      </c>
      <c r="I199" s="7">
        <f>-(H199/$Q$2)*(LOG(H199,2)-LOG($Q$2,2))</f>
        <v>4.8428057424281586E-2</v>
      </c>
      <c r="J199" s="6">
        <v>613</v>
      </c>
      <c r="K199" s="7">
        <f t="shared" si="6"/>
        <v>2.7690367923544814E-2</v>
      </c>
    </row>
    <row r="200" spans="1:11" x14ac:dyDescent="0.2">
      <c r="A200" s="15">
        <v>198</v>
      </c>
      <c r="B200" s="6">
        <v>209</v>
      </c>
      <c r="C200" s="7">
        <f t="shared" si="7"/>
        <v>3.2936788480850882E-2</v>
      </c>
      <c r="D200" s="6">
        <v>73643</v>
      </c>
      <c r="E200" s="7">
        <f>-(D200/$O$2)*(LOG(D200,2)-LOG($O$2,2))</f>
        <v>1.8031541571069343E-2</v>
      </c>
      <c r="F200" s="6">
        <v>96350</v>
      </c>
      <c r="G200" s="7">
        <f>-(F200/$P$2)*(LOG(F200,2)-LOG($P$2,2))</f>
        <v>2.279522927832503E-2</v>
      </c>
      <c r="H200" s="6">
        <v>245918</v>
      </c>
      <c r="I200" s="7">
        <f>-(H200/$Q$2)*(LOG(H200,2)-LOG($Q$2,2))</f>
        <v>4.851805934999006E-2</v>
      </c>
      <c r="J200" s="6">
        <v>655</v>
      </c>
      <c r="K200" s="7">
        <f t="shared" si="6"/>
        <v>2.924312559566191E-2</v>
      </c>
    </row>
    <row r="201" spans="1:11" x14ac:dyDescent="0.2">
      <c r="A201" s="15">
        <v>199</v>
      </c>
      <c r="B201" s="6">
        <v>196</v>
      </c>
      <c r="C201" s="7">
        <f t="shared" si="7"/>
        <v>3.125E-2</v>
      </c>
      <c r="D201" s="6">
        <v>73515</v>
      </c>
      <c r="E201" s="7">
        <f>-(D201/$O$2)*(LOG(D201,2)-LOG($O$2,2))</f>
        <v>1.8005244772474307E-2</v>
      </c>
      <c r="F201" s="6">
        <v>98505</v>
      </c>
      <c r="G201" s="7">
        <f>-(F201/$P$2)*(LOG(F201,2)-LOG($P$2,2))</f>
        <v>2.3218104102838612E-2</v>
      </c>
      <c r="H201" s="6">
        <v>241152</v>
      </c>
      <c r="I201" s="7">
        <f>-(H201/$Q$2)*(LOG(H201,2)-LOG($Q$2,2))</f>
        <v>4.7763901529193346E-2</v>
      </c>
      <c r="J201" s="6">
        <v>670</v>
      </c>
      <c r="K201" s="7">
        <f t="shared" si="6"/>
        <v>2.9792428549933324E-2</v>
      </c>
    </row>
    <row r="202" spans="1:11" x14ac:dyDescent="0.2">
      <c r="A202" s="15">
        <v>200</v>
      </c>
      <c r="B202" s="6">
        <v>197</v>
      </c>
      <c r="C202" s="7">
        <f t="shared" si="7"/>
        <v>3.1380612859888982E-2</v>
      </c>
      <c r="D202" s="6">
        <v>73705</v>
      </c>
      <c r="E202" s="7">
        <f>-(D202/$O$2)*(LOG(D202,2)-LOG($O$2,2))</f>
        <v>1.8044275927414262E-2</v>
      </c>
      <c r="F202" s="6">
        <v>94257</v>
      </c>
      <c r="G202" s="7">
        <f>-(F202/$P$2)*(LOG(F202,2)-LOG($P$2,2))</f>
        <v>2.2382679279473038E-2</v>
      </c>
      <c r="H202" s="6">
        <v>238853</v>
      </c>
      <c r="I202" s="7">
        <f>-(H202/$Q$2)*(LOG(H202,2)-LOG($Q$2,2))</f>
        <v>4.7398790742498344E-2</v>
      </c>
      <c r="J202" s="6">
        <v>615</v>
      </c>
      <c r="K202" s="7">
        <f t="shared" si="6"/>
        <v>2.7764814605893692E-2</v>
      </c>
    </row>
    <row r="203" spans="1:11" x14ac:dyDescent="0.2">
      <c r="A203" s="15">
        <v>201</v>
      </c>
      <c r="B203" s="6">
        <v>212</v>
      </c>
      <c r="C203" s="7">
        <f t="shared" si="7"/>
        <v>3.3322691138891615E-2</v>
      </c>
      <c r="D203" s="6">
        <v>75412</v>
      </c>
      <c r="E203" s="7">
        <f>-(D203/$O$2)*(LOG(D203,2)-LOG($O$2,2))</f>
        <v>1.8394079502984981E-2</v>
      </c>
      <c r="F203" s="6">
        <v>86805</v>
      </c>
      <c r="G203" s="7">
        <f>-(F203/$P$2)*(LOG(F203,2)-LOG($P$2,2))</f>
        <v>2.089846080593637E-2</v>
      </c>
      <c r="H203" s="6">
        <v>242247</v>
      </c>
      <c r="I203" s="7">
        <f>-(H203/$Q$2)*(LOG(H203,2)-LOG($Q$2,2))</f>
        <v>4.7937497194145876E-2</v>
      </c>
      <c r="J203" s="6">
        <v>677</v>
      </c>
      <c r="K203" s="7">
        <f t="shared" si="6"/>
        <v>3.0047854237165172E-2</v>
      </c>
    </row>
    <row r="204" spans="1:11" x14ac:dyDescent="0.2">
      <c r="A204" s="15">
        <v>202</v>
      </c>
      <c r="B204" s="6">
        <v>190</v>
      </c>
      <c r="C204" s="7">
        <f t="shared" si="7"/>
        <v>3.0463215577148626E-2</v>
      </c>
      <c r="D204" s="6">
        <v>78667</v>
      </c>
      <c r="E204" s="7">
        <f>-(D204/$O$2)*(LOG(D204,2)-LOG($O$2,2))</f>
        <v>1.905690817790796E-2</v>
      </c>
      <c r="F204" s="6">
        <v>80326</v>
      </c>
      <c r="G204" s="7">
        <f>-(F204/$P$2)*(LOG(F204,2)-LOG($P$2,2))</f>
        <v>1.9587338772447605E-2</v>
      </c>
      <c r="H204" s="6">
        <v>247405</v>
      </c>
      <c r="I204" s="7">
        <f>-(H204/$Q$2)*(LOG(H204,2)-LOG($Q$2,2))</f>
        <v>4.8752608863369885E-2</v>
      </c>
      <c r="J204" s="6">
        <v>686</v>
      </c>
      <c r="K204" s="7">
        <f t="shared" si="6"/>
        <v>3.0375415537668156E-2</v>
      </c>
    </row>
    <row r="205" spans="1:11" x14ac:dyDescent="0.2">
      <c r="A205" s="15">
        <v>203</v>
      </c>
      <c r="B205" s="6">
        <v>209</v>
      </c>
      <c r="C205" s="7">
        <f t="shared" si="7"/>
        <v>3.2936788480850882E-2</v>
      </c>
      <c r="D205" s="6">
        <v>81214</v>
      </c>
      <c r="E205" s="7">
        <f>-(D205/$O$2)*(LOG(D205,2)-LOG($O$2,2))</f>
        <v>1.9571847432704449E-2</v>
      </c>
      <c r="F205" s="6">
        <v>73469</v>
      </c>
      <c r="G205" s="7">
        <f>-(F205/$P$2)*(LOG(F205,2)-LOG($P$2,2))</f>
        <v>1.8176940701384609E-2</v>
      </c>
      <c r="H205" s="6">
        <v>255280</v>
      </c>
      <c r="I205" s="7">
        <f>-(H205/$Q$2)*(LOG(H205,2)-LOG($Q$2,2))</f>
        <v>4.9988932189177569E-2</v>
      </c>
      <c r="J205" s="6">
        <v>674</v>
      </c>
      <c r="K205" s="7">
        <f t="shared" si="6"/>
        <v>2.9938456764237745E-2</v>
      </c>
    </row>
    <row r="206" spans="1:11" x14ac:dyDescent="0.2">
      <c r="A206" s="15">
        <v>204</v>
      </c>
      <c r="B206" s="6">
        <v>196</v>
      </c>
      <c r="C206" s="7">
        <f t="shared" si="7"/>
        <v>3.125E-2</v>
      </c>
      <c r="D206" s="6">
        <v>83489</v>
      </c>
      <c r="E206" s="7">
        <f>-(D206/$O$2)*(LOG(D206,2)-LOG($O$2,2))</f>
        <v>2.0029127985134718E-2</v>
      </c>
      <c r="F206" s="6">
        <v>69812</v>
      </c>
      <c r="G206" s="7">
        <f>-(F206/$P$2)*(LOG(F206,2)-LOG($P$2,2))</f>
        <v>1.7414438150658795E-2</v>
      </c>
      <c r="H206" s="6">
        <v>266309</v>
      </c>
      <c r="I206" s="7">
        <f>-(H206/$Q$2)*(LOG(H206,2)-LOG($Q$2,2))</f>
        <v>5.1704368981346976E-2</v>
      </c>
      <c r="J206" s="6">
        <v>643</v>
      </c>
      <c r="K206" s="7">
        <f t="shared" si="6"/>
        <v>2.8801723383333835E-2</v>
      </c>
    </row>
    <row r="207" spans="1:11" x14ac:dyDescent="0.2">
      <c r="A207" s="15">
        <v>205</v>
      </c>
      <c r="B207" s="6">
        <v>213</v>
      </c>
      <c r="C207" s="7">
        <f t="shared" si="7"/>
        <v>3.3451053246341587E-2</v>
      </c>
      <c r="D207" s="6">
        <v>86544</v>
      </c>
      <c r="E207" s="7">
        <f>-(D207/$O$2)*(LOG(D207,2)-LOG($O$2,2))</f>
        <v>2.0639355546262752E-2</v>
      </c>
      <c r="F207" s="6">
        <v>65589</v>
      </c>
      <c r="G207" s="7">
        <f>-(F207/$P$2)*(LOG(F207,2)-LOG($P$2,2))</f>
        <v>1.6524377773898098E-2</v>
      </c>
      <c r="H207" s="6">
        <v>286054</v>
      </c>
      <c r="I207" s="7">
        <f>-(H207/$Q$2)*(LOG(H207,2)-LOG($Q$2,2))</f>
        <v>5.4730946049720418E-2</v>
      </c>
      <c r="J207" s="6">
        <v>660</v>
      </c>
      <c r="K207" s="7">
        <f t="shared" si="6"/>
        <v>2.9426526421436703E-2</v>
      </c>
    </row>
    <row r="208" spans="1:11" x14ac:dyDescent="0.2">
      <c r="A208" s="15">
        <v>206</v>
      </c>
      <c r="B208" s="6">
        <v>193</v>
      </c>
      <c r="C208" s="7">
        <f t="shared" si="7"/>
        <v>3.0857278215112718E-2</v>
      </c>
      <c r="D208" s="6">
        <v>88284</v>
      </c>
      <c r="E208" s="7">
        <f>-(D208/$O$2)*(LOG(D208,2)-LOG($O$2,2))</f>
        <v>2.0985004491287228E-2</v>
      </c>
      <c r="F208" s="6">
        <v>64296</v>
      </c>
      <c r="G208" s="7">
        <f>-(F208/$P$2)*(LOG(F208,2)-LOG($P$2,2))</f>
        <v>1.6249719679589707E-2</v>
      </c>
      <c r="H208" s="6">
        <v>316417</v>
      </c>
      <c r="I208" s="7">
        <f>-(H208/$Q$2)*(LOG(H208,2)-LOG($Q$2,2))</f>
        <v>5.9281347836460094E-2</v>
      </c>
      <c r="J208" s="6">
        <v>639</v>
      </c>
      <c r="K208" s="7">
        <f t="shared" si="6"/>
        <v>2.8654196003195576E-2</v>
      </c>
    </row>
    <row r="209" spans="1:11" x14ac:dyDescent="0.2">
      <c r="A209" s="15">
        <v>207</v>
      </c>
      <c r="B209" s="6">
        <v>177</v>
      </c>
      <c r="C209" s="7">
        <f t="shared" si="7"/>
        <v>2.8739585858651572E-2</v>
      </c>
      <c r="D209" s="6">
        <v>89824</v>
      </c>
      <c r="E209" s="7">
        <f>-(D209/$O$2)*(LOG(D209,2)-LOG($O$2,2))</f>
        <v>2.1289794431411536E-2</v>
      </c>
      <c r="F209" s="6">
        <v>61644</v>
      </c>
      <c r="G209" s="7">
        <f>-(F209/$P$2)*(LOG(F209,2)-LOG($P$2,2))</f>
        <v>1.5683112779319549E-2</v>
      </c>
      <c r="H209" s="6">
        <v>364964</v>
      </c>
      <c r="I209" s="7">
        <f>-(H209/$Q$2)*(LOG(H209,2)-LOG($Q$2,2))</f>
        <v>6.6322064344207357E-2</v>
      </c>
      <c r="J209" s="6">
        <v>643</v>
      </c>
      <c r="K209" s="7">
        <f t="shared" si="6"/>
        <v>2.8801723383333835E-2</v>
      </c>
    </row>
    <row r="210" spans="1:11" x14ac:dyDescent="0.2">
      <c r="A210" s="15">
        <v>208</v>
      </c>
      <c r="B210" s="6">
        <v>197</v>
      </c>
      <c r="C210" s="7">
        <f t="shared" si="7"/>
        <v>3.1380612859888982E-2</v>
      </c>
      <c r="D210" s="6">
        <v>91246</v>
      </c>
      <c r="E210" s="7">
        <f>-(D210/$O$2)*(LOG(D210,2)-LOG($O$2,2))</f>
        <v>2.1570305163702942E-2</v>
      </c>
      <c r="F210" s="6">
        <v>59954</v>
      </c>
      <c r="G210" s="7">
        <f>-(F210/$P$2)*(LOG(F210,2)-LOG($P$2,2))</f>
        <v>1.5319675854795017E-2</v>
      </c>
      <c r="H210" s="6">
        <v>441443</v>
      </c>
      <c r="I210" s="7">
        <f>-(H210/$Q$2)*(LOG(H210,2)-LOG($Q$2,2))</f>
        <v>7.6907536720331335E-2</v>
      </c>
      <c r="J210" s="6">
        <v>643</v>
      </c>
      <c r="K210" s="7">
        <f t="shared" si="6"/>
        <v>2.8801723383333835E-2</v>
      </c>
    </row>
    <row r="211" spans="1:11" x14ac:dyDescent="0.2">
      <c r="A211" s="15">
        <v>209</v>
      </c>
      <c r="B211" s="6">
        <v>211</v>
      </c>
      <c r="C211" s="7">
        <f t="shared" si="7"/>
        <v>3.319419340503612E-2</v>
      </c>
      <c r="D211" s="6">
        <v>91972</v>
      </c>
      <c r="E211" s="7">
        <f>-(D211/$O$2)*(LOG(D211,2)-LOG($O$2,2))</f>
        <v>2.1713181599203997E-2</v>
      </c>
      <c r="F211" s="6">
        <v>58472</v>
      </c>
      <c r="G211" s="7">
        <f>-(F211/$P$2)*(LOG(F211,2)-LOG($P$2,2))</f>
        <v>1.4999406414599981E-2</v>
      </c>
      <c r="H211" s="6">
        <v>555747</v>
      </c>
      <c r="I211" s="7">
        <f>-(H211/$Q$2)*(LOG(H211,2)-LOG($Q$2,2))</f>
        <v>9.1774160351023024E-2</v>
      </c>
      <c r="J211" s="6">
        <v>670</v>
      </c>
      <c r="K211" s="7">
        <f t="shared" si="6"/>
        <v>2.9792428549933324E-2</v>
      </c>
    </row>
    <row r="212" spans="1:11" x14ac:dyDescent="0.2">
      <c r="A212" s="15">
        <v>210</v>
      </c>
      <c r="B212" s="6">
        <v>201</v>
      </c>
      <c r="C212" s="7">
        <f t="shared" si="7"/>
        <v>3.1901612100211092E-2</v>
      </c>
      <c r="D212" s="6">
        <v>93157</v>
      </c>
      <c r="E212" s="7">
        <f>-(D212/$O$2)*(LOG(D212,2)-LOG($O$2,2))</f>
        <v>2.1945904240164484E-2</v>
      </c>
      <c r="F212" s="6">
        <v>56581</v>
      </c>
      <c r="G212" s="7">
        <f>-(F212/$P$2)*(LOG(F212,2)-LOG($P$2,2))</f>
        <v>1.4588567089907857E-2</v>
      </c>
      <c r="H212" s="6">
        <v>701445</v>
      </c>
      <c r="I212" s="7">
        <f>-(H212/$Q$2)*(LOG(H212,2)-LOG($Q$2,2))</f>
        <v>0.10939280000691325</v>
      </c>
      <c r="J212" s="6">
        <v>677</v>
      </c>
      <c r="K212" s="7">
        <f t="shared" si="6"/>
        <v>3.0047854237165172E-2</v>
      </c>
    </row>
    <row r="213" spans="1:11" x14ac:dyDescent="0.2">
      <c r="A213" s="15">
        <v>211</v>
      </c>
      <c r="B213" s="6">
        <v>192</v>
      </c>
      <c r="C213" s="7">
        <f t="shared" si="7"/>
        <v>3.072607401808948E-2</v>
      </c>
      <c r="D213" s="6">
        <v>95650</v>
      </c>
      <c r="E213" s="7">
        <f>-(D213/$O$2)*(LOG(D213,2)-LOG($O$2,2))</f>
        <v>2.2433573393827479E-2</v>
      </c>
      <c r="F213" s="6">
        <v>54091</v>
      </c>
      <c r="G213" s="7">
        <f>-(F213/$P$2)*(LOG(F213,2)-LOG($P$2,2))</f>
        <v>1.4043726442841372E-2</v>
      </c>
      <c r="H213" s="6">
        <v>859325</v>
      </c>
      <c r="I213" s="7">
        <f>-(H213/$Q$2)*(LOG(H213,2)-LOG($Q$2,2))</f>
        <v>0.12713432471833605</v>
      </c>
      <c r="J213" s="6">
        <v>675</v>
      </c>
      <c r="K213" s="7">
        <f t="shared" si="6"/>
        <v>2.9974934339222676E-2</v>
      </c>
    </row>
    <row r="214" spans="1:11" x14ac:dyDescent="0.2">
      <c r="A214" s="15">
        <v>212</v>
      </c>
      <c r="B214" s="6">
        <v>197</v>
      </c>
      <c r="C214" s="7">
        <f t="shared" si="7"/>
        <v>3.1380612859888982E-2</v>
      </c>
      <c r="D214" s="6">
        <v>100031</v>
      </c>
      <c r="E214" s="7">
        <f>-(D214/$O$2)*(LOG(D214,2)-LOG($O$2,2))</f>
        <v>2.3284394681022572E-2</v>
      </c>
      <c r="F214" s="6">
        <v>56413</v>
      </c>
      <c r="G214" s="7">
        <f>-(F214/$P$2)*(LOG(F214,2)-LOG($P$2,2))</f>
        <v>1.4551946557149701E-2</v>
      </c>
      <c r="H214" s="6">
        <v>989361</v>
      </c>
      <c r="I214" s="7">
        <f>-(H214/$Q$2)*(LOG(H214,2)-LOG($Q$2,2))</f>
        <v>0.14087410220408669</v>
      </c>
      <c r="J214" s="6">
        <v>671</v>
      </c>
      <c r="K214" s="7">
        <f t="shared" si="6"/>
        <v>2.982895332575778E-2</v>
      </c>
    </row>
    <row r="215" spans="1:11" x14ac:dyDescent="0.2">
      <c r="A215" s="15">
        <v>213</v>
      </c>
      <c r="B215" s="6">
        <v>211</v>
      </c>
      <c r="C215" s="7">
        <f t="shared" si="7"/>
        <v>3.319419340503612E-2</v>
      </c>
      <c r="D215" s="6">
        <v>107060</v>
      </c>
      <c r="E215" s="7">
        <f>-(D215/$O$2)*(LOG(D215,2)-LOG($O$2,2))</f>
        <v>2.4633794962900201E-2</v>
      </c>
      <c r="F215" s="6">
        <v>61750</v>
      </c>
      <c r="G215" s="7">
        <f>-(F215/$P$2)*(LOG(F215,2)-LOG($P$2,2))</f>
        <v>1.5705846060994923E-2</v>
      </c>
      <c r="H215" s="6">
        <v>1054842</v>
      </c>
      <c r="I215" s="7">
        <f>-(H215/$Q$2)*(LOG(H215,2)-LOG($Q$2,2))</f>
        <v>0.14753157945661247</v>
      </c>
      <c r="J215" s="6">
        <v>762</v>
      </c>
      <c r="K215" s="7">
        <f t="shared" si="6"/>
        <v>3.3105276461465015E-2</v>
      </c>
    </row>
    <row r="216" spans="1:11" x14ac:dyDescent="0.2">
      <c r="A216" s="15">
        <v>214</v>
      </c>
      <c r="B216" s="6">
        <v>177</v>
      </c>
      <c r="C216" s="7">
        <f t="shared" si="7"/>
        <v>2.8739585858651572E-2</v>
      </c>
      <c r="D216" s="6">
        <v>115572</v>
      </c>
      <c r="E216" s="7">
        <f>-(D216/$O$2)*(LOG(D216,2)-LOG($O$2,2))</f>
        <v>2.624361957651478E-2</v>
      </c>
      <c r="F216" s="6">
        <v>61879</v>
      </c>
      <c r="G216" s="7">
        <f>-(F216/$P$2)*(LOG(F216,2)-LOG($P$2,2))</f>
        <v>1.5733502239305079E-2</v>
      </c>
      <c r="H216" s="6">
        <v>1055504</v>
      </c>
      <c r="I216" s="7">
        <f>-(H216/$Q$2)*(LOG(H216,2)-LOG($Q$2,2))</f>
        <v>0.14759804932384601</v>
      </c>
      <c r="J216" s="6">
        <v>685</v>
      </c>
      <c r="K216" s="7">
        <f t="shared" si="6"/>
        <v>3.033906633576924E-2</v>
      </c>
    </row>
    <row r="217" spans="1:11" x14ac:dyDescent="0.2">
      <c r="A217" s="15">
        <v>215</v>
      </c>
      <c r="B217" s="6">
        <v>191</v>
      </c>
      <c r="C217" s="7">
        <f t="shared" si="7"/>
        <v>3.0594720066788435E-2</v>
      </c>
      <c r="D217" s="6">
        <v>121483</v>
      </c>
      <c r="E217" s="7">
        <f>-(D217/$O$2)*(LOG(D217,2)-LOG($O$2,2))</f>
        <v>2.7346865161216045E-2</v>
      </c>
      <c r="F217" s="6">
        <v>62599</v>
      </c>
      <c r="G217" s="7">
        <f>-(F217/$P$2)*(LOG(F217,2)-LOG($P$2,2))</f>
        <v>1.588766577513679E-2</v>
      </c>
      <c r="H217" s="6">
        <v>1131572</v>
      </c>
      <c r="I217" s="7">
        <f>-(H217/$Q$2)*(LOG(H217,2)-LOG($Q$2,2))</f>
        <v>0.15512931528842633</v>
      </c>
      <c r="J217" s="6">
        <v>685</v>
      </c>
      <c r="K217" s="7">
        <f t="shared" si="6"/>
        <v>3.033906633576924E-2</v>
      </c>
    </row>
    <row r="218" spans="1:11" x14ac:dyDescent="0.2">
      <c r="A218" s="15">
        <v>216</v>
      </c>
      <c r="B218" s="6">
        <v>208</v>
      </c>
      <c r="C218" s="7">
        <f t="shared" si="7"/>
        <v>3.2807879986499838E-2</v>
      </c>
      <c r="D218" s="6">
        <v>122395</v>
      </c>
      <c r="E218" s="7">
        <f>-(D218/$O$2)*(LOG(D218,2)-LOG($O$2,2))</f>
        <v>2.7516059055091802E-2</v>
      </c>
      <c r="F218" s="6">
        <v>63301</v>
      </c>
      <c r="G218" s="7">
        <f>-(F218/$P$2)*(LOG(F218,2)-LOG($P$2,2))</f>
        <v>1.6037656929723657E-2</v>
      </c>
      <c r="H218" s="6">
        <v>1268859</v>
      </c>
      <c r="I218" s="7">
        <f>-(H218/$Q$2)*(LOG(H218,2)-LOG($Q$2,2))</f>
        <v>0.16821953228061548</v>
      </c>
      <c r="J218" s="6">
        <v>669</v>
      </c>
      <c r="K218" s="7">
        <f t="shared" si="6"/>
        <v>2.9755891929901055E-2</v>
      </c>
    </row>
    <row r="219" spans="1:11" x14ac:dyDescent="0.2">
      <c r="A219" s="15">
        <v>217</v>
      </c>
      <c r="B219" s="6">
        <v>195</v>
      </c>
      <c r="C219" s="7">
        <f t="shared" si="7"/>
        <v>3.1119240442069745E-2</v>
      </c>
      <c r="D219" s="6">
        <v>122181</v>
      </c>
      <c r="E219" s="7">
        <f>-(D219/$O$2)*(LOG(D219,2)-LOG($O$2,2))</f>
        <v>2.7476381997653662E-2</v>
      </c>
      <c r="F219" s="6">
        <v>62347</v>
      </c>
      <c r="G219" s="7">
        <f>-(F219/$P$2)*(LOG(F219,2)-LOG($P$2,2))</f>
        <v>1.5833746333239741E-2</v>
      </c>
      <c r="H219" s="6">
        <v>1460742</v>
      </c>
      <c r="I219" s="7">
        <f>-(H219/$Q$2)*(LOG(H219,2)-LOG($Q$2,2))</f>
        <v>0.18554499498594346</v>
      </c>
      <c r="J219" s="6">
        <v>644</v>
      </c>
      <c r="K219" s="7">
        <f t="shared" si="6"/>
        <v>2.883857432634827E-2</v>
      </c>
    </row>
    <row r="220" spans="1:11" x14ac:dyDescent="0.2">
      <c r="A220" s="15">
        <v>218</v>
      </c>
      <c r="B220" s="6">
        <v>199</v>
      </c>
      <c r="C220" s="7">
        <f t="shared" si="7"/>
        <v>3.1641401456687264E-2</v>
      </c>
      <c r="D220" s="6">
        <v>124578</v>
      </c>
      <c r="E220" s="7">
        <f>-(D220/$O$2)*(LOG(D220,2)-LOG($O$2,2))</f>
        <v>2.7919963503096164E-2</v>
      </c>
      <c r="F220" s="6">
        <v>62657</v>
      </c>
      <c r="G220" s="7">
        <f>-(F220/$P$2)*(LOG(F220,2)-LOG($P$2,2))</f>
        <v>1.5900070067180538E-2</v>
      </c>
      <c r="H220" s="6">
        <v>1703416</v>
      </c>
      <c r="I220" s="7">
        <f>-(H220/$Q$2)*(LOG(H220,2)-LOG($Q$2,2))</f>
        <v>0.20604398024071488</v>
      </c>
      <c r="J220" s="6">
        <v>710</v>
      </c>
      <c r="K220" s="7">
        <f t="shared" si="6"/>
        <v>3.1244364116058972E-2</v>
      </c>
    </row>
    <row r="221" spans="1:11" x14ac:dyDescent="0.2">
      <c r="A221" s="15">
        <v>219</v>
      </c>
      <c r="B221" s="6">
        <v>203</v>
      </c>
      <c r="C221" s="7">
        <f t="shared" si="7"/>
        <v>3.2161250541430098E-2</v>
      </c>
      <c r="D221" s="6">
        <v>130322</v>
      </c>
      <c r="E221" s="7">
        <f>-(D221/$O$2)*(LOG(D221,2)-LOG($O$2,2))</f>
        <v>2.8975592583246113E-2</v>
      </c>
      <c r="F221" s="6">
        <v>66514</v>
      </c>
      <c r="G221" s="7">
        <f>-(F221/$P$2)*(LOG(F221,2)-LOG($P$2,2))</f>
        <v>1.6720240103892517E-2</v>
      </c>
      <c r="H221" s="6">
        <v>1947991</v>
      </c>
      <c r="I221" s="7">
        <f>-(H221/$Q$2)*(LOG(H221,2)-LOG($Q$2,2))</f>
        <v>0.22531969043805619</v>
      </c>
      <c r="J221" s="6">
        <v>647</v>
      </c>
      <c r="K221" s="7">
        <f t="shared" si="6"/>
        <v>2.89490532974075E-2</v>
      </c>
    </row>
    <row r="222" spans="1:11" x14ac:dyDescent="0.2">
      <c r="A222" s="15">
        <v>220</v>
      </c>
      <c r="B222" s="6">
        <v>185</v>
      </c>
      <c r="C222" s="7">
        <f t="shared" si="7"/>
        <v>2.9803407026582348E-2</v>
      </c>
      <c r="D222" s="6">
        <v>139288</v>
      </c>
      <c r="E222" s="7">
        <f>-(D222/$O$2)*(LOG(D222,2)-LOG($O$2,2))</f>
        <v>3.060355378077146E-2</v>
      </c>
      <c r="F222" s="6">
        <v>69813</v>
      </c>
      <c r="G222" s="7">
        <f>-(F222/$P$2)*(LOG(F222,2)-LOG($P$2,2))</f>
        <v>1.7414647682963434E-2</v>
      </c>
      <c r="H222" s="6">
        <v>2037934</v>
      </c>
      <c r="I222" s="7">
        <f>-(H222/$Q$2)*(LOG(H222,2)-LOG($Q$2,2))</f>
        <v>0.23209506093835564</v>
      </c>
      <c r="J222" s="6">
        <v>669</v>
      </c>
      <c r="K222" s="7">
        <f t="shared" si="6"/>
        <v>2.9755891929901055E-2</v>
      </c>
    </row>
    <row r="223" spans="1:11" x14ac:dyDescent="0.2">
      <c r="A223" s="15">
        <v>221</v>
      </c>
      <c r="B223" s="6">
        <v>181</v>
      </c>
      <c r="C223" s="7">
        <f t="shared" si="7"/>
        <v>2.9272767383266746E-2</v>
      </c>
      <c r="D223" s="6">
        <v>143284</v>
      </c>
      <c r="E223" s="7">
        <f>-(D223/$O$2)*(LOG(D223,2)-LOG($O$2,2))</f>
        <v>3.1321684979680631E-2</v>
      </c>
      <c r="F223" s="6">
        <v>67678</v>
      </c>
      <c r="G223" s="7">
        <f>-(F223/$P$2)*(LOG(F223,2)-LOG($P$2,2))</f>
        <v>1.6965980267717867E-2</v>
      </c>
      <c r="H223" s="6">
        <v>1827532</v>
      </c>
      <c r="I223" s="7">
        <f>-(H223/$Q$2)*(LOG(H223,2)-LOG($Q$2,2))</f>
        <v>0.21598750658556393</v>
      </c>
      <c r="J223" s="6">
        <v>680</v>
      </c>
      <c r="K223" s="7">
        <f t="shared" si="6"/>
        <v>3.0157146214109854E-2</v>
      </c>
    </row>
    <row r="224" spans="1:11" x14ac:dyDescent="0.2">
      <c r="A224" s="15">
        <v>222</v>
      </c>
      <c r="B224" s="6">
        <v>218</v>
      </c>
      <c r="C224" s="7">
        <f t="shared" si="7"/>
        <v>3.4090851467150539E-2</v>
      </c>
      <c r="D224" s="6">
        <v>141119</v>
      </c>
      <c r="E224" s="7">
        <f>-(D224/$O$2)*(LOG(D224,2)-LOG($O$2,2))</f>
        <v>3.0933160936728925E-2</v>
      </c>
      <c r="F224" s="6">
        <v>72825</v>
      </c>
      <c r="G224" s="7">
        <f>-(F224/$P$2)*(LOG(F224,2)-LOG($P$2,2))</f>
        <v>1.804320117244728E-2</v>
      </c>
      <c r="H224" s="6">
        <v>1350949</v>
      </c>
      <c r="I224" s="7">
        <f>-(H224/$Q$2)*(LOG(H224,2)-LOG($Q$2,2))</f>
        <v>0.17576236933667921</v>
      </c>
      <c r="J224" s="6">
        <v>679</v>
      </c>
      <c r="K224" s="7">
        <f t="shared" si="6"/>
        <v>3.0120727248089469E-2</v>
      </c>
    </row>
    <row r="225" spans="1:11" x14ac:dyDescent="0.2">
      <c r="A225" s="15">
        <v>223</v>
      </c>
      <c r="B225" s="6">
        <v>172</v>
      </c>
      <c r="C225" s="7">
        <f t="shared" si="7"/>
        <v>2.8069446655354248E-2</v>
      </c>
      <c r="D225" s="6">
        <v>140439</v>
      </c>
      <c r="E225" s="7">
        <f>-(D225/$O$2)*(LOG(D225,2)-LOG($O$2,2))</f>
        <v>3.081086088031235E-2</v>
      </c>
      <c r="F225" s="6">
        <v>77885</v>
      </c>
      <c r="G225" s="7">
        <f>-(F225/$P$2)*(LOG(F225,2)-LOG($P$2,2))</f>
        <v>1.9088042639784555E-2</v>
      </c>
      <c r="H225" s="6">
        <v>929461</v>
      </c>
      <c r="I225" s="7">
        <f>-(H225/$Q$2)*(LOG(H225,2)-LOG($Q$2,2))</f>
        <v>0.13463452748441404</v>
      </c>
      <c r="J225" s="6">
        <v>654</v>
      </c>
      <c r="K225" s="7">
        <f t="shared" si="6"/>
        <v>2.9206409157865078E-2</v>
      </c>
    </row>
    <row r="226" spans="1:11" x14ac:dyDescent="0.2">
      <c r="A226" s="15">
        <v>224</v>
      </c>
      <c r="B226" s="6">
        <v>189</v>
      </c>
      <c r="C226" s="7">
        <f t="shared" si="7"/>
        <v>3.0331559756855701E-2</v>
      </c>
      <c r="D226" s="6">
        <v>140745</v>
      </c>
      <c r="E226" s="7">
        <f>-(D226/$O$2)*(LOG(D226,2)-LOG($O$2,2))</f>
        <v>3.0865911938578943E-2</v>
      </c>
      <c r="F226" s="6">
        <v>79935</v>
      </c>
      <c r="G226" s="7">
        <f>-(F226/$P$2)*(LOG(F226,2)-LOG($P$2,2))</f>
        <v>1.9507562918914166E-2</v>
      </c>
      <c r="H226" s="6">
        <v>603915</v>
      </c>
      <c r="I226" s="7">
        <f>-(H226/$Q$2)*(LOG(H226,2)-LOG($Q$2,2))</f>
        <v>9.7748601828972118E-2</v>
      </c>
      <c r="J226" s="6">
        <v>646</v>
      </c>
      <c r="K226" s="7">
        <f t="shared" si="6"/>
        <v>2.8912239264310188E-2</v>
      </c>
    </row>
    <row r="227" spans="1:11" x14ac:dyDescent="0.2">
      <c r="A227" s="15">
        <v>225</v>
      </c>
      <c r="B227" s="6">
        <v>201</v>
      </c>
      <c r="C227" s="7">
        <f t="shared" si="7"/>
        <v>3.1901612100211092E-2</v>
      </c>
      <c r="D227" s="6">
        <v>143162</v>
      </c>
      <c r="E227" s="7">
        <f>-(D227/$O$2)*(LOG(D227,2)-LOG($O$2,2))</f>
        <v>3.1299825734523577E-2</v>
      </c>
      <c r="F227" s="6">
        <v>72911</v>
      </c>
      <c r="G227" s="7">
        <f>-(F227/$P$2)*(LOG(F227,2)-LOG($P$2,2))</f>
        <v>1.8061073906236045E-2</v>
      </c>
      <c r="H227" s="6">
        <v>357638</v>
      </c>
      <c r="I227" s="7">
        <f>-(H227/$Q$2)*(LOG(H227,2)-LOG($Q$2,2))</f>
        <v>6.5276794592506654E-2</v>
      </c>
      <c r="J227" s="6">
        <v>660</v>
      </c>
      <c r="K227" s="7">
        <f t="shared" si="6"/>
        <v>2.9426526421436703E-2</v>
      </c>
    </row>
    <row r="228" spans="1:11" x14ac:dyDescent="0.2">
      <c r="A228" s="15">
        <v>226</v>
      </c>
      <c r="B228" s="6">
        <v>217</v>
      </c>
      <c r="C228" s="7">
        <f t="shared" si="7"/>
        <v>3.3963158058285793E-2</v>
      </c>
      <c r="D228" s="6">
        <v>140841</v>
      </c>
      <c r="E228" s="7">
        <f>-(D228/$O$2)*(LOG(D228,2)-LOG($O$2,2))</f>
        <v>3.0883177448766667E-2</v>
      </c>
      <c r="F228" s="6">
        <v>65418</v>
      </c>
      <c r="G228" s="7">
        <f>-(F228/$P$2)*(LOG(F228,2)-LOG($P$2,2))</f>
        <v>1.6488112900437446E-2</v>
      </c>
      <c r="H228" s="6">
        <v>199156</v>
      </c>
      <c r="I228" s="7">
        <f>-(H228/$Q$2)*(LOG(H228,2)-LOG($Q$2,2))</f>
        <v>4.0948902604484194E-2</v>
      </c>
      <c r="J228" s="6">
        <v>642</v>
      </c>
      <c r="K228" s="7">
        <f t="shared" si="6"/>
        <v>2.8764860098764982E-2</v>
      </c>
    </row>
    <row r="229" spans="1:11" x14ac:dyDescent="0.2">
      <c r="A229" s="15">
        <v>227</v>
      </c>
      <c r="B229" s="6">
        <v>186</v>
      </c>
      <c r="C229" s="7">
        <f t="shared" si="7"/>
        <v>2.9935676262343249E-2</v>
      </c>
      <c r="D229" s="6">
        <v>138102</v>
      </c>
      <c r="E229" s="7">
        <f>-(D229/$O$2)*(LOG(D229,2)-LOG($O$2,2))</f>
        <v>3.0389550359280409E-2</v>
      </c>
      <c r="F229" s="6">
        <v>60714</v>
      </c>
      <c r="G229" s="7">
        <f>-(F229/$P$2)*(LOG(F229,2)-LOG($P$2,2))</f>
        <v>1.5483347070785943E-2</v>
      </c>
      <c r="H229" s="6">
        <v>110606</v>
      </c>
      <c r="I229" s="7">
        <f>-(H229/$Q$2)*(LOG(H229,2)-LOG($Q$2,2))</f>
        <v>2.5307556224409732E-2</v>
      </c>
      <c r="J229" s="6">
        <v>678</v>
      </c>
      <c r="K229" s="7">
        <f t="shared" si="6"/>
        <v>3.0084296594853843E-2</v>
      </c>
    </row>
    <row r="230" spans="1:11" x14ac:dyDescent="0.2">
      <c r="A230" s="15">
        <v>228</v>
      </c>
      <c r="B230" s="6">
        <v>187</v>
      </c>
      <c r="C230" s="7">
        <f t="shared" si="7"/>
        <v>3.0067790912997362E-2</v>
      </c>
      <c r="D230" s="6">
        <v>140902</v>
      </c>
      <c r="E230" s="7">
        <f>-(D230/$O$2)*(LOG(D230,2)-LOG($O$2,2))</f>
        <v>3.0894146900610167E-2</v>
      </c>
      <c r="F230" s="6">
        <v>54931</v>
      </c>
      <c r="G230" s="7">
        <f>-(F230/$P$2)*(LOG(F230,2)-LOG($P$2,2))</f>
        <v>1.4228029249027774E-2</v>
      </c>
      <c r="H230" s="6">
        <v>63521</v>
      </c>
      <c r="I230" s="7">
        <f>-(H230/$Q$2)*(LOG(H230,2)-LOG($Q$2,2))</f>
        <v>1.5923599872712486E-2</v>
      </c>
      <c r="J230" s="6">
        <v>626</v>
      </c>
      <c r="K230" s="7">
        <f t="shared" si="6"/>
        <v>2.8173353221807872E-2</v>
      </c>
    </row>
    <row r="231" spans="1:11" x14ac:dyDescent="0.2">
      <c r="A231" s="15">
        <v>229</v>
      </c>
      <c r="B231" s="6">
        <v>196</v>
      </c>
      <c r="C231" s="7">
        <f t="shared" si="7"/>
        <v>3.125E-2</v>
      </c>
      <c r="D231" s="6">
        <v>142488</v>
      </c>
      <c r="E231" s="7">
        <f>-(D231/$O$2)*(LOG(D231,2)-LOG($O$2,2))</f>
        <v>3.1178988364818833E-2</v>
      </c>
      <c r="F231" s="6">
        <v>52565</v>
      </c>
      <c r="G231" s="7">
        <f>-(F231/$P$2)*(LOG(F231,2)-LOG($P$2,2))</f>
        <v>1.37075717688882E-2</v>
      </c>
      <c r="H231" s="6">
        <v>41476</v>
      </c>
      <c r="I231" s="7">
        <f>-(H231/$Q$2)*(LOG(H231,2)-LOG($Q$2,2))</f>
        <v>1.109460252164484E-2</v>
      </c>
      <c r="J231" s="6">
        <v>614</v>
      </c>
      <c r="K231" s="7">
        <f t="shared" si="6"/>
        <v>2.7727597726950357E-2</v>
      </c>
    </row>
    <row r="232" spans="1:11" x14ac:dyDescent="0.2">
      <c r="A232" s="15">
        <v>230</v>
      </c>
      <c r="B232" s="6">
        <v>216</v>
      </c>
      <c r="C232" s="7">
        <f t="shared" si="7"/>
        <v>3.3835332148070302E-2</v>
      </c>
      <c r="D232" s="6">
        <v>139516</v>
      </c>
      <c r="E232" s="7">
        <f>-(D232/$O$2)*(LOG(D232,2)-LOG($O$2,2))</f>
        <v>3.0644648654864132E-2</v>
      </c>
      <c r="F232" s="6">
        <v>49656</v>
      </c>
      <c r="G232" s="7">
        <f>-(F232/$P$2)*(LOG(F232,2)-LOG($P$2,2))</f>
        <v>1.3061819944511171E-2</v>
      </c>
      <c r="H232" s="6">
        <v>32028</v>
      </c>
      <c r="I232" s="7">
        <f>-(H232/$Q$2)*(LOG(H232,2)-LOG($Q$2,2))</f>
        <v>8.8938636555631716E-3</v>
      </c>
      <c r="J232" s="6">
        <v>698</v>
      </c>
      <c r="K232" s="7">
        <f t="shared" si="6"/>
        <v>3.0810708440791576E-2</v>
      </c>
    </row>
    <row r="233" spans="1:11" x14ac:dyDescent="0.2">
      <c r="A233" s="15">
        <v>231</v>
      </c>
      <c r="B233" s="6">
        <v>187</v>
      </c>
      <c r="C233" s="7">
        <f t="shared" si="7"/>
        <v>3.0067790912997362E-2</v>
      </c>
      <c r="D233" s="6">
        <v>139036</v>
      </c>
      <c r="E233" s="7">
        <f>-(D233/$O$2)*(LOG(D233,2)-LOG($O$2,2))</f>
        <v>3.0558116003737895E-2</v>
      </c>
      <c r="F233" s="6">
        <v>45537</v>
      </c>
      <c r="G233" s="7">
        <f>-(F233/$P$2)*(LOG(F233,2)-LOG($P$2,2))</f>
        <v>1.2135727142916445E-2</v>
      </c>
      <c r="H233" s="6">
        <v>27890</v>
      </c>
      <c r="I233" s="7">
        <f>-(H233/$Q$2)*(LOG(H233,2)-LOG($Q$2,2))</f>
        <v>7.8969602928540186E-3</v>
      </c>
      <c r="J233" s="6">
        <v>668</v>
      </c>
      <c r="K233" s="7">
        <f t="shared" si="6"/>
        <v>2.9719343447956625E-2</v>
      </c>
    </row>
    <row r="234" spans="1:11" x14ac:dyDescent="0.2">
      <c r="A234" s="15">
        <v>232</v>
      </c>
      <c r="B234" s="6">
        <v>208</v>
      </c>
      <c r="C234" s="7">
        <f t="shared" si="7"/>
        <v>3.2807879986499838E-2</v>
      </c>
      <c r="D234" s="6">
        <v>141333</v>
      </c>
      <c r="E234" s="7">
        <f>-(D234/$O$2)*(LOG(D234,2)-LOG($O$2,2))</f>
        <v>3.0971622718979797E-2</v>
      </c>
      <c r="F234" s="6">
        <v>44190</v>
      </c>
      <c r="G234" s="7">
        <f>-(F234/$P$2)*(LOG(F234,2)-LOG($P$2,2))</f>
        <v>1.1829710594030218E-2</v>
      </c>
      <c r="H234" s="6">
        <v>25456</v>
      </c>
      <c r="I234" s="7">
        <f>-(H234/$Q$2)*(LOG(H234,2)-LOG($Q$2,2))</f>
        <v>7.2994648912862708E-3</v>
      </c>
      <c r="J234" s="6">
        <v>666</v>
      </c>
      <c r="K234" s="7">
        <f t="shared" si="6"/>
        <v>2.9646210827248529E-2</v>
      </c>
    </row>
    <row r="235" spans="1:11" x14ac:dyDescent="0.2">
      <c r="A235" s="15">
        <v>233</v>
      </c>
      <c r="B235" s="6">
        <v>209</v>
      </c>
      <c r="C235" s="7">
        <f t="shared" si="7"/>
        <v>3.2936788480850882E-2</v>
      </c>
      <c r="D235" s="6">
        <v>143878</v>
      </c>
      <c r="E235" s="7">
        <f>-(D235/$O$2)*(LOG(D235,2)-LOG($O$2,2))</f>
        <v>3.1428055947390898E-2</v>
      </c>
      <c r="F235" s="6">
        <v>42110</v>
      </c>
      <c r="G235" s="7">
        <f>-(F235/$P$2)*(LOG(F235,2)-LOG($P$2,2))</f>
        <v>1.1353930311455401E-2</v>
      </c>
      <c r="H235" s="6">
        <v>24329</v>
      </c>
      <c r="I235" s="7">
        <f>-(H235/$Q$2)*(LOG(H235,2)-LOG($Q$2,2))</f>
        <v>7.0197510558466375E-3</v>
      </c>
      <c r="J235" s="6">
        <v>648</v>
      </c>
      <c r="K235" s="7">
        <f t="shared" si="6"/>
        <v>2.8985855065250653E-2</v>
      </c>
    </row>
    <row r="236" spans="1:11" x14ac:dyDescent="0.2">
      <c r="A236" s="15">
        <v>234</v>
      </c>
      <c r="B236" s="6">
        <v>193</v>
      </c>
      <c r="C236" s="7">
        <f t="shared" si="7"/>
        <v>3.0857278215112718E-2</v>
      </c>
      <c r="D236" s="6">
        <v>139668</v>
      </c>
      <c r="E236" s="7">
        <f>-(D236/$O$2)*(LOG(D236,2)-LOG($O$2,2))</f>
        <v>3.0672037071709648E-2</v>
      </c>
      <c r="F236" s="6">
        <v>42926</v>
      </c>
      <c r="G236" s="7">
        <f>-(F236/$P$2)*(LOG(F236,2)-LOG($P$2,2))</f>
        <v>1.1541060499180085E-2</v>
      </c>
      <c r="H236" s="6">
        <v>24471</v>
      </c>
      <c r="I236" s="7">
        <f>-(H236/$Q$2)*(LOG(H236,2)-LOG($Q$2,2))</f>
        <v>7.0551059525879338E-3</v>
      </c>
      <c r="J236" s="6">
        <v>712</v>
      </c>
      <c r="K236" s="7">
        <f t="shared" si="6"/>
        <v>3.1316482843881929E-2</v>
      </c>
    </row>
    <row r="237" spans="1:11" x14ac:dyDescent="0.2">
      <c r="A237" s="15">
        <v>235</v>
      </c>
      <c r="B237" s="6">
        <v>185</v>
      </c>
      <c r="C237" s="7">
        <f t="shared" si="7"/>
        <v>2.9803407026582348E-2</v>
      </c>
      <c r="D237" s="6">
        <v>133972</v>
      </c>
      <c r="E237" s="7">
        <f>-(D237/$O$2)*(LOG(D237,2)-LOG($O$2,2))</f>
        <v>2.9641169862527329E-2</v>
      </c>
      <c r="F237" s="6">
        <v>43070</v>
      </c>
      <c r="G237" s="7">
        <f>-(F237/$P$2)*(LOG(F237,2)-LOG($P$2,2))</f>
        <v>1.1574018863032977E-2</v>
      </c>
      <c r="H237" s="6">
        <v>23755</v>
      </c>
      <c r="I237" s="7">
        <f>-(H237/$Q$2)*(LOG(H237,2)-LOG($Q$2,2))</f>
        <v>6.8765024666597252E-3</v>
      </c>
      <c r="J237" s="6">
        <v>664</v>
      </c>
      <c r="K237" s="7">
        <f t="shared" si="6"/>
        <v>2.9573030545109725E-2</v>
      </c>
    </row>
    <row r="238" spans="1:11" x14ac:dyDescent="0.2">
      <c r="A238" s="15">
        <v>236</v>
      </c>
      <c r="B238" s="6">
        <v>179</v>
      </c>
      <c r="C238" s="7">
        <f t="shared" si="7"/>
        <v>2.900649788676499E-2</v>
      </c>
      <c r="D238" s="6">
        <v>136149</v>
      </c>
      <c r="E238" s="7">
        <f>-(D238/$O$2)*(LOG(D238,2)-LOG($O$2,2))</f>
        <v>3.0036271375838201E-2</v>
      </c>
      <c r="F238" s="6">
        <v>41383</v>
      </c>
      <c r="G238" s="7">
        <f>-(F238/$P$2)*(LOG(F238,2)-LOG($P$2,2))</f>
        <v>1.1186678856086674E-2</v>
      </c>
      <c r="H238" s="6">
        <v>22516</v>
      </c>
      <c r="I238" s="7">
        <f>-(H238/$Q$2)*(LOG(H238,2)-LOG($Q$2,2))</f>
        <v>6.5654122796691616E-3</v>
      </c>
      <c r="J238" s="6">
        <v>620</v>
      </c>
      <c r="K238" s="7">
        <f t="shared" si="6"/>
        <v>2.7950705866835259E-2</v>
      </c>
    </row>
    <row r="239" spans="1:11" x14ac:dyDescent="0.2">
      <c r="A239" s="15">
        <v>237</v>
      </c>
      <c r="B239" s="6">
        <v>187</v>
      </c>
      <c r="C239" s="7">
        <f t="shared" si="7"/>
        <v>3.0067790912997362E-2</v>
      </c>
      <c r="D239" s="6">
        <v>148389</v>
      </c>
      <c r="E239" s="7">
        <f>-(D239/$O$2)*(LOG(D239,2)-LOG($O$2,2))</f>
        <v>3.2232738216263136E-2</v>
      </c>
      <c r="F239" s="6">
        <v>43504</v>
      </c>
      <c r="G239" s="7">
        <f>-(F239/$P$2)*(LOG(F239,2)-LOG($P$2,2))</f>
        <v>1.1673235730696898E-2</v>
      </c>
      <c r="H239" s="6">
        <v>22125</v>
      </c>
      <c r="I239" s="7">
        <f>-(H239/$Q$2)*(LOG(H239,2)-LOG($Q$2,2))</f>
        <v>6.4666879355053612E-3</v>
      </c>
      <c r="J239" s="6">
        <v>588</v>
      </c>
      <c r="K239" s="7">
        <f t="shared" si="6"/>
        <v>2.6755359480362444E-2</v>
      </c>
    </row>
    <row r="240" spans="1:11" x14ac:dyDescent="0.2">
      <c r="A240" s="15">
        <v>238</v>
      </c>
      <c r="B240" s="6">
        <v>190</v>
      </c>
      <c r="C240" s="7">
        <f t="shared" si="7"/>
        <v>3.0463215577148626E-2</v>
      </c>
      <c r="D240" s="6">
        <v>162927</v>
      </c>
      <c r="E240" s="7">
        <f>-(D240/$O$2)*(LOG(D240,2)-LOG($O$2,2))</f>
        <v>3.4790040235923865E-2</v>
      </c>
      <c r="F240" s="6">
        <v>39357</v>
      </c>
      <c r="G240" s="7">
        <f>-(F240/$P$2)*(LOG(F240,2)-LOG($P$2,2))</f>
        <v>1.0717864469120935E-2</v>
      </c>
      <c r="H240" s="6">
        <v>21633</v>
      </c>
      <c r="I240" s="7">
        <f>-(H240/$Q$2)*(LOG(H240,2)-LOG($Q$2,2))</f>
        <v>6.342074065349498E-3</v>
      </c>
      <c r="J240" s="6">
        <v>588</v>
      </c>
      <c r="K240" s="7">
        <f t="shared" si="6"/>
        <v>2.6755359480362444E-2</v>
      </c>
    </row>
    <row r="241" spans="1:11" x14ac:dyDescent="0.2">
      <c r="A241" s="15">
        <v>239</v>
      </c>
      <c r="B241" s="6">
        <v>176</v>
      </c>
      <c r="C241" s="7">
        <f t="shared" si="7"/>
        <v>2.8605886632735021E-2</v>
      </c>
      <c r="D241" s="6">
        <v>171600</v>
      </c>
      <c r="E241" s="7">
        <f>-(D241/$O$2)*(LOG(D241,2)-LOG($O$2,2))</f>
        <v>3.6290977058761595E-2</v>
      </c>
      <c r="F241" s="6">
        <v>41774</v>
      </c>
      <c r="G241" s="7">
        <f>-(F241/$P$2)*(LOG(F241,2)-LOG($P$2,2))</f>
        <v>1.1276693945103814E-2</v>
      </c>
      <c r="H241" s="6">
        <v>20995</v>
      </c>
      <c r="I241" s="7">
        <f>-(H241/$Q$2)*(LOG(H241,2)-LOG($Q$2,2))</f>
        <v>6.1798225161481396E-3</v>
      </c>
      <c r="J241" s="6">
        <v>585</v>
      </c>
      <c r="K241" s="7">
        <f t="shared" si="6"/>
        <v>2.6642598557790807E-2</v>
      </c>
    </row>
    <row r="242" spans="1:11" x14ac:dyDescent="0.2">
      <c r="A242" s="15">
        <v>240</v>
      </c>
      <c r="B242" s="6">
        <v>215</v>
      </c>
      <c r="C242" s="7">
        <f t="shared" si="7"/>
        <v>3.3707373123067513E-2</v>
      </c>
      <c r="D242" s="6">
        <v>173712</v>
      </c>
      <c r="E242" s="7">
        <f>-(D242/$O$2)*(LOG(D242,2)-LOG($O$2,2))</f>
        <v>3.6653824734670319E-2</v>
      </c>
      <c r="F242" s="6">
        <v>37014</v>
      </c>
      <c r="G242" s="7">
        <f>-(F242/$P$2)*(LOG(F242,2)-LOG($P$2,2))</f>
        <v>1.0170489068184473E-2</v>
      </c>
      <c r="H242" s="6">
        <v>20546</v>
      </c>
      <c r="I242" s="7">
        <f>-(H242/$Q$2)*(LOG(H242,2)-LOG($Q$2,2))</f>
        <v>6.0651789630036153E-3</v>
      </c>
      <c r="J242" s="6">
        <v>531</v>
      </c>
      <c r="K242" s="7">
        <f t="shared" si="6"/>
        <v>2.4591388750827531E-2</v>
      </c>
    </row>
    <row r="243" spans="1:11" x14ac:dyDescent="0.2">
      <c r="A243" s="15">
        <v>241</v>
      </c>
      <c r="B243" s="6">
        <v>198</v>
      </c>
      <c r="C243" s="7">
        <f t="shared" si="7"/>
        <v>3.1511079766403223E-2</v>
      </c>
      <c r="D243" s="6">
        <v>172090</v>
      </c>
      <c r="E243" s="7">
        <f>-(D243/$O$2)*(LOG(D243,2)-LOG($O$2,2))</f>
        <v>3.6375251347521044E-2</v>
      </c>
      <c r="F243" s="6">
        <v>37202</v>
      </c>
      <c r="G243" s="7">
        <f>-(F243/$P$2)*(LOG(F243,2)-LOG($P$2,2))</f>
        <v>1.0214623548812453E-2</v>
      </c>
      <c r="H243" s="6">
        <v>20229</v>
      </c>
      <c r="I243" s="7">
        <f>-(H243/$Q$2)*(LOG(H243,2)-LOG($Q$2,2))</f>
        <v>5.9840064995204051E-3</v>
      </c>
      <c r="J243" s="6">
        <v>555</v>
      </c>
      <c r="K243" s="7">
        <f t="shared" si="6"/>
        <v>2.5508168512463739E-2</v>
      </c>
    </row>
    <row r="244" spans="1:11" x14ac:dyDescent="0.2">
      <c r="A244" s="15">
        <v>242</v>
      </c>
      <c r="B244" s="6">
        <v>197</v>
      </c>
      <c r="C244" s="7">
        <f t="shared" si="7"/>
        <v>3.1380612859888982E-2</v>
      </c>
      <c r="D244" s="6">
        <v>171009</v>
      </c>
      <c r="E244" s="7">
        <f>-(D244/$O$2)*(LOG(D244,2)-LOG($O$2,2))</f>
        <v>3.6189258512266974E-2</v>
      </c>
      <c r="F244" s="6">
        <v>36667</v>
      </c>
      <c r="G244" s="7">
        <f>-(F244/$P$2)*(LOG(F244,2)-LOG($P$2,2))</f>
        <v>1.0088927843247832E-2</v>
      </c>
      <c r="H244" s="6">
        <v>19452</v>
      </c>
      <c r="I244" s="7">
        <f>-(H244/$Q$2)*(LOG(H244,2)-LOG($Q$2,2))</f>
        <v>5.7842092259745423E-3</v>
      </c>
      <c r="J244" s="6">
        <v>464</v>
      </c>
      <c r="K244" s="7">
        <f t="shared" si="6"/>
        <v>2.1985156320034904E-2</v>
      </c>
    </row>
    <row r="245" spans="1:11" x14ac:dyDescent="0.2">
      <c r="A245" s="15">
        <v>243</v>
      </c>
      <c r="B245" s="6">
        <v>191</v>
      </c>
      <c r="C245" s="7">
        <f t="shared" si="7"/>
        <v>3.0594720066788435E-2</v>
      </c>
      <c r="D245" s="6">
        <v>169731</v>
      </c>
      <c r="E245" s="7">
        <f>-(D245/$O$2)*(LOG(D245,2)-LOG($O$2,2))</f>
        <v>3.5969022789290386E-2</v>
      </c>
      <c r="F245" s="6">
        <v>36174</v>
      </c>
      <c r="G245" s="7">
        <f>-(F245/$P$2)*(LOG(F245,2)-LOG($P$2,2))</f>
        <v>9.9728240852894993E-3</v>
      </c>
      <c r="H245" s="6">
        <v>18336</v>
      </c>
      <c r="I245" s="7">
        <f>-(H245/$Q$2)*(LOG(H245,2)-LOG($Q$2,2))</f>
        <v>5.4950865621585026E-3</v>
      </c>
      <c r="J245" s="6">
        <v>490</v>
      </c>
      <c r="K245" s="7">
        <f t="shared" si="6"/>
        <v>2.3005081518885969E-2</v>
      </c>
    </row>
    <row r="246" spans="1:11" x14ac:dyDescent="0.2">
      <c r="A246" s="15">
        <v>244</v>
      </c>
      <c r="B246" s="6">
        <v>210</v>
      </c>
      <c r="C246" s="7">
        <f t="shared" si="7"/>
        <v>3.306555940199115E-2</v>
      </c>
      <c r="D246" s="6">
        <v>168879</v>
      </c>
      <c r="E246" s="7">
        <f>-(D246/$O$2)*(LOG(D246,2)-LOG($O$2,2))</f>
        <v>3.5821988296208147E-2</v>
      </c>
      <c r="F246" s="6">
        <v>32187</v>
      </c>
      <c r="G246" s="7">
        <f>-(F246/$P$2)*(LOG(F246,2)-LOG($P$2,2))</f>
        <v>9.0236764959625414E-3</v>
      </c>
      <c r="H246" s="6">
        <v>16847</v>
      </c>
      <c r="I246" s="7">
        <f>-(H246/$Q$2)*(LOG(H246,2)-LOG($Q$2,2))</f>
        <v>5.1051267429952363E-3</v>
      </c>
      <c r="J246" s="6">
        <v>470</v>
      </c>
      <c r="K246" s="7">
        <f t="shared" si="6"/>
        <v>2.2221526908029719E-2</v>
      </c>
    </row>
    <row r="247" spans="1:11" x14ac:dyDescent="0.2">
      <c r="A247" s="15">
        <v>245</v>
      </c>
      <c r="B247" s="6">
        <v>190</v>
      </c>
      <c r="C247" s="7">
        <f t="shared" si="7"/>
        <v>3.0463215577148626E-2</v>
      </c>
      <c r="D247" s="6">
        <v>163009</v>
      </c>
      <c r="E247" s="7">
        <f>-(D247/$O$2)*(LOG(D247,2)-LOG($O$2,2))</f>
        <v>3.4804314817175448E-2</v>
      </c>
      <c r="F247" s="6">
        <v>31169</v>
      </c>
      <c r="G247" s="7">
        <f>-(F247/$P$2)*(LOG(F247,2)-LOG($P$2,2))</f>
        <v>8.7782626393318221E-3</v>
      </c>
      <c r="H247" s="6">
        <v>15946</v>
      </c>
      <c r="I247" s="7">
        <f>-(H247/$Q$2)*(LOG(H247,2)-LOG($Q$2,2))</f>
        <v>4.8666666751009113E-3</v>
      </c>
      <c r="J247" s="6">
        <v>464</v>
      </c>
      <c r="K247" s="7">
        <f t="shared" si="6"/>
        <v>2.1985156320034904E-2</v>
      </c>
    </row>
    <row r="248" spans="1:11" x14ac:dyDescent="0.2">
      <c r="A248" s="15">
        <v>246</v>
      </c>
      <c r="B248" s="6">
        <v>175</v>
      </c>
      <c r="C248" s="7">
        <f t="shared" si="7"/>
        <v>2.8472024038374996E-2</v>
      </c>
      <c r="D248" s="6">
        <v>142911</v>
      </c>
      <c r="E248" s="7">
        <f>-(D248/$O$2)*(LOG(D248,2)-LOG($O$2,2))</f>
        <v>3.1254840124730322E-2</v>
      </c>
      <c r="F248" s="6">
        <v>28776</v>
      </c>
      <c r="G248" s="7">
        <f>-(F248/$P$2)*(LOG(F248,2)-LOG($P$2,2))</f>
        <v>8.1960639547871156E-3</v>
      </c>
      <c r="H248" s="6">
        <v>15357</v>
      </c>
      <c r="I248" s="7">
        <f>-(H248/$Q$2)*(LOG(H248,2)-LOG($Q$2,2))</f>
        <v>4.7097023033981188E-3</v>
      </c>
      <c r="J248" s="6">
        <v>471</v>
      </c>
      <c r="K248" s="7">
        <f t="shared" si="6"/>
        <v>2.2260862700064356E-2</v>
      </c>
    </row>
    <row r="249" spans="1:11" x14ac:dyDescent="0.2">
      <c r="A249" s="15">
        <v>247</v>
      </c>
      <c r="B249" s="6">
        <v>187</v>
      </c>
      <c r="C249" s="7">
        <f t="shared" si="7"/>
        <v>3.0067790912997362E-2</v>
      </c>
      <c r="D249" s="6">
        <v>115131</v>
      </c>
      <c r="E249" s="7">
        <f>-(D249/$O$2)*(LOG(D249,2)-LOG($O$2,2))</f>
        <v>2.6160839466474746E-2</v>
      </c>
      <c r="F249" s="6">
        <v>28925</v>
      </c>
      <c r="G249" s="7">
        <f>-(F249/$P$2)*(LOG(F249,2)-LOG($P$2,2))</f>
        <v>8.2325398555819634E-3</v>
      </c>
      <c r="H249" s="6">
        <v>15199</v>
      </c>
      <c r="I249" s="7">
        <f>-(H249/$Q$2)*(LOG(H249,2)-LOG($Q$2,2))</f>
        <v>4.6674462368140376E-3</v>
      </c>
      <c r="J249" s="6">
        <v>494</v>
      </c>
      <c r="K249" s="7">
        <f t="shared" si="6"/>
        <v>2.3161006427600515E-2</v>
      </c>
    </row>
    <row r="250" spans="1:11" x14ac:dyDescent="0.2">
      <c r="A250" s="15">
        <v>248</v>
      </c>
      <c r="B250" s="6">
        <v>189</v>
      </c>
      <c r="C250" s="7">
        <f t="shared" si="7"/>
        <v>3.0331559756855701E-2</v>
      </c>
      <c r="D250" s="6">
        <v>90666</v>
      </c>
      <c r="E250" s="7">
        <f>-(D250/$O$2)*(LOG(D250,2)-LOG($O$2,2))</f>
        <v>2.1455997829599262E-2</v>
      </c>
      <c r="F250" s="6">
        <v>27654</v>
      </c>
      <c r="G250" s="7">
        <f>-(F250/$P$2)*(LOG(F250,2)-LOG($P$2,2))</f>
        <v>7.9203926614963074E-3</v>
      </c>
      <c r="H250" s="6">
        <v>14841</v>
      </c>
      <c r="I250" s="7">
        <f>-(H250/$Q$2)*(LOG(H250,2)-LOG($Q$2,2))</f>
        <v>4.5714607263209663E-3</v>
      </c>
      <c r="J250" s="6">
        <v>418</v>
      </c>
      <c r="K250" s="7">
        <f t="shared" si="6"/>
        <v>2.0151907703570757E-2</v>
      </c>
    </row>
    <row r="251" spans="1:11" x14ac:dyDescent="0.2">
      <c r="A251" s="15">
        <v>249</v>
      </c>
      <c r="B251" s="6">
        <v>217</v>
      </c>
      <c r="C251" s="7">
        <f t="shared" si="7"/>
        <v>3.3963158058285793E-2</v>
      </c>
      <c r="D251" s="6">
        <v>70701</v>
      </c>
      <c r="E251" s="7">
        <f>-(D251/$O$2)*(LOG(D251,2)-LOG($O$2,2))</f>
        <v>1.7424877700857107E-2</v>
      </c>
      <c r="F251" s="6">
        <v>29753</v>
      </c>
      <c r="G251" s="7">
        <f>-(F251/$P$2)*(LOG(F251,2)-LOG($P$2,2))</f>
        <v>8.434684294285592E-3</v>
      </c>
      <c r="H251" s="6">
        <v>15058</v>
      </c>
      <c r="I251" s="7">
        <f>-(H251/$Q$2)*(LOG(H251,2)-LOG($Q$2,2))</f>
        <v>4.6296820274187231E-3</v>
      </c>
      <c r="J251" s="6">
        <v>543</v>
      </c>
      <c r="K251" s="7">
        <f t="shared" si="6"/>
        <v>2.505083095372557E-2</v>
      </c>
    </row>
    <row r="252" spans="1:11" x14ac:dyDescent="0.2">
      <c r="A252" s="15">
        <v>250</v>
      </c>
      <c r="B252" s="6">
        <v>185</v>
      </c>
      <c r="C252" s="7">
        <f t="shared" si="7"/>
        <v>2.9803407026582348E-2</v>
      </c>
      <c r="D252" s="6">
        <v>60390</v>
      </c>
      <c r="E252" s="7">
        <f>-(D252/$O$2)*(LOG(D252,2)-LOG($O$2,2))</f>
        <v>1.5259109012958698E-2</v>
      </c>
      <c r="F252" s="6">
        <v>30260</v>
      </c>
      <c r="G252" s="7">
        <f>-(F252/$P$2)*(LOG(F252,2)-LOG($P$2,2))</f>
        <v>8.558005455026085E-3</v>
      </c>
      <c r="H252" s="6">
        <v>14813</v>
      </c>
      <c r="I252" s="7">
        <f>-(H252/$Q$2)*(LOG(H252,2)-LOG($Q$2,2))</f>
        <v>4.5639392232523735E-3</v>
      </c>
      <c r="J252" s="6">
        <v>444</v>
      </c>
      <c r="K252" s="7">
        <f t="shared" si="6"/>
        <v>2.1192761840388975E-2</v>
      </c>
    </row>
    <row r="253" spans="1:11" x14ac:dyDescent="0.2">
      <c r="A253" s="15">
        <v>251</v>
      </c>
      <c r="B253" s="6">
        <v>217</v>
      </c>
      <c r="C253" s="7">
        <f t="shared" si="7"/>
        <v>3.3963158058285793E-2</v>
      </c>
      <c r="D253" s="6">
        <v>52638</v>
      </c>
      <c r="E253" s="7">
        <f>-(D253/$O$2)*(LOG(D253,2)-LOG($O$2,2))</f>
        <v>1.3585590829115765E-2</v>
      </c>
      <c r="F253" s="6">
        <v>33054</v>
      </c>
      <c r="G253" s="7">
        <f>-(F253/$P$2)*(LOG(F253,2)-LOG($P$2,2))</f>
        <v>9.2316730244702844E-3</v>
      </c>
      <c r="H253" s="6">
        <v>13439</v>
      </c>
      <c r="I253" s="7">
        <f>-(H253/$Q$2)*(LOG(H253,2)-LOG($Q$2,2))</f>
        <v>4.1922022685269072E-3</v>
      </c>
      <c r="J253" s="6">
        <v>474</v>
      </c>
      <c r="K253" s="7">
        <f t="shared" si="6"/>
        <v>2.2378769128071792E-2</v>
      </c>
    </row>
    <row r="254" spans="1:11" x14ac:dyDescent="0.2">
      <c r="A254" s="15">
        <v>252</v>
      </c>
      <c r="B254" s="6">
        <v>206</v>
      </c>
      <c r="C254" s="7">
        <f t="shared" si="7"/>
        <v>3.2549647626115862E-2</v>
      </c>
      <c r="D254" s="6">
        <v>39739</v>
      </c>
      <c r="E254" s="7">
        <f>-(D254/$O$2)*(LOG(D254,2)-LOG($O$2,2))</f>
        <v>1.0697019014152705E-2</v>
      </c>
      <c r="F254" s="6">
        <v>36556</v>
      </c>
      <c r="G254" s="7">
        <f>-(F254/$P$2)*(LOG(F254,2)-LOG($P$2,2))</f>
        <v>1.006281004151245E-2</v>
      </c>
      <c r="H254" s="6">
        <v>14788</v>
      </c>
      <c r="I254" s="7">
        <f>-(H254/$Q$2)*(LOG(H254,2)-LOG($Q$2,2))</f>
        <v>4.5572218316499713E-3</v>
      </c>
      <c r="J254" s="6">
        <v>415</v>
      </c>
      <c r="K254" s="7">
        <f t="shared" si="6"/>
        <v>2.0030997999504058E-2</v>
      </c>
    </row>
    <row r="255" spans="1:11" x14ac:dyDescent="0.2">
      <c r="A255" s="15">
        <v>253</v>
      </c>
      <c r="B255" s="6">
        <v>182</v>
      </c>
      <c r="C255" s="7">
        <f t="shared" si="7"/>
        <v>2.9405663407063239E-2</v>
      </c>
      <c r="D255" s="6">
        <v>23778</v>
      </c>
      <c r="E255" s="7">
        <f>-(D255/$O$2)*(LOG(D255,2)-LOG($O$2,2))</f>
        <v>6.8822528263424955E-3</v>
      </c>
      <c r="F255" s="6">
        <v>49043</v>
      </c>
      <c r="G255" s="7">
        <f>-(F255/$P$2)*(LOG(F255,2)-LOG($P$2,2))</f>
        <v>1.2924888918847502E-2</v>
      </c>
      <c r="H255" s="6">
        <v>13483</v>
      </c>
      <c r="I255" s="7">
        <f>-(H255/$Q$2)*(LOG(H255,2)-LOG($Q$2,2))</f>
        <v>4.2041895074414973E-3</v>
      </c>
      <c r="J255" s="6">
        <v>377</v>
      </c>
      <c r="K255" s="7">
        <f t="shared" si="6"/>
        <v>1.8484139874499251E-2</v>
      </c>
    </row>
    <row r="256" spans="1:11" x14ac:dyDescent="0.2">
      <c r="A256" s="15">
        <v>254</v>
      </c>
      <c r="B256" s="6">
        <v>189</v>
      </c>
      <c r="C256" s="7">
        <f t="shared" si="7"/>
        <v>3.0331559756855701E-2</v>
      </c>
      <c r="D256" s="6">
        <v>12053</v>
      </c>
      <c r="E256" s="7">
        <f>-(D256/$O$2)*(LOG(D256,2)-LOG($O$2,2))</f>
        <v>3.8115937094703729E-3</v>
      </c>
      <c r="F256" s="6">
        <v>69474</v>
      </c>
      <c r="G256" s="7">
        <f>-(F256/$P$2)*(LOG(F256,2)-LOG($P$2,2))</f>
        <v>1.7343583422697744E-2</v>
      </c>
      <c r="H256" s="6">
        <v>7067</v>
      </c>
      <c r="I256" s="7">
        <f>-(H256/$Q$2)*(LOG(H256,2)-LOG($Q$2,2))</f>
        <v>2.383649005741552E-3</v>
      </c>
      <c r="J256" s="6">
        <v>373</v>
      </c>
      <c r="K256" s="7">
        <f t="shared" si="6"/>
        <v>1.8319595150908533E-2</v>
      </c>
    </row>
    <row r="257" spans="1:11" x14ac:dyDescent="0.2">
      <c r="A257" s="15">
        <v>255</v>
      </c>
      <c r="B257" s="6">
        <v>197</v>
      </c>
      <c r="C257" s="7">
        <f t="shared" si="7"/>
        <v>3.1380612859888982E-2</v>
      </c>
      <c r="D257" s="6">
        <v>22423</v>
      </c>
      <c r="E257" s="7">
        <f>-(D257/$O$2)*(LOG(D257,2)-LOG($O$2,2))</f>
        <v>6.5419549791180722E-3</v>
      </c>
      <c r="F257" s="6">
        <v>220076</v>
      </c>
      <c r="G257" s="7">
        <f>-(F257/$P$2)*(LOG(F257,2)-LOG($P$2,2))</f>
        <v>4.481154442809189E-2</v>
      </c>
      <c r="H257" s="6">
        <v>4633</v>
      </c>
      <c r="I257" s="7">
        <f>-(H257/$Q$2)*(LOG(H257,2)-LOG($Q$2,2))</f>
        <v>1.6398330204857863E-3</v>
      </c>
      <c r="J257" s="6">
        <v>585</v>
      </c>
      <c r="K257" s="7">
        <f t="shared" si="6"/>
        <v>2.6642598557790807E-2</v>
      </c>
    </row>
    <row r="258" spans="1:11" x14ac:dyDescent="0.2">
      <c r="A258" s="2"/>
      <c r="B258" s="6">
        <f>50445/(224*224)</f>
        <v>1.0053611288265305</v>
      </c>
      <c r="C258" s="6">
        <f>SUM(C2:C257)</f>
        <v>7.996286130659124</v>
      </c>
      <c r="D258" s="6">
        <f>2939041/(3024*4032*3)</f>
        <v>8.0349296675974916E-2</v>
      </c>
      <c r="E258" s="6">
        <f>SUM(E2:E257)</f>
        <v>7.6531741669944937</v>
      </c>
      <c r="F258" s="6">
        <f>1925543/(4008*3006*3)</f>
        <v>5.3273996473674964E-2</v>
      </c>
      <c r="G258" s="6">
        <f>SUM(G2:G257)</f>
        <v>7.6846339840949858</v>
      </c>
      <c r="H258" s="6">
        <f>11645282/(4032*3024*3)</f>
        <v>0.31836582691204052</v>
      </c>
      <c r="I258" s="6">
        <f>SUM(I2:I257)</f>
        <v>6.4506529512768278</v>
      </c>
      <c r="J258" s="7">
        <f>12273/(303*200*3)</f>
        <v>6.7508250825082508E-2</v>
      </c>
      <c r="K258" s="23">
        <f>SUM(K2:K257)</f>
        <v>7.952612474925278</v>
      </c>
    </row>
    <row r="259" spans="1:11" x14ac:dyDescent="0.2">
      <c r="B259" s="8" t="s">
        <v>10</v>
      </c>
      <c r="C259" s="17" t="s">
        <v>18</v>
      </c>
      <c r="D259" s="8" t="s">
        <v>10</v>
      </c>
      <c r="E259" s="17" t="s">
        <v>18</v>
      </c>
      <c r="F259" s="8" t="s">
        <v>10</v>
      </c>
      <c r="G259" s="17" t="s">
        <v>18</v>
      </c>
      <c r="H259" s="8" t="s">
        <v>10</v>
      </c>
      <c r="I259" s="17" t="s">
        <v>18</v>
      </c>
      <c r="J259" s="8" t="s">
        <v>10</v>
      </c>
      <c r="K259" s="1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Bích Khuê Hà Nguyễn</dc:creator>
  <cp:lastModifiedBy>Bích Khuê Hà Nguyễn</cp:lastModifiedBy>
  <dcterms:created xsi:type="dcterms:W3CDTF">2024-02-13T18:04:19Z</dcterms:created>
  <dcterms:modified xsi:type="dcterms:W3CDTF">2024-03-14T17:54:24Z</dcterms:modified>
</cp:coreProperties>
</file>