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thuyt\Downloads\Mac Downloads\Consulting for Analytics\Work Assignments\Final Presentation\"/>
    </mc:Choice>
  </mc:AlternateContent>
  <xr:revisionPtr revIDLastSave="0" documentId="13_ncr:1_{701DB87F-037A-47D8-BB9E-B9E9326F963E}" xr6:coauthVersionLast="44" xr6:coauthVersionMax="44" xr10:uidLastSave="{00000000-0000-0000-0000-000000000000}"/>
  <bookViews>
    <workbookView xWindow="-110" yWindow="-110" windowWidth="19420" windowHeight="10420" xr2:uid="{00000000-000D-0000-FFFF-FFFF00000000}"/>
  </bookViews>
  <sheets>
    <sheet name="On-hand Data" sheetId="7" r:id="rId1"/>
    <sheet name="Variable Key" sheetId="8" r:id="rId2"/>
  </sheets>
  <definedNames>
    <definedName name="_xlnm._FilterDatabase" localSheetId="0" hidden="1">'On-hand Data'!$A$1:$AK$1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9" i="7" l="1"/>
  <c r="C13" i="7"/>
  <c r="C10" i="7"/>
  <c r="C5" i="7"/>
</calcChain>
</file>

<file path=xl/sharedStrings.xml><?xml version="1.0" encoding="utf-8"?>
<sst xmlns="http://schemas.openxmlformats.org/spreadsheetml/2006/main" count="290" uniqueCount="208">
  <si>
    <t>TUN</t>
  </si>
  <si>
    <t>Costa Rica</t>
  </si>
  <si>
    <t>BLR</t>
  </si>
  <si>
    <t>Land area is a country's total area, excluding area under inland water bodies, national claims to continental shelf, and exclusive economic zones. In most cases the definition of inland water bodies includes major rivers and lakes.</t>
  </si>
  <si>
    <t>Egypt, Arab Rep.</t>
  </si>
  <si>
    <t>ARE</t>
  </si>
  <si>
    <t>Access to electricity, rural is the percentage of rural population with access to electricity.</t>
  </si>
  <si>
    <t>Ethiopia</t>
  </si>
  <si>
    <t>United Kingdom</t>
  </si>
  <si>
    <t>NGA</t>
  </si>
  <si>
    <t>South Africa</t>
  </si>
  <si>
    <t>Colombia</t>
  </si>
  <si>
    <t>BEL</t>
  </si>
  <si>
    <t>CRI</t>
  </si>
  <si>
    <t>JAM</t>
  </si>
  <si>
    <t>CHN</t>
  </si>
  <si>
    <t>ECU</t>
  </si>
  <si>
    <t>Thailand</t>
  </si>
  <si>
    <t>SAU</t>
  </si>
  <si>
    <t>Italy</t>
  </si>
  <si>
    <t>KAZ</t>
  </si>
  <si>
    <t>Chile</t>
  </si>
  <si>
    <t>ESP</t>
  </si>
  <si>
    <t>EGY</t>
  </si>
  <si>
    <t>United Arab Emirates</t>
  </si>
  <si>
    <t>Crop production index (2004-2006 = 100)</t>
  </si>
  <si>
    <t>BGR</t>
  </si>
  <si>
    <t>China</t>
  </si>
  <si>
    <t>PER</t>
  </si>
  <si>
    <t>Serbia</t>
  </si>
  <si>
    <t>ETH</t>
  </si>
  <si>
    <t>SWE</t>
  </si>
  <si>
    <t>IND</t>
  </si>
  <si>
    <t>India</t>
  </si>
  <si>
    <t>Belarus</t>
  </si>
  <si>
    <t>CHL</t>
  </si>
  <si>
    <t>UKR</t>
  </si>
  <si>
    <t>Country Name</t>
  </si>
  <si>
    <t>Canada</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</si>
  <si>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</si>
  <si>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NOR</t>
  </si>
  <si>
    <t>GRC</t>
  </si>
  <si>
    <t>UGA</t>
  </si>
  <si>
    <t>Greece</t>
  </si>
  <si>
    <t>GBR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</si>
  <si>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2005 U.S. dollars.</t>
  </si>
  <si>
    <t>Dominican Republic</t>
  </si>
  <si>
    <t>Kazakhstan</t>
  </si>
  <si>
    <t>THA</t>
  </si>
  <si>
    <t>Spain</t>
  </si>
  <si>
    <t>Argentina</t>
  </si>
  <si>
    <t>JOR</t>
  </si>
  <si>
    <t>Saudi Arabia</t>
  </si>
  <si>
    <t>MYS</t>
  </si>
  <si>
    <t>United States</t>
  </si>
  <si>
    <t>Belgium</t>
  </si>
  <si>
    <t>USA</t>
  </si>
  <si>
    <t>Malaysia</t>
  </si>
  <si>
    <t>Tunisia</t>
  </si>
  <si>
    <t>Norway</t>
  </si>
  <si>
    <t>Indonesia</t>
  </si>
  <si>
    <t>TUR</t>
  </si>
  <si>
    <t>Crop production index shows agricultural production for each year relative to the base period 2004-2006. It includes all crops except fodder crops. Regional and income group aggregates for the FAO's production indexes are calculated from the underlying values in international dollars, normalized to the base period 2004-2006.</t>
  </si>
  <si>
    <t>ITA</t>
  </si>
  <si>
    <t>Jordan</t>
  </si>
  <si>
    <t>DEU</t>
  </si>
  <si>
    <t>Annual growth rate for agricultural value added based on constant local currency. Aggregates are based on constant 2005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</si>
  <si>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CAN</t>
  </si>
  <si>
    <t>Australia</t>
  </si>
  <si>
    <t>Ecuador</t>
  </si>
  <si>
    <t>NZL</t>
  </si>
  <si>
    <t>COL</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</si>
  <si>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</si>
  <si>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AUT</t>
  </si>
  <si>
    <t>KOR</t>
  </si>
  <si>
    <t>SRB</t>
  </si>
  <si>
    <t>Peru</t>
  </si>
  <si>
    <t>Bulgaria</t>
  </si>
  <si>
    <t>Uganda</t>
  </si>
  <si>
    <t>ZAF</t>
  </si>
  <si>
    <t>Nigeria</t>
  </si>
  <si>
    <t>ARG</t>
  </si>
  <si>
    <t>AUS</t>
  </si>
  <si>
    <t>DOM</t>
  </si>
  <si>
    <t>Ukraine</t>
  </si>
  <si>
    <t>New Zealand</t>
  </si>
  <si>
    <t>IDN</t>
  </si>
  <si>
    <t>Sweden</t>
  </si>
  <si>
    <t>Austria</t>
  </si>
  <si>
    <t>Turkey</t>
  </si>
  <si>
    <t>Jamaica</t>
  </si>
  <si>
    <t>Germany</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</si>
  <si>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</si>
  <si>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South Korea</t>
  </si>
  <si>
    <t>Variable</t>
  </si>
  <si>
    <t>Potential Partner</t>
  </si>
  <si>
    <t>Proprietary performance variable, with higher values indicating better sales performance</t>
  </si>
  <si>
    <t>Country Abbreviation</t>
  </si>
  <si>
    <t>Corruption perceptions index relates to perceptions of the degree of corruption as seen by business people and country analysts, and ranges between 10 (highly clean) and 0 (highly corrupt). It is a composite index, making use of surveys of business people and assessments by country analysts. It consists of credible sources using diverse sampling frames and different methodologies. These perceptions enhance our understanding of real levels of corruption from one country to another.</t>
  </si>
  <si>
    <t>The ease of doing business ranking, from the World Bank, ranks the economies based on 10 indicators of business regulation that record the time and cost to meet government requirements in starting and operating a business, trading across borders, paying taxes, and closing a business. The rankings do not reflect such areas as macroeconomic policy, quality of infrastructure, currency volatility, investor perceptions, or crime rates. Several rankings are missing because these countries are not covered by Euromonitor International (Paulau, Marshall Islands, Micronesia, Timor-Leste and West Bank and Gaza) but are included in the World Bank’s survey.All Doing Business 2011 rankings have been recalculated to reflect changes to the methodology in 2012. Previous data refers to an old methodology.</t>
  </si>
  <si>
    <t>Gross domestic product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Purchasing power parity (PPP): A method of measuring the relative purchasing power of different countries’ currencies over the same types of goods and services. Because goods and services may cost more in one country than in another, PPP allows us to make more accurate comparisons of standards of living across countries. PPP estimates use price comparisons of comparable items but since not all items can be matched exactly across countries and time, the estimates are not always “robust”.</t>
  </si>
  <si>
    <t>Employees are people who work for a public or private employer and receive remuneration in wages, salary, commission, tips, piece rates, or pay in kind. Agriculture corresponds to division 1 (ISIC revision 2) or tabulation categories A and B (ISIC revision 3) and includes hunting, forestry, and fishing.</t>
  </si>
  <si>
    <t>The annual average inflation rate indicates the average percentage increase in the price of goods and services comparing every month of the year with corresponding month last year.</t>
  </si>
  <si>
    <t>Mexico</t>
  </si>
  <si>
    <t>Japan</t>
  </si>
  <si>
    <t>Brazil</t>
  </si>
  <si>
    <t>BRA</t>
  </si>
  <si>
    <t>JPN</t>
  </si>
  <si>
    <t>MEX</t>
  </si>
  <si>
    <t>COUNTRY</t>
  </si>
  <si>
    <t>CTRY</t>
  </si>
  <si>
    <t>PERF</t>
  </si>
  <si>
    <t>LAND</t>
  </si>
  <si>
    <t>AGLAND</t>
  </si>
  <si>
    <t>Agricultural land refers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</si>
  <si>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AGLAND-PC</t>
  </si>
  <si>
    <t>CROPX</t>
  </si>
  <si>
    <t>CORRX</t>
  </si>
  <si>
    <t>GDPCAP</t>
  </si>
  <si>
    <t>INFL</t>
  </si>
  <si>
    <t>XRATE</t>
  </si>
  <si>
    <t>PPPX</t>
  </si>
  <si>
    <t>AGVAL</t>
  </si>
  <si>
    <t>AGVAL-PC</t>
  </si>
  <si>
    <t>AGVAL-GR</t>
  </si>
  <si>
    <t>ELEC-PC</t>
  </si>
  <si>
    <t>EASE-RK</t>
  </si>
  <si>
    <t>AGEMP</t>
  </si>
  <si>
    <t>I-LAND</t>
  </si>
  <si>
    <t>I-AGLAND</t>
  </si>
  <si>
    <t>I-AGLAND-PC</t>
  </si>
  <si>
    <t>I-CROPX</t>
  </si>
  <si>
    <t>I-AGVAL</t>
  </si>
  <si>
    <t>I-AGVAL-PC</t>
  </si>
  <si>
    <t>I-AGVAL-GR</t>
  </si>
  <si>
    <t>I-AGEMP</t>
  </si>
  <si>
    <t>I-ELEC-PC</t>
  </si>
  <si>
    <t>I-CORRX</t>
  </si>
  <si>
    <t>I-EASE-RK</t>
  </si>
  <si>
    <t>I-GDPCAP</t>
  </si>
  <si>
    <t>I-INFL</t>
  </si>
  <si>
    <t>I-PPPX</t>
  </si>
  <si>
    <t>I-XRATE</t>
  </si>
  <si>
    <t>LOGLAND</t>
  </si>
  <si>
    <t>LOGAGLAND</t>
  </si>
  <si>
    <t>I-LOGLAND</t>
  </si>
  <si>
    <t>I-LOGAGLAND</t>
  </si>
  <si>
    <t xml:space="preserve">Access to electricity, rural (% of rural population) </t>
  </si>
  <si>
    <t xml:space="preserve">Land area (sq. km, thousands) </t>
  </si>
  <si>
    <t xml:space="preserve">Agricultural land (sq. km, thousands) </t>
  </si>
  <si>
    <t xml:space="preserve">Agricultural land (% of land area) </t>
  </si>
  <si>
    <t xml:space="preserve">Employment in agriculture (% of total employment) </t>
  </si>
  <si>
    <t xml:space="preserve">Partner Performance Indicator </t>
  </si>
  <si>
    <t xml:space="preserve">Agriculture, value added (constant 2005 US$ millions) </t>
  </si>
  <si>
    <t xml:space="preserve">Agriculture, value added (% of GDP) </t>
  </si>
  <si>
    <t xml:space="preserve">Agriculture, value added (annual % growth) </t>
  </si>
  <si>
    <t xml:space="preserve">Corruption Perception Index </t>
  </si>
  <si>
    <t xml:space="preserve">Ease of Doing Business Ranking </t>
  </si>
  <si>
    <t xml:space="preserve">GDP Per Capita PPP (International Dollars) </t>
  </si>
  <si>
    <t xml:space="preserve">Inflation (% Growth) </t>
  </si>
  <si>
    <t xml:space="preserve">Official exchange rate (LCU per US$, period average) </t>
  </si>
  <si>
    <r>
      <t xml:space="preserve">Purchasing power parity conversion factor is the number of units of a country's currency required to buy the same amount of goods and services in the domestic market as a U.S. dollar would buy in the United States. The ratio of PPP conversion factor to market exchange rate is the result obtained by dividing the PPP conversion factor by the market exchange rate. The ratio, also referred to as the </t>
    </r>
    <r>
      <rPr>
        <b/>
        <i/>
        <sz val="9"/>
        <color rgb="FF403E3C"/>
        <rFont val="Calibri"/>
        <family val="2"/>
        <scheme val="minor"/>
      </rPr>
      <t>national price level</t>
    </r>
    <r>
      <rPr>
        <sz val="9"/>
        <color rgb="FF403E3C"/>
        <rFont val="Calibri"/>
        <family val="2"/>
        <scheme val="minor"/>
      </rPr>
      <t>, makes it possible to compare the cost of the bundle of goods that make up gross domestic product (GDP) across countries. It tells how many dollars are needed to buy a dollar's worth of goods in the country as compared to the United States. PPP conversion factors are based on the 2011 ICP round.</t>
    </r>
  </si>
  <si>
    <t>National price level</t>
  </si>
  <si>
    <t>Source</t>
  </si>
  <si>
    <t>Code/Year</t>
  </si>
  <si>
    <t>World Bank</t>
  </si>
  <si>
    <t>Euromonitor</t>
  </si>
  <si>
    <t>AG.LND.TOTL.K2 2013</t>
  </si>
  <si>
    <t>AG.LND.AGRI.K2 2013</t>
  </si>
  <si>
    <t>AG.LND.AGRI.ZS 2013</t>
  </si>
  <si>
    <t>AG.PRD.CROP.XD 2012</t>
  </si>
  <si>
    <t>NV.AGR.TOTL.KD 2014</t>
  </si>
  <si>
    <t>NV.AGR.TOTL.ZS 2014</t>
  </si>
  <si>
    <t>NV.AGR.TOTL.KD.ZG 2014</t>
  </si>
  <si>
    <t>SL.AGR.EMPL.ZS 2013</t>
  </si>
  <si>
    <t>EG.ELC.ACCS.RU.ZS 2012</t>
  </si>
  <si>
    <t>PA.NUS.PPPC.RF 2014</t>
  </si>
  <si>
    <t>PA.NUS.FCRF 2014</t>
  </si>
  <si>
    <t>Passport GMID 2014</t>
  </si>
  <si>
    <t>2014</t>
  </si>
  <si>
    <t>I-COUNTRY</t>
  </si>
  <si>
    <t>I-CTRY</t>
  </si>
  <si>
    <t>I-PERF</t>
  </si>
  <si>
    <t>Indexed COUNTRY (percent of max value)</t>
  </si>
  <si>
    <t>Indexed CTRY (percent of max value)</t>
  </si>
  <si>
    <t>Indexed PERF (percent of max value)</t>
  </si>
  <si>
    <t>Indexed LAND (percent of max value)</t>
  </si>
  <si>
    <t>Indexed AGLAND (percent of max value)</t>
  </si>
  <si>
    <t>Indexed AGLAND-PC (percent of max value)</t>
  </si>
  <si>
    <t>Indexed LOGLAND (percent of max value)</t>
  </si>
  <si>
    <t>Indexed LOGAGLAND (percent of max value)</t>
  </si>
  <si>
    <t>Indexed CROPX (percent of max value)</t>
  </si>
  <si>
    <t>Indexed AGVAL (percent of max value)</t>
  </si>
  <si>
    <t>Indexed AGVAL-PC (percent of max value)</t>
  </si>
  <si>
    <t>Indexed AGVAL-GR (percent of max value)</t>
  </si>
  <si>
    <t>Indexed AGEMP (percent of max value)</t>
  </si>
  <si>
    <t>Indexed ELEC-PC (percent of max value)</t>
  </si>
  <si>
    <t>Indexed CORRX (percent of max value)</t>
  </si>
  <si>
    <t>Indexed EASE-RK (percent of max value)</t>
  </si>
  <si>
    <t>Indexed GDPCAP (percent of max value)</t>
  </si>
  <si>
    <t>Indexed INFL (percent of max value)</t>
  </si>
  <si>
    <t>Indexed PPPX (percent of max value)</t>
  </si>
  <si>
    <t>Indexed XRATE (percent of max value)</t>
  </si>
  <si>
    <t>transformed LAND, using Log10</t>
  </si>
  <si>
    <t>transformed AGLAND, using Log10</t>
  </si>
  <si>
    <t>Short Explanation</t>
  </si>
  <si>
    <t>Long Explanation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</si>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</sst>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_);_(* \(#,##0.0\);_(* &quot;-&quot;??_);_(@_)"/>
    <numFmt numFmtId="165" formatCode="_(* #,##0_);_(* \(#,##0\);_(* &quot;-&quot;??_);_(@_)"/>
    <numFmt numFmtId="166" formatCode="#,##0.0"/>
  </numFmts>
  <fonts count="13" x14ac:knownFonts="1">
    <font>
      <sz val="11"/>
      <color theme="1"/>
      <name val="Calibri"/>
      <family val="2"/>
      <scheme val="minor"/>
    </font>
    <font>
      <sz val="10"/>
      <color rgb="FF595959"/>
      <name val="Arial"/>
      <family val="2"/>
    </font>
    <font>
      <sz val="11"/>
      <color theme="1"/>
      <name val="Calibri"/>
      <family val="2"/>
      <scheme val="minor"/>
    </font>
    <font>
      <b/>
      <sz val="9"/>
      <color theme="0"/>
      <name val="Calibri"/>
      <family val="2"/>
      <scheme val="minor"/>
    </font>
    <font>
      <sz val="9"/>
      <color theme="1"/>
      <name val="Calibri"/>
      <family val="2"/>
      <scheme val="minor"/>
    </font>
    <font>
      <sz val="9"/>
      <color rgb="FF333333"/>
      <name val="Calibri"/>
      <family val="2"/>
      <scheme val="minor"/>
    </font>
    <font>
      <sz val="9"/>
      <color rgb="FF000000"/>
      <name val="Calibri"/>
      <family val="2"/>
      <scheme val="minor"/>
    </font>
    <font>
      <sz val="9"/>
      <color rgb="FF403E3C"/>
      <name val="Calibri"/>
      <family val="2"/>
      <scheme val="minor"/>
    </font>
    <font>
      <i/>
      <sz val="9"/>
      <color theme="1"/>
      <name val="Calibri"/>
      <family val="2"/>
      <scheme val="minor"/>
    </font>
    <font>
      <b/>
      <i/>
      <sz val="9"/>
      <color rgb="FF403E3C"/>
      <name val="Calibri"/>
      <family val="2"/>
      <scheme val="minor"/>
    </font>
    <font>
      <b/>
      <i/>
      <sz val="9"/>
      <color theme="0"/>
      <name val="Calibri"/>
      <family val="2"/>
      <scheme val="minor"/>
    </font>
    <font>
      <sz val="9"/>
      <color rgb="FF595959"/>
      <name val="Calibri"/>
      <family val="2"/>
      <scheme val="minor"/>
    </font>
    <font>
      <sz val="11"/>
      <color rgb="FF000000"/>
      <name val="Arial"/>
      <family val="2"/>
    </font>
  </fonts>
  <fills count="7">
    <fill>
      <patternFill patternType="none"/>
    </fill>
    <fill>
      <patternFill patternType="gray125"/>
    </fill>
    <fill>
      <patternFill patternType="solid">
        <fgColor theme="4"/>
        <bgColor theme="4"/>
      </patternFill>
    </fill>
    <fill>
      <patternFill patternType="solid">
        <fgColor rgb="FFFF0000"/>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rgb="FFFFFF00"/>
        <bgColor indexed="64"/>
      </patternFill>
    </fill>
  </fills>
  <borders count="10">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indexed="64"/>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indexed="64"/>
      </top>
      <bottom/>
      <diagonal/>
    </border>
    <border>
      <left/>
      <right style="thin">
        <color theme="4" tint="0.39997558519241921"/>
      </right>
      <top style="thin">
        <color indexed="64"/>
      </top>
      <bottom/>
      <diagonal/>
    </border>
  </borders>
  <cellStyleXfs count="3">
    <xf numFmtId="0" fontId="0" fillId="0" borderId="0"/>
    <xf numFmtId="4" fontId="1" fillId="0" borderId="0" applyFill="0" applyBorder="0" applyProtection="0">
      <alignment horizontal="right" vertical="center"/>
    </xf>
    <xf numFmtId="43" fontId="2" fillId="0" borderId="0" applyFont="0" applyFill="0" applyBorder="0" applyAlignment="0" applyProtection="0"/>
  </cellStyleXfs>
  <cellXfs count="82">
    <xf numFmtId="0" fontId="0" fillId="0" borderId="0" xfId="0"/>
    <xf numFmtId="0" fontId="4" fillId="0" borderId="0" xfId="0" applyFont="1" applyAlignment="1">
      <alignment wrapText="1"/>
    </xf>
    <xf numFmtId="0" fontId="4" fillId="0" borderId="0" xfId="0" applyFont="1" applyAlignment="1">
      <alignment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0" fontId="4" fillId="0" borderId="7" xfId="0" applyFont="1" applyBorder="1" applyAlignment="1">
      <alignment vertical="center" wrapText="1"/>
    </xf>
    <xf numFmtId="0" fontId="3" fillId="2" borderId="3" xfId="0" applyFont="1" applyFill="1" applyBorder="1"/>
    <xf numFmtId="0" fontId="3" fillId="2" borderId="4" xfId="0" applyFont="1" applyFill="1" applyBorder="1"/>
    <xf numFmtId="0" fontId="3" fillId="2" borderId="4" xfId="0" applyFont="1" applyFill="1" applyBorder="1" applyAlignment="1">
      <alignment horizontal="center"/>
    </xf>
    <xf numFmtId="0" fontId="10" fillId="2" borderId="4" xfId="0" applyFont="1" applyFill="1" applyBorder="1" applyAlignment="1">
      <alignment horizontal="center"/>
    </xf>
    <xf numFmtId="164" fontId="3" fillId="2" borderId="4" xfId="2" applyNumberFormat="1" applyFont="1" applyFill="1" applyBorder="1" applyAlignment="1">
      <alignment horizontal="center"/>
    </xf>
    <xf numFmtId="164" fontId="3" fillId="2" borderId="4" xfId="2" applyNumberFormat="1" applyFont="1" applyFill="1" applyBorder="1" applyAlignment="1">
      <alignment horizontal="center" vertical="center"/>
    </xf>
    <xf numFmtId="0" fontId="3" fillId="2" borderId="4" xfId="0" applyFont="1" applyFill="1" applyBorder="1" applyAlignment="1">
      <alignment horizontal="center" vertical="center"/>
    </xf>
    <xf numFmtId="0" fontId="10" fillId="3" borderId="4" xfId="0" applyFont="1" applyFill="1" applyBorder="1" applyAlignment="1">
      <alignment horizontal="center" vertical="center"/>
    </xf>
    <xf numFmtId="164" fontId="10" fillId="3" borderId="4" xfId="2" applyNumberFormat="1" applyFont="1" applyFill="1" applyBorder="1" applyAlignment="1">
      <alignment horizontal="center" vertical="center"/>
    </xf>
    <xf numFmtId="0" fontId="10" fillId="3" borderId="5" xfId="0" applyFont="1" applyFill="1" applyBorder="1" applyAlignment="1">
      <alignment horizontal="center" vertical="center"/>
    </xf>
    <xf numFmtId="0" fontId="4" fillId="0" borderId="0" xfId="0" applyFont="1"/>
    <xf numFmtId="0" fontId="4" fillId="0" borderId="3" xfId="0" applyFont="1" applyFill="1" applyBorder="1"/>
    <xf numFmtId="0" fontId="4" fillId="0" borderId="4" xfId="0" applyFont="1" applyFill="1" applyBorder="1"/>
    <xf numFmtId="43" fontId="4" fillId="0" borderId="6" xfId="2" applyNumberFormat="1" applyFont="1" applyFill="1" applyBorder="1"/>
    <xf numFmtId="165" fontId="4" fillId="0" borderId="4" xfId="2" applyNumberFormat="1" applyFont="1" applyFill="1" applyBorder="1"/>
    <xf numFmtId="43" fontId="8" fillId="0" borderId="4" xfId="2" applyFont="1" applyFill="1" applyBorder="1"/>
    <xf numFmtId="164" fontId="4" fillId="0" borderId="4" xfId="2" applyNumberFormat="1" applyFont="1" applyFill="1" applyBorder="1"/>
    <xf numFmtId="164" fontId="11" fillId="0" borderId="4" xfId="2" applyNumberFormat="1" applyFont="1" applyFill="1" applyBorder="1" applyAlignment="1">
      <alignment horizontal="right" vertical="center"/>
    </xf>
    <xf numFmtId="3" fontId="11" fillId="0" borderId="4" xfId="1" applyNumberFormat="1" applyFont="1" applyFill="1" applyBorder="1" applyAlignment="1">
      <alignment horizontal="right" vertical="center"/>
    </xf>
    <xf numFmtId="166" fontId="11" fillId="0" borderId="4" xfId="1" applyNumberFormat="1" applyFont="1" applyFill="1" applyBorder="1" applyAlignment="1">
      <alignment horizontal="right" vertical="center"/>
    </xf>
    <xf numFmtId="43" fontId="4" fillId="0" borderId="4" xfId="2" applyNumberFormat="1" applyFont="1" applyFill="1" applyBorder="1"/>
    <xf numFmtId="4" fontId="8" fillId="0" borderId="4" xfId="1" applyNumberFormat="1" applyFont="1" applyFill="1" applyBorder="1" applyAlignment="1">
      <alignment horizontal="right" vertical="center"/>
    </xf>
    <xf numFmtId="164" fontId="4" fillId="0" borderId="4" xfId="2" applyNumberFormat="1" applyFont="1" applyFill="1" applyBorder="1" applyAlignment="1">
      <alignment horizontal="right" vertical="center"/>
    </xf>
    <xf numFmtId="3" fontId="4" fillId="0" borderId="4" xfId="1" applyNumberFormat="1" applyFont="1" applyFill="1" applyBorder="1" applyAlignment="1">
      <alignment horizontal="right" vertical="center"/>
    </xf>
    <xf numFmtId="166" fontId="4" fillId="0" borderId="4" xfId="1" applyNumberFormat="1" applyFont="1" applyFill="1" applyBorder="1" applyAlignment="1">
      <alignment horizontal="right" vertical="center"/>
    </xf>
    <xf numFmtId="3" fontId="11" fillId="0" borderId="4" xfId="0" applyNumberFormat="1" applyFont="1" applyFill="1" applyBorder="1" applyAlignment="1">
      <alignment vertical="center"/>
    </xf>
    <xf numFmtId="0" fontId="4" fillId="0" borderId="1" xfId="0" applyFont="1" applyFill="1" applyBorder="1"/>
    <xf numFmtId="0" fontId="4" fillId="0" borderId="2" xfId="0" applyFont="1" applyFill="1" applyBorder="1"/>
    <xf numFmtId="43" fontId="4" fillId="0" borderId="2" xfId="2" applyNumberFormat="1" applyFont="1" applyFill="1" applyBorder="1"/>
    <xf numFmtId="165" fontId="4" fillId="0" borderId="2" xfId="2" applyNumberFormat="1" applyFont="1" applyFill="1" applyBorder="1"/>
    <xf numFmtId="164" fontId="4" fillId="0" borderId="2" xfId="2" applyNumberFormat="1" applyFont="1" applyFill="1" applyBorder="1"/>
    <xf numFmtId="164" fontId="4" fillId="0" borderId="0" xfId="2" applyNumberFormat="1" applyFont="1"/>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left" vertical="center" wrapText="1"/>
    </xf>
    <xf numFmtId="0" fontId="4" fillId="4" borderId="8" xfId="0" applyFont="1" applyFill="1" applyBorder="1" applyAlignment="1">
      <alignment vertical="center" wrapText="1"/>
    </xf>
    <xf numFmtId="0" fontId="4" fillId="4" borderId="6" xfId="0" applyFont="1" applyFill="1" applyBorder="1" applyAlignment="1">
      <alignment vertical="center" wrapText="1"/>
    </xf>
    <xf numFmtId="0" fontId="4" fillId="4" borderId="6" xfId="0" applyFont="1" applyFill="1" applyBorder="1" applyAlignment="1">
      <alignment horizontal="center" vertical="center" wrapText="1"/>
    </xf>
    <xf numFmtId="0" fontId="4" fillId="4" borderId="9" xfId="0" applyFont="1" applyFill="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center" vertical="center" wrapText="1"/>
    </xf>
    <xf numFmtId="0" fontId="4" fillId="0" borderId="5" xfId="0" applyFont="1" applyBorder="1" applyAlignment="1">
      <alignment vertical="center" wrapText="1"/>
    </xf>
    <xf numFmtId="0" fontId="4" fillId="4" borderId="3" xfId="0" applyFont="1" applyFill="1" applyBorder="1" applyAlignment="1">
      <alignmen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vertical="center" wrapText="1"/>
    </xf>
    <xf numFmtId="0" fontId="8" fillId="4" borderId="3" xfId="0" applyFont="1" applyFill="1" applyBorder="1" applyAlignment="1">
      <alignment vertical="center" wrapText="1"/>
    </xf>
    <xf numFmtId="0" fontId="8" fillId="4" borderId="4" xfId="0" applyFont="1" applyFill="1" applyBorder="1" applyAlignment="1">
      <alignment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5" fillId="4" borderId="5" xfId="0" applyFont="1" applyFill="1" applyBorder="1" applyAlignment="1">
      <alignment vertical="center" wrapText="1"/>
    </xf>
    <xf numFmtId="0" fontId="5" fillId="0" borderId="5" xfId="0" applyFont="1" applyBorder="1" applyAlignment="1">
      <alignment vertical="center" wrapText="1"/>
    </xf>
    <xf numFmtId="0" fontId="6" fillId="4" borderId="4" xfId="0" applyFont="1" applyFill="1" applyBorder="1" applyAlignment="1">
      <alignment horizontal="left" vertical="center" wrapText="1"/>
    </xf>
    <xf numFmtId="0" fontId="7" fillId="4" borderId="5" xfId="0" applyFont="1" applyFill="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4" fillId="6" borderId="3" xfId="0" applyFont="1" applyFill="1" applyBorder="1"/>
    <xf numFmtId="0" fontId="4" fillId="6" borderId="4" xfId="0" applyFont="1" applyFill="1" applyBorder="1"/>
    <xf numFmtId="43" fontId="4" fillId="6" borderId="4" xfId="2" applyNumberFormat="1" applyFont="1" applyFill="1" applyBorder="1"/>
    <xf numFmtId="165" fontId="4" fillId="6" borderId="4" xfId="2" applyNumberFormat="1" applyFont="1" applyFill="1" applyBorder="1"/>
    <xf numFmtId="43" fontId="8" fillId="6" borderId="4" xfId="2" applyFont="1" applyFill="1" applyBorder="1"/>
    <xf numFmtId="164" fontId="4" fillId="6" borderId="4" xfId="2" applyNumberFormat="1" applyFont="1" applyFill="1" applyBorder="1"/>
    <xf numFmtId="164" fontId="11" fillId="6" borderId="4" xfId="2" applyNumberFormat="1" applyFont="1" applyFill="1" applyBorder="1" applyAlignment="1">
      <alignment horizontal="right" vertical="center"/>
    </xf>
    <xf numFmtId="3" fontId="11" fillId="6" borderId="4" xfId="1" applyNumberFormat="1" applyFont="1" applyFill="1" applyBorder="1" applyAlignment="1">
      <alignment horizontal="right" vertical="center"/>
    </xf>
    <xf numFmtId="166" fontId="11" fillId="6" borderId="4" xfId="1" applyNumberFormat="1" applyFont="1" applyFill="1" applyBorder="1" applyAlignment="1">
      <alignment horizontal="right" vertical="center"/>
    </xf>
    <xf numFmtId="4" fontId="8" fillId="6" borderId="4" xfId="1" applyNumberFormat="1" applyFont="1" applyFill="1" applyBorder="1" applyAlignment="1">
      <alignment horizontal="right" vertical="center"/>
    </xf>
    <xf numFmtId="0" fontId="4" fillId="6" borderId="0" xfId="0" applyFont="1" applyFill="1"/>
    <xf numFmtId="0" fontId="4" fillId="0" borderId="0" xfId="0" applyFont="1" applyBorder="1"/>
    <xf numFmtId="164" fontId="4" fillId="0" borderId="0" xfId="2" applyNumberFormat="1" applyFont="1" applyBorder="1"/>
    <xf numFmtId="164" fontId="11" fillId="0" borderId="2" xfId="2" applyNumberFormat="1" applyFont="1" applyFill="1" applyBorder="1" applyAlignment="1">
      <alignment horizontal="right" vertical="center"/>
    </xf>
    <xf numFmtId="3" fontId="11" fillId="0" borderId="2" xfId="1" applyNumberFormat="1" applyFont="1" applyFill="1" applyBorder="1" applyAlignment="1">
      <alignment horizontal="right" vertical="center"/>
    </xf>
    <xf numFmtId="166" fontId="11" fillId="0" borderId="2" xfId="1" applyNumberFormat="1" applyFont="1" applyFill="1" applyBorder="1" applyAlignment="1">
      <alignment horizontal="right" vertical="center"/>
    </xf>
    <xf numFmtId="0" fontId="12" fillId="0" borderId="0" xfId="0" applyFont="1"/>
  </cellXfs>
  <cellStyles count="3">
    <cellStyle name="Comma" xfId="2" builtinId="3"/>
    <cellStyle name="Normal" xfId="0" builtinId="0"/>
    <cellStyle name="NumberStyle"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7"/>
  <sheetViews>
    <sheetView tabSelected="1" topLeftCell="A40" zoomScaleNormal="100" workbookViewId="0">
      <selection activeCell="L52" sqref="L52"/>
    </sheetView>
  </sheetViews>
  <sheetFormatPr defaultColWidth="8.6328125" defaultRowHeight="12" x14ac:dyDescent="0.3"/>
  <cols>
    <col min="1" max="1" width="15" style="17" bestFit="1" customWidth="1"/>
    <col min="2" max="2" width="4.36328125" style="17" bestFit="1" customWidth="1"/>
    <col min="3" max="3" width="6.6328125" style="17" bestFit="1" customWidth="1"/>
    <col min="4" max="4" width="6" style="17" bestFit="1" customWidth="1"/>
    <col min="5" max="5" width="6.54296875" style="17" bestFit="1" customWidth="1"/>
    <col min="6" max="6" width="9" style="17" bestFit="1" customWidth="1"/>
    <col min="7" max="7" width="8" style="17" bestFit="1" customWidth="1"/>
    <col min="8" max="8" width="10" style="17" bestFit="1" customWidth="1"/>
    <col min="9" max="9" width="6.54296875" style="17" bestFit="1" customWidth="1"/>
    <col min="10" max="10" width="7.6328125" style="17" bestFit="1" customWidth="1"/>
    <col min="11" max="11" width="7.90625" style="17" bestFit="1" customWidth="1"/>
    <col min="12" max="12" width="8" style="17" bestFit="1" customWidth="1"/>
    <col min="13" max="13" width="7.08984375" style="17" bestFit="1" customWidth="1"/>
    <col min="14" max="14" width="7.54296875" style="17" bestFit="1" customWidth="1"/>
    <col min="15" max="15" width="6.54296875" style="38" bestFit="1" customWidth="1"/>
    <col min="16" max="17" width="6.54296875" style="17" bestFit="1" customWidth="1"/>
    <col min="18" max="18" width="3.90625" style="17" bestFit="1" customWidth="1"/>
    <col min="19" max="19" width="5.08984375" style="17" bestFit="1" customWidth="1"/>
    <col min="20" max="20" width="8.08984375" style="17" bestFit="1" customWidth="1"/>
    <col min="21" max="21" width="6.08984375" style="17" bestFit="1" customWidth="1"/>
    <col min="22" max="22" width="8.08984375" style="17" bestFit="1" customWidth="1"/>
    <col min="23" max="23" width="10.453125" style="17" bestFit="1" customWidth="1"/>
    <col min="24" max="24" width="9" style="17" bestFit="1" customWidth="1"/>
    <col min="25" max="25" width="11" style="17" bestFit="1" customWidth="1"/>
    <col min="26" max="26" width="8.08984375" style="17" bestFit="1" customWidth="1"/>
    <col min="27" max="27" width="7.08984375" style="17" bestFit="1" customWidth="1"/>
    <col min="28" max="28" width="9.453125" style="17" bestFit="1" customWidth="1"/>
    <col min="29" max="29" width="9.54296875" style="17" bestFit="1" customWidth="1"/>
    <col min="30" max="30" width="8.54296875" style="17" bestFit="1" customWidth="1"/>
    <col min="31" max="31" width="8.90625" style="17" bestFit="1" customWidth="1"/>
    <col min="32" max="33" width="8.08984375" style="17" bestFit="1" customWidth="1"/>
    <col min="34" max="34" width="8" style="17" bestFit="1" customWidth="1"/>
    <col min="35" max="35" width="5.453125" style="17" bestFit="1" customWidth="1"/>
    <col min="36" max="36" width="6" style="17" bestFit="1" customWidth="1"/>
    <col min="37" max="37" width="6.90625" style="17" bestFit="1" customWidth="1"/>
    <col min="38" max="16384" width="8.6328125" style="17"/>
  </cols>
  <sheetData>
    <row r="1" spans="1:37" x14ac:dyDescent="0.3">
      <c r="A1" s="7" t="s">
        <v>109</v>
      </c>
      <c r="B1" s="8" t="s">
        <v>110</v>
      </c>
      <c r="C1" s="9" t="s">
        <v>111</v>
      </c>
      <c r="D1" s="9" t="s">
        <v>112</v>
      </c>
      <c r="E1" s="9" t="s">
        <v>113</v>
      </c>
      <c r="F1" s="9" t="s">
        <v>115</v>
      </c>
      <c r="G1" s="10" t="s">
        <v>143</v>
      </c>
      <c r="H1" s="10" t="s">
        <v>144</v>
      </c>
      <c r="I1" s="11" t="s">
        <v>116</v>
      </c>
      <c r="J1" s="9" t="s">
        <v>122</v>
      </c>
      <c r="K1" s="9" t="s">
        <v>123</v>
      </c>
      <c r="L1" s="9" t="s">
        <v>124</v>
      </c>
      <c r="M1" s="11" t="s">
        <v>127</v>
      </c>
      <c r="N1" s="11" t="s">
        <v>125</v>
      </c>
      <c r="O1" s="12" t="s">
        <v>117</v>
      </c>
      <c r="P1" s="13" t="s">
        <v>126</v>
      </c>
      <c r="Q1" s="13" t="s">
        <v>118</v>
      </c>
      <c r="R1" s="13" t="s">
        <v>119</v>
      </c>
      <c r="S1" s="9" t="s">
        <v>121</v>
      </c>
      <c r="T1" s="9" t="s">
        <v>120</v>
      </c>
      <c r="U1" s="14" t="s">
        <v>128</v>
      </c>
      <c r="V1" s="14" t="s">
        <v>129</v>
      </c>
      <c r="W1" s="14" t="s">
        <v>130</v>
      </c>
      <c r="X1" s="14" t="s">
        <v>145</v>
      </c>
      <c r="Y1" s="14" t="s">
        <v>146</v>
      </c>
      <c r="Z1" s="15" t="s">
        <v>131</v>
      </c>
      <c r="AA1" s="14" t="s">
        <v>132</v>
      </c>
      <c r="AB1" s="14" t="s">
        <v>133</v>
      </c>
      <c r="AC1" s="14" t="s">
        <v>134</v>
      </c>
      <c r="AD1" s="15" t="s">
        <v>135</v>
      </c>
      <c r="AE1" s="15" t="s">
        <v>136</v>
      </c>
      <c r="AF1" s="15" t="s">
        <v>137</v>
      </c>
      <c r="AG1" s="14" t="s">
        <v>138</v>
      </c>
      <c r="AH1" s="14" t="s">
        <v>139</v>
      </c>
      <c r="AI1" s="14" t="s">
        <v>140</v>
      </c>
      <c r="AJ1" s="14" t="s">
        <v>141</v>
      </c>
      <c r="AK1" s="16" t="s">
        <v>142</v>
      </c>
    </row>
    <row r="2" spans="1:37" x14ac:dyDescent="0.3">
      <c r="A2" s="18" t="s">
        <v>27</v>
      </c>
      <c r="B2" s="19" t="s">
        <v>15</v>
      </c>
      <c r="C2" s="20">
        <v>14.912857543665154</v>
      </c>
      <c r="D2" s="21">
        <v>9388.2109999999993</v>
      </c>
      <c r="E2" s="21">
        <v>5145.53</v>
      </c>
      <c r="F2" s="21">
        <v>54.808418771158848</v>
      </c>
      <c r="G2" s="22">
        <v>3.9725828418027707</v>
      </c>
      <c r="H2" s="22">
        <v>3.7114301146126794</v>
      </c>
      <c r="I2" s="23">
        <v>133.55000000000001</v>
      </c>
      <c r="J2" s="21">
        <v>386794.29591225652</v>
      </c>
      <c r="K2" s="23">
        <v>9.1703351489198361</v>
      </c>
      <c r="L2" s="23">
        <v>4.0623889192943068</v>
      </c>
      <c r="M2" s="23"/>
      <c r="N2" s="23">
        <v>100</v>
      </c>
      <c r="O2" s="24">
        <v>3.6</v>
      </c>
      <c r="P2" s="25">
        <v>93</v>
      </c>
      <c r="Q2" s="25">
        <v>13199.4</v>
      </c>
      <c r="R2" s="26">
        <v>2</v>
      </c>
      <c r="S2" s="27">
        <v>0.57472330692124074</v>
      </c>
      <c r="T2" s="23">
        <v>6.1434340944886703</v>
      </c>
      <c r="U2" s="28">
        <v>1</v>
      </c>
      <c r="V2" s="28">
        <v>1</v>
      </c>
      <c r="W2" s="28">
        <v>0.67988753136658564</v>
      </c>
      <c r="X2" s="28">
        <v>1</v>
      </c>
      <c r="Y2" s="28">
        <v>1</v>
      </c>
      <c r="Z2" s="28">
        <v>0.82184615384615389</v>
      </c>
      <c r="AA2" s="28">
        <v>1</v>
      </c>
      <c r="AB2" s="28">
        <v>0.21874227555299583</v>
      </c>
      <c r="AC2" s="28">
        <v>0.30951823534669198</v>
      </c>
      <c r="AD2" s="28" t="s">
        <v>207</v>
      </c>
      <c r="AE2" s="28">
        <v>1</v>
      </c>
      <c r="AF2" s="28">
        <v>0.39560439560439564</v>
      </c>
      <c r="AG2" s="28">
        <v>0.53142857142857147</v>
      </c>
      <c r="AH2" s="28">
        <v>0.18197158632669519</v>
      </c>
      <c r="AI2" s="28">
        <v>9.3023255813953487E-2</v>
      </c>
      <c r="AJ2" s="28">
        <v>0.38756744769642676</v>
      </c>
      <c r="AK2" s="28">
        <v>5.1776862131450868E-4</v>
      </c>
    </row>
    <row r="3" spans="1:37" s="75" customFormat="1" hidden="1" x14ac:dyDescent="0.3">
      <c r="A3" s="18" t="s">
        <v>54</v>
      </c>
      <c r="B3" s="19" t="s">
        <v>56</v>
      </c>
      <c r="C3" s="27">
        <v>14.773226695399066</v>
      </c>
      <c r="D3" s="21">
        <v>9147.42</v>
      </c>
      <c r="E3" s="21">
        <v>4054.37</v>
      </c>
      <c r="F3" s="21">
        <v>44.322552151316984</v>
      </c>
      <c r="G3" s="22">
        <v>3.961298619994067</v>
      </c>
      <c r="H3" s="22">
        <v>3.6079233796865111</v>
      </c>
      <c r="I3" s="23">
        <v>108.7</v>
      </c>
      <c r="J3" s="21"/>
      <c r="K3" s="23"/>
      <c r="L3" s="23"/>
      <c r="M3" s="23"/>
      <c r="N3" s="23">
        <v>100</v>
      </c>
      <c r="O3" s="24">
        <v>7.4</v>
      </c>
      <c r="P3" s="25">
        <v>7</v>
      </c>
      <c r="Q3" s="25">
        <v>54407.1</v>
      </c>
      <c r="R3" s="26">
        <v>1.6</v>
      </c>
      <c r="S3" s="27">
        <v>1</v>
      </c>
      <c r="T3" s="23">
        <v>1</v>
      </c>
      <c r="U3" s="28">
        <v>0.97435176946917801</v>
      </c>
      <c r="V3" s="28">
        <v>0.78794021218416765</v>
      </c>
      <c r="W3" s="28">
        <v>0.54981244198715828</v>
      </c>
      <c r="X3" s="28">
        <v>0.99715947476539402</v>
      </c>
      <c r="Y3" s="28">
        <v>0.97211136092293893</v>
      </c>
      <c r="Z3" s="28">
        <v>0.66892307692307695</v>
      </c>
      <c r="AA3" s="28" t="s">
        <v>207</v>
      </c>
      <c r="AB3" s="28" t="s">
        <v>207</v>
      </c>
      <c r="AC3" s="28" t="s">
        <v>207</v>
      </c>
      <c r="AD3" s="28" t="s">
        <v>207</v>
      </c>
      <c r="AE3" s="28">
        <v>1</v>
      </c>
      <c r="AF3" s="28">
        <v>0.8131868131868133</v>
      </c>
      <c r="AG3" s="28">
        <v>0.04</v>
      </c>
      <c r="AH3" s="28">
        <v>0.75007548028206872</v>
      </c>
      <c r="AI3" s="28">
        <v>7.441860465116279E-2</v>
      </c>
      <c r="AJ3" s="28">
        <v>0.67435484698298209</v>
      </c>
      <c r="AK3" s="28">
        <v>8.4279999321389904E-5</v>
      </c>
    </row>
    <row r="4" spans="1:37" x14ac:dyDescent="0.3">
      <c r="A4" s="65" t="s">
        <v>68</v>
      </c>
      <c r="B4" s="66" t="s">
        <v>82</v>
      </c>
      <c r="C4" s="67">
        <v>14.541008463318446</v>
      </c>
      <c r="D4" s="68">
        <v>7682.3</v>
      </c>
      <c r="E4" s="68">
        <v>3966.1529999999998</v>
      </c>
      <c r="F4" s="68">
        <v>51.627155929864756</v>
      </c>
      <c r="G4" s="69">
        <v>3.8854912627094755</v>
      </c>
      <c r="H4" s="69">
        <v>3.598369463720537</v>
      </c>
      <c r="I4" s="70">
        <v>128.79</v>
      </c>
      <c r="J4" s="68">
        <v>23077.683908536408</v>
      </c>
      <c r="K4" s="70">
        <v>2.4058594351161111</v>
      </c>
      <c r="L4" s="70">
        <v>0.73766321858572326</v>
      </c>
      <c r="M4" s="70">
        <v>2.5999999046325701</v>
      </c>
      <c r="N4" s="70">
        <v>100</v>
      </c>
      <c r="O4" s="71">
        <v>8</v>
      </c>
      <c r="P4" s="72">
        <v>10</v>
      </c>
      <c r="Q4" s="72">
        <v>46735.8</v>
      </c>
      <c r="R4" s="73">
        <v>2.5</v>
      </c>
      <c r="S4" s="67">
        <v>1.3495749563940145</v>
      </c>
      <c r="T4" s="70">
        <v>1.1093632928169199</v>
      </c>
      <c r="U4" s="74">
        <v>0.8182922177611901</v>
      </c>
      <c r="V4" s="74">
        <v>0.77079581695180088</v>
      </c>
      <c r="W4" s="74">
        <v>0.64042459869512081</v>
      </c>
      <c r="X4" s="74">
        <v>0.97807683752322394</v>
      </c>
      <c r="Y4" s="74">
        <v>0.96953717370374326</v>
      </c>
      <c r="Z4" s="74">
        <v>0.79255384615384605</v>
      </c>
      <c r="AA4" s="74">
        <v>5.9663971657357463E-2</v>
      </c>
      <c r="AB4" s="74">
        <v>5.7387560972614098E-2</v>
      </c>
      <c r="AC4" s="74">
        <v>5.6203436508111729E-2</v>
      </c>
      <c r="AD4" s="74">
        <v>3.576341146869106E-2</v>
      </c>
      <c r="AE4" s="74">
        <v>1</v>
      </c>
      <c r="AF4" s="74">
        <v>0.87912087912087911</v>
      </c>
      <c r="AG4" s="74">
        <v>5.7142857142857141E-2</v>
      </c>
      <c r="AH4" s="74">
        <v>0.64431623136257421</v>
      </c>
      <c r="AI4" s="74">
        <v>0.11627906976744186</v>
      </c>
      <c r="AJ4" s="74">
        <v>0.91009241321115042</v>
      </c>
      <c r="AK4" s="74">
        <v>9.3497137565784884E-5</v>
      </c>
    </row>
    <row r="5" spans="1:37" ht="14" x14ac:dyDescent="0.3">
      <c r="A5" s="18" t="s">
        <v>105</v>
      </c>
      <c r="B5" s="19" t="s">
        <v>106</v>
      </c>
      <c r="C5" s="81">
        <f xml:space="preserve"> 6.2767 +7.9818 *Y5+ 0.4895*AB5+ 1.0742*AH5</f>
        <v>13.983380754393925</v>
      </c>
      <c r="D5" s="21">
        <v>8358.14</v>
      </c>
      <c r="E5" s="21">
        <v>2788.0810000000001</v>
      </c>
      <c r="F5" s="21">
        <v>33.357672879372686</v>
      </c>
      <c r="G5" s="22">
        <v>3.9221096413611187</v>
      </c>
      <c r="H5" s="22">
        <v>3.4453053868370307</v>
      </c>
      <c r="I5" s="23">
        <v>140.33000000000001</v>
      </c>
      <c r="J5" s="21">
        <v>55129.004737530806</v>
      </c>
      <c r="K5" s="23">
        <v>5.2226813190417669</v>
      </c>
      <c r="L5" s="23">
        <v>2.080945697103914</v>
      </c>
      <c r="M5" s="23">
        <v>14.5</v>
      </c>
      <c r="N5" s="23">
        <v>97</v>
      </c>
      <c r="O5" s="29">
        <v>4.3</v>
      </c>
      <c r="P5" s="30">
        <v>123</v>
      </c>
      <c r="Q5" s="30">
        <v>15951.3</v>
      </c>
      <c r="R5" s="31">
        <v>6.3</v>
      </c>
      <c r="S5" s="27">
        <v>0.73785277281058459</v>
      </c>
      <c r="T5" s="23">
        <v>2.3529519627667699</v>
      </c>
      <c r="U5" s="28">
        <v>0.89028037397114312</v>
      </c>
      <c r="V5" s="28">
        <v>0.54184525209259304</v>
      </c>
      <c r="W5" s="28">
        <v>0.41379529595232789</v>
      </c>
      <c r="X5" s="28">
        <v>0.98729461349162273</v>
      </c>
      <c r="Y5" s="28">
        <v>0.92829590762658853</v>
      </c>
      <c r="Z5" s="28">
        <v>0.86356923076923087</v>
      </c>
      <c r="AA5" s="28">
        <v>0.14252796724292105</v>
      </c>
      <c r="AB5" s="28">
        <v>0.1245779110210473</v>
      </c>
      <c r="AC5" s="28">
        <v>0.15854972352863317</v>
      </c>
      <c r="AD5" s="28">
        <v>0.19944980204501361</v>
      </c>
      <c r="AE5" s="28">
        <v>0.97</v>
      </c>
      <c r="AF5" s="28">
        <v>0.47252747252747251</v>
      </c>
      <c r="AG5" s="28">
        <v>0.70285714285714285</v>
      </c>
      <c r="AH5" s="28">
        <v>0.21991025084269081</v>
      </c>
      <c r="AI5" s="28">
        <v>0.2930232558139535</v>
      </c>
      <c r="AJ5" s="28">
        <v>0.49757459370465085</v>
      </c>
      <c r="AK5" s="28">
        <v>1.9830678982524642E-4</v>
      </c>
    </row>
    <row r="6" spans="1:37" x14ac:dyDescent="0.3">
      <c r="A6" s="18" t="s">
        <v>47</v>
      </c>
      <c r="B6" s="19" t="s">
        <v>20</v>
      </c>
      <c r="C6" s="27">
        <v>13.759851967350585</v>
      </c>
      <c r="D6" s="21">
        <v>2699.7</v>
      </c>
      <c r="E6" s="21">
        <v>2169.9409999999998</v>
      </c>
      <c r="F6" s="21">
        <v>80.377115975849165</v>
      </c>
      <c r="G6" s="22">
        <v>3.4313155065355248</v>
      </c>
      <c r="H6" s="22">
        <v>3.3364479256813522</v>
      </c>
      <c r="I6" s="23">
        <v>145.87</v>
      </c>
      <c r="J6" s="21">
        <v>4640.2684550854165</v>
      </c>
      <c r="K6" s="23">
        <v>4.6895764128303021</v>
      </c>
      <c r="L6" s="23">
        <v>1.3000000000000114</v>
      </c>
      <c r="M6" s="23">
        <v>24.200000762939499</v>
      </c>
      <c r="N6" s="23">
        <v>100</v>
      </c>
      <c r="O6" s="24">
        <v>2.9</v>
      </c>
      <c r="P6" s="25">
        <v>76</v>
      </c>
      <c r="Q6" s="25">
        <v>24474.799999999999</v>
      </c>
      <c r="R6" s="26">
        <v>6.7</v>
      </c>
      <c r="S6" s="27">
        <v>0.52013231837663854</v>
      </c>
      <c r="T6" s="23">
        <v>179.191666666667</v>
      </c>
      <c r="U6" s="28">
        <v>0.28756277420692822</v>
      </c>
      <c r="V6" s="28">
        <v>0.42171379818988519</v>
      </c>
      <c r="W6" s="28">
        <v>0.99706213359948748</v>
      </c>
      <c r="X6" s="28">
        <v>0.86374926418863118</v>
      </c>
      <c r="Y6" s="28">
        <v>0.8989655800186177</v>
      </c>
      <c r="Z6" s="28">
        <v>0.89766153846153851</v>
      </c>
      <c r="AA6" s="28">
        <v>1.1996734450649841E-2</v>
      </c>
      <c r="AB6" s="28">
        <v>0.11186162765741278</v>
      </c>
      <c r="AC6" s="28">
        <v>9.9048543589617954E-2</v>
      </c>
      <c r="AD6" s="28">
        <v>0.33287485252810078</v>
      </c>
      <c r="AE6" s="28">
        <v>1</v>
      </c>
      <c r="AF6" s="28">
        <v>0.31868131868131866</v>
      </c>
      <c r="AG6" s="28">
        <v>0.43428571428571427</v>
      </c>
      <c r="AH6" s="28">
        <v>0.33741822969442548</v>
      </c>
      <c r="AI6" s="28">
        <v>0.3116279069767442</v>
      </c>
      <c r="AJ6" s="28">
        <v>0.35075374996978181</v>
      </c>
      <c r="AK6" s="28">
        <v>1.5102273545065421E-2</v>
      </c>
    </row>
    <row r="7" spans="1:37" x14ac:dyDescent="0.3">
      <c r="A7" s="18" t="s">
        <v>33</v>
      </c>
      <c r="B7" s="19" t="s">
        <v>32</v>
      </c>
      <c r="C7" s="27">
        <v>13.664798415843853</v>
      </c>
      <c r="D7" s="21">
        <v>2973.19</v>
      </c>
      <c r="E7" s="21">
        <v>1802.8</v>
      </c>
      <c r="F7" s="21">
        <v>60.635209993306852</v>
      </c>
      <c r="G7" s="22">
        <v>3.4732226634312875</v>
      </c>
      <c r="H7" s="22">
        <v>3.25594754939894</v>
      </c>
      <c r="I7" s="23">
        <v>141.87</v>
      </c>
      <c r="J7" s="21">
        <v>201326.94314654125</v>
      </c>
      <c r="K7" s="23">
        <v>17.834278768233393</v>
      </c>
      <c r="L7" s="23">
        <v>1.1297672148111957</v>
      </c>
      <c r="M7" s="23">
        <v>49.700000762939503</v>
      </c>
      <c r="N7" s="23">
        <v>69.654600000000002</v>
      </c>
      <c r="O7" s="24">
        <v>3.8</v>
      </c>
      <c r="P7" s="25">
        <v>140</v>
      </c>
      <c r="Q7" s="25">
        <v>5814.4</v>
      </c>
      <c r="R7" s="26">
        <v>6.4</v>
      </c>
      <c r="S7" s="27">
        <v>0.27742280615595977</v>
      </c>
      <c r="T7" s="23">
        <v>61.029514460784299</v>
      </c>
      <c r="U7" s="28">
        <v>0.31669398994121462</v>
      </c>
      <c r="V7" s="28">
        <v>0.35036235334358173</v>
      </c>
      <c r="W7" s="28">
        <v>0.75216771730581833</v>
      </c>
      <c r="X7" s="28">
        <v>0.87429835996953764</v>
      </c>
      <c r="Y7" s="28">
        <v>0.87727572629741601</v>
      </c>
      <c r="Z7" s="28">
        <v>0.87304615384615392</v>
      </c>
      <c r="AA7" s="28">
        <v>0.52050132402214078</v>
      </c>
      <c r="AB7" s="28">
        <v>0.42540546853070682</v>
      </c>
      <c r="AC7" s="28">
        <v>8.6078305555651546E-2</v>
      </c>
      <c r="AD7" s="28">
        <v>0.6836314009520903</v>
      </c>
      <c r="AE7" s="28">
        <v>0.696546</v>
      </c>
      <c r="AF7" s="28">
        <v>0.4175824175824176</v>
      </c>
      <c r="AG7" s="28">
        <v>0.8</v>
      </c>
      <c r="AH7" s="28">
        <v>8.0159370239400007E-2</v>
      </c>
      <c r="AI7" s="28">
        <v>0.29767441860465116</v>
      </c>
      <c r="AJ7" s="28">
        <v>0.18708141399489175</v>
      </c>
      <c r="AK7" s="28">
        <v>5.1435674373396557E-3</v>
      </c>
    </row>
    <row r="8" spans="1:37" x14ac:dyDescent="0.3">
      <c r="A8" s="18" t="s">
        <v>52</v>
      </c>
      <c r="B8" s="19" t="s">
        <v>18</v>
      </c>
      <c r="C8" s="27">
        <v>13.91408246718596</v>
      </c>
      <c r="D8" s="21">
        <v>2149.69</v>
      </c>
      <c r="E8" s="21">
        <v>1732.95</v>
      </c>
      <c r="F8" s="21">
        <v>80.613948987993624</v>
      </c>
      <c r="G8" s="22">
        <v>3.332375836196396</v>
      </c>
      <c r="H8" s="22">
        <v>3.2387860323980746</v>
      </c>
      <c r="I8" s="23">
        <v>88.8</v>
      </c>
      <c r="J8" s="21">
        <v>11848.75394637631</v>
      </c>
      <c r="K8" s="23">
        <v>1.900300296900918</v>
      </c>
      <c r="L8" s="23">
        <v>1.7713560244241506</v>
      </c>
      <c r="M8" s="23">
        <v>4.9000000953674299</v>
      </c>
      <c r="N8" s="23">
        <v>92.854600000000005</v>
      </c>
      <c r="O8" s="24">
        <v>4.9000000000000004</v>
      </c>
      <c r="P8" s="25">
        <v>44</v>
      </c>
      <c r="Q8" s="25">
        <v>52200.3</v>
      </c>
      <c r="R8" s="26">
        <v>2.7</v>
      </c>
      <c r="S8" s="27">
        <v>0.46926351480417333</v>
      </c>
      <c r="T8" s="23">
        <v>3.75</v>
      </c>
      <c r="U8" s="28">
        <v>0.22897759754227937</v>
      </c>
      <c r="V8" s="28">
        <v>0.3367874640707566</v>
      </c>
      <c r="W8" s="28">
        <v>1</v>
      </c>
      <c r="X8" s="28">
        <v>0.83884363621833324</v>
      </c>
      <c r="Y8" s="28">
        <v>0.87265176290031554</v>
      </c>
      <c r="Z8" s="28">
        <v>0.54646153846153844</v>
      </c>
      <c r="AA8" s="28">
        <v>3.063321789281033E-2</v>
      </c>
      <c r="AB8" s="28">
        <v>4.5328333635341826E-2</v>
      </c>
      <c r="AC8" s="28">
        <v>0.13496171876762023</v>
      </c>
      <c r="AD8" s="28">
        <v>6.7400279244247005E-2</v>
      </c>
      <c r="AE8" s="28">
        <v>0.92854600000000009</v>
      </c>
      <c r="AF8" s="28">
        <v>0.53846153846153855</v>
      </c>
      <c r="AG8" s="28">
        <v>0.25142857142857145</v>
      </c>
      <c r="AH8" s="28">
        <v>0.719651756726017</v>
      </c>
      <c r="AI8" s="28">
        <v>0.12558139534883722</v>
      </c>
      <c r="AJ8" s="28">
        <v>0.31645012572046466</v>
      </c>
      <c r="AK8" s="28">
        <v>3.1604999745521212E-4</v>
      </c>
    </row>
    <row r="9" spans="1:37" x14ac:dyDescent="0.3">
      <c r="A9" s="18" t="s">
        <v>50</v>
      </c>
      <c r="B9" s="19" t="s">
        <v>81</v>
      </c>
      <c r="C9" s="27">
        <v>13.733526622044566</v>
      </c>
      <c r="D9" s="21">
        <v>2736.69</v>
      </c>
      <c r="E9" s="21">
        <v>1491.99</v>
      </c>
      <c r="F9" s="21">
        <v>54.518049176194609</v>
      </c>
      <c r="G9" s="22">
        <v>3.4372256052602088</v>
      </c>
      <c r="H9" s="22">
        <v>3.1737659123059707</v>
      </c>
      <c r="I9" s="23">
        <v>125.97</v>
      </c>
      <c r="J9" s="21">
        <v>18068.537413692549</v>
      </c>
      <c r="K9" s="23">
        <v>8.3135240477511392</v>
      </c>
      <c r="L9" s="23">
        <v>5.3435704595388103</v>
      </c>
      <c r="M9" s="23">
        <v>0.60000002384185802</v>
      </c>
      <c r="N9" s="23">
        <v>95.754599999999996</v>
      </c>
      <c r="O9" s="24">
        <v>3.4</v>
      </c>
      <c r="P9" s="25">
        <v>124</v>
      </c>
      <c r="Q9" s="25">
        <v>22124.2</v>
      </c>
      <c r="R9" s="26">
        <v>21.5</v>
      </c>
      <c r="S9" s="27"/>
      <c r="T9" s="23">
        <v>8.0752759928133404</v>
      </c>
      <c r="U9" s="28">
        <v>0.29150282199665095</v>
      </c>
      <c r="V9" s="28">
        <v>0.28995846880690618</v>
      </c>
      <c r="W9" s="28">
        <v>0.67628555430666659</v>
      </c>
      <c r="X9" s="28">
        <v>0.86523698614687294</v>
      </c>
      <c r="Y9" s="28">
        <v>0.855132877165109</v>
      </c>
      <c r="Z9" s="28">
        <v>0.7752</v>
      </c>
      <c r="AA9" s="28">
        <v>4.671355706287706E-2</v>
      </c>
      <c r="AB9" s="28">
        <v>0.19830454814771284</v>
      </c>
      <c r="AC9" s="28">
        <v>0.40713297814293847</v>
      </c>
      <c r="AD9" s="28">
        <v>8.2530955849835878E-3</v>
      </c>
      <c r="AE9" s="28">
        <v>0.95754600000000001</v>
      </c>
      <c r="AF9" s="28">
        <v>0.37362637362637363</v>
      </c>
      <c r="AG9" s="28">
        <v>0.70857142857142852</v>
      </c>
      <c r="AH9" s="28">
        <v>0.30501202859289589</v>
      </c>
      <c r="AI9" s="28">
        <v>1</v>
      </c>
      <c r="AJ9" s="28" t="s">
        <v>207</v>
      </c>
      <c r="AK9" s="28">
        <v>6.8058425519434453E-4</v>
      </c>
    </row>
    <row r="10" spans="1:37" x14ac:dyDescent="0.3">
      <c r="A10" s="18" t="s">
        <v>103</v>
      </c>
      <c r="B10" s="19" t="s">
        <v>108</v>
      </c>
      <c r="C10" s="27">
        <f xml:space="preserve"> 6.2767 +7.9818 *Y10+ 0.4895*AB10+ 1.0742*AH10</f>
        <v>13.081610606072006</v>
      </c>
      <c r="D10" s="21">
        <v>1943.95</v>
      </c>
      <c r="E10" s="21">
        <v>1067.05</v>
      </c>
      <c r="F10" s="21">
        <v>54.89081509298078</v>
      </c>
      <c r="G10" s="22">
        <v>3.2886850903210414</v>
      </c>
      <c r="H10" s="22">
        <v>3.0281847701417437</v>
      </c>
      <c r="I10" s="23">
        <v>116.96</v>
      </c>
      <c r="J10" s="21">
        <v>33306.869589687631</v>
      </c>
      <c r="K10" s="23">
        <v>3.2993858356489927</v>
      </c>
      <c r="L10" s="23">
        <v>3.6938356591934394</v>
      </c>
      <c r="M10" s="23">
        <v>13.3999996185303</v>
      </c>
      <c r="N10" s="23">
        <v>97.2</v>
      </c>
      <c r="O10" s="29">
        <v>3.5</v>
      </c>
      <c r="P10" s="30">
        <v>43</v>
      </c>
      <c r="Q10" s="30">
        <v>17149.599999999999</v>
      </c>
      <c r="R10" s="31">
        <v>4</v>
      </c>
      <c r="S10" s="27">
        <v>0.59635079932292645</v>
      </c>
      <c r="T10" s="23">
        <v>13.292450000000001</v>
      </c>
      <c r="U10" s="28">
        <v>0.2070628791790044</v>
      </c>
      <c r="V10" s="28">
        <v>0.20737416748128959</v>
      </c>
      <c r="W10" s="28">
        <v>0.68090964134700849</v>
      </c>
      <c r="X10" s="28">
        <v>0.82784556579029722</v>
      </c>
      <c r="Y10" s="28">
        <v>0.81590779743343267</v>
      </c>
      <c r="Z10" s="28">
        <v>0.71975384615384608</v>
      </c>
      <c r="AA10" s="28">
        <v>8.6110033011560297E-2</v>
      </c>
      <c r="AB10" s="28">
        <v>7.8701067507024908E-2</v>
      </c>
      <c r="AC10" s="28">
        <v>0.2814377248480795</v>
      </c>
      <c r="AD10" s="28">
        <v>0.18431912215993973</v>
      </c>
      <c r="AE10" s="28">
        <v>0.97199999999999998</v>
      </c>
      <c r="AF10" s="28">
        <v>0.38461538461538464</v>
      </c>
      <c r="AG10" s="28">
        <v>0.24571428571428572</v>
      </c>
      <c r="AH10" s="28">
        <v>0.23643043750990891</v>
      </c>
      <c r="AI10" s="28">
        <v>0.18604651162790697</v>
      </c>
      <c r="AJ10" s="28">
        <v>0.40215205202559112</v>
      </c>
      <c r="AK10" s="28">
        <v>1.1202876769796093E-3</v>
      </c>
    </row>
    <row r="11" spans="1:37" x14ac:dyDescent="0.3">
      <c r="A11" s="18" t="s">
        <v>10</v>
      </c>
      <c r="B11" s="19" t="s">
        <v>79</v>
      </c>
      <c r="C11" s="27">
        <v>12.996572321678688</v>
      </c>
      <c r="D11" s="21">
        <v>1213.0899999999999</v>
      </c>
      <c r="E11" s="21">
        <v>968.41</v>
      </c>
      <c r="F11" s="21">
        <v>79.830020855830981</v>
      </c>
      <c r="G11" s="22">
        <v>3.0838930226748236</v>
      </c>
      <c r="H11" s="22">
        <v>2.986059265406618</v>
      </c>
      <c r="I11" s="23">
        <v>114.73</v>
      </c>
      <c r="J11" s="21">
        <v>7650.6232235474899</v>
      </c>
      <c r="K11" s="23">
        <v>2.4863293295351094</v>
      </c>
      <c r="L11" s="23">
        <v>5.5666405184987298</v>
      </c>
      <c r="M11" s="23">
        <v>5.0999999046325701</v>
      </c>
      <c r="N11" s="23">
        <v>66.854600000000005</v>
      </c>
      <c r="O11" s="24">
        <v>4.4000000000000004</v>
      </c>
      <c r="P11" s="25">
        <v>37</v>
      </c>
      <c r="Q11" s="25">
        <v>13105</v>
      </c>
      <c r="R11" s="26">
        <v>6.1</v>
      </c>
      <c r="S11" s="27">
        <v>0.49687461850889125</v>
      </c>
      <c r="T11" s="23">
        <v>10.852655568783099</v>
      </c>
      <c r="U11" s="28">
        <v>0.12921418148782554</v>
      </c>
      <c r="V11" s="28">
        <v>0.18820413057547036</v>
      </c>
      <c r="W11" s="28">
        <v>0.99027552747379488</v>
      </c>
      <c r="X11" s="28">
        <v>0.77629420089710277</v>
      </c>
      <c r="Y11" s="28">
        <v>0.80455758917563236</v>
      </c>
      <c r="Z11" s="28">
        <v>0.70603076923076924</v>
      </c>
      <c r="AA11" s="28">
        <v>1.977956579091595E-2</v>
      </c>
      <c r="AB11" s="28">
        <v>5.9307029294422858E-2</v>
      </c>
      <c r="AC11" s="28">
        <v>0.42412895080326929</v>
      </c>
      <c r="AD11" s="28">
        <v>7.0151308373003748E-2</v>
      </c>
      <c r="AE11" s="28">
        <v>0.66854600000000008</v>
      </c>
      <c r="AF11" s="28">
        <v>0.48351648351648358</v>
      </c>
      <c r="AG11" s="28">
        <v>0.21142857142857144</v>
      </c>
      <c r="AH11" s="28">
        <v>0.18067015461394764</v>
      </c>
      <c r="AI11" s="28">
        <v>0.28372093023255812</v>
      </c>
      <c r="AJ11" s="28">
        <v>0.33506980733429098</v>
      </c>
      <c r="AK11" s="28">
        <v>9.1466180397231796E-4</v>
      </c>
    </row>
    <row r="12" spans="1:37" x14ac:dyDescent="0.3">
      <c r="A12" s="18" t="s">
        <v>80</v>
      </c>
      <c r="B12" s="19" t="s">
        <v>9</v>
      </c>
      <c r="C12" s="27">
        <v>12.915507427682607</v>
      </c>
      <c r="D12" s="21">
        <v>910.77</v>
      </c>
      <c r="E12" s="21">
        <v>708</v>
      </c>
      <c r="F12" s="21">
        <v>77.736420830725649</v>
      </c>
      <c r="G12" s="22">
        <v>2.959408716882681</v>
      </c>
      <c r="H12" s="22">
        <v>2.8500332576897689</v>
      </c>
      <c r="I12" s="23">
        <v>108.69</v>
      </c>
      <c r="J12" s="21">
        <v>58746.982233634961</v>
      </c>
      <c r="K12" s="23">
        <v>20.235715741535355</v>
      </c>
      <c r="L12" s="23">
        <v>4.2701274487673828</v>
      </c>
      <c r="M12" s="23"/>
      <c r="N12" s="23">
        <v>34.4</v>
      </c>
      <c r="O12" s="24">
        <v>2.7</v>
      </c>
      <c r="P12" s="25">
        <v>175</v>
      </c>
      <c r="Q12" s="25">
        <v>5932.8</v>
      </c>
      <c r="R12" s="26">
        <v>8</v>
      </c>
      <c r="S12" s="27">
        <v>0.5418999327408659</v>
      </c>
      <c r="T12" s="23">
        <v>158.552641666667</v>
      </c>
      <c r="U12" s="28">
        <v>9.7012093145328757E-2</v>
      </c>
      <c r="V12" s="28">
        <v>0.13759515540673167</v>
      </c>
      <c r="W12" s="28">
        <v>0.9643048356594397</v>
      </c>
      <c r="X12" s="28">
        <v>0.74495833938095846</v>
      </c>
      <c r="Y12" s="28">
        <v>0.76790702496824326</v>
      </c>
      <c r="Z12" s="28">
        <v>0.6688615384615384</v>
      </c>
      <c r="AA12" s="28">
        <v>0.15188171814964302</v>
      </c>
      <c r="AB12" s="28">
        <v>0.48268753942634296</v>
      </c>
      <c r="AC12" s="28">
        <v>0.32534608057112041</v>
      </c>
      <c r="AD12" s="28" t="s">
        <v>207</v>
      </c>
      <c r="AE12" s="28">
        <v>0.34399999999999997</v>
      </c>
      <c r="AF12" s="28">
        <v>0.29670329670329676</v>
      </c>
      <c r="AG12" s="28">
        <v>1</v>
      </c>
      <c r="AH12" s="28">
        <v>8.1791674421490171E-2</v>
      </c>
      <c r="AI12" s="28">
        <v>0.37209302325581395</v>
      </c>
      <c r="AJ12" s="28">
        <v>0.36543284622355493</v>
      </c>
      <c r="AK12" s="28">
        <v>1.3362816532071272E-2</v>
      </c>
    </row>
    <row r="13" spans="1:37" hidden="1" x14ac:dyDescent="0.3">
      <c r="A13" s="18" t="s">
        <v>38</v>
      </c>
      <c r="B13" s="19" t="s">
        <v>67</v>
      </c>
      <c r="C13" s="27" t="e">
        <f xml:space="preserve"> 6.2767+7.9818 *Y13+ 0.4895*AB13+ 1.0742*AH13</f>
        <v>#VALUE!</v>
      </c>
      <c r="D13" s="21">
        <v>9093.51</v>
      </c>
      <c r="E13" s="21">
        <v>652.51</v>
      </c>
      <c r="F13" s="21">
        <v>7.1755570731213805</v>
      </c>
      <c r="G13" s="22">
        <v>3.9587315487222381</v>
      </c>
      <c r="H13" s="22">
        <v>2.8145871718134452</v>
      </c>
      <c r="I13" s="23">
        <v>142.44</v>
      </c>
      <c r="J13" s="21"/>
      <c r="K13" s="23"/>
      <c r="L13" s="23"/>
      <c r="M13" s="23">
        <v>2.2000000476837198</v>
      </c>
      <c r="N13" s="23">
        <v>100</v>
      </c>
      <c r="O13" s="29">
        <v>8.1</v>
      </c>
      <c r="P13" s="30">
        <v>15</v>
      </c>
      <c r="Q13" s="30">
        <v>44934.400000000001</v>
      </c>
      <c r="R13" s="31">
        <v>1.9</v>
      </c>
      <c r="S13" s="27">
        <v>1.1146130452950997</v>
      </c>
      <c r="T13" s="23">
        <v>1.10610494395711</v>
      </c>
      <c r="U13" s="28">
        <v>0.96860946137661386</v>
      </c>
      <c r="V13" s="28">
        <v>0.12681103793000917</v>
      </c>
      <c r="W13" s="28">
        <v>8.9011357999470839E-2</v>
      </c>
      <c r="X13" s="28">
        <v>0.99651327772582166</v>
      </c>
      <c r="Y13" s="28">
        <v>0.75835650541601873</v>
      </c>
      <c r="Z13" s="28">
        <v>0.87655384615384613</v>
      </c>
      <c r="AA13" s="28" t="s">
        <v>207</v>
      </c>
      <c r="AB13" s="28" t="s">
        <v>207</v>
      </c>
      <c r="AC13" s="28" t="s">
        <v>207</v>
      </c>
      <c r="AD13" s="28">
        <v>3.0261349931692303E-2</v>
      </c>
      <c r="AE13" s="28">
        <v>1</v>
      </c>
      <c r="AF13" s="28">
        <v>0.89010989010989006</v>
      </c>
      <c r="AG13" s="28">
        <v>8.5714285714285715E-2</v>
      </c>
      <c r="AH13" s="28">
        <v>0.61948149526783436</v>
      </c>
      <c r="AI13" s="28">
        <v>8.8372093023255813E-2</v>
      </c>
      <c r="AJ13" s="28">
        <v>0.75164470960521268</v>
      </c>
      <c r="AK13" s="28">
        <v>9.3222523926091256E-5</v>
      </c>
    </row>
    <row r="14" spans="1:37" x14ac:dyDescent="0.3">
      <c r="A14" s="18" t="s">
        <v>60</v>
      </c>
      <c r="B14" s="19" t="s">
        <v>86</v>
      </c>
      <c r="C14" s="27">
        <v>12.513664756172279</v>
      </c>
      <c r="D14" s="21">
        <v>1811.57</v>
      </c>
      <c r="E14" s="21">
        <v>570</v>
      </c>
      <c r="F14" s="21">
        <v>31.464420364656071</v>
      </c>
      <c r="G14" s="22">
        <v>3.2580551200577639</v>
      </c>
      <c r="H14" s="22">
        <v>2.7558748556724915</v>
      </c>
      <c r="I14" s="23">
        <v>136.58000000000001</v>
      </c>
      <c r="J14" s="21">
        <v>53166.6836443742</v>
      </c>
      <c r="K14" s="23">
        <v>13.380424082327727</v>
      </c>
      <c r="L14" s="23">
        <v>4.1828502971632986</v>
      </c>
      <c r="M14" s="23">
        <v>34.799999237060497</v>
      </c>
      <c r="N14" s="23">
        <v>92.9</v>
      </c>
      <c r="O14" s="24">
        <v>3.4</v>
      </c>
      <c r="P14" s="25">
        <v>117</v>
      </c>
      <c r="Q14" s="25">
        <v>10553.2</v>
      </c>
      <c r="R14" s="26">
        <v>6.4</v>
      </c>
      <c r="S14" s="27">
        <v>0.33202613019167276</v>
      </c>
      <c r="T14" s="23">
        <v>11865.2112962963</v>
      </c>
      <c r="U14" s="28">
        <v>0.19296221612403044</v>
      </c>
      <c r="V14" s="28">
        <v>0.1107757607088094</v>
      </c>
      <c r="W14" s="28">
        <v>0.39030987514756632</v>
      </c>
      <c r="X14" s="28">
        <v>0.8201352243114578</v>
      </c>
      <c r="Y14" s="28">
        <v>0.74253718123966117</v>
      </c>
      <c r="Z14" s="28">
        <v>0.84049230769230776</v>
      </c>
      <c r="AA14" s="28">
        <v>0.13745467346921514</v>
      </c>
      <c r="AB14" s="28">
        <v>0.31916656960757045</v>
      </c>
      <c r="AC14" s="28">
        <v>0.31869633075955517</v>
      </c>
      <c r="AD14" s="28">
        <v>0.47867951441367868</v>
      </c>
      <c r="AE14" s="28">
        <v>0.92900000000000005</v>
      </c>
      <c r="AF14" s="28">
        <v>0.37362637362637363</v>
      </c>
      <c r="AG14" s="28">
        <v>0.66857142857142859</v>
      </c>
      <c r="AH14" s="28">
        <v>0.14549013931109595</v>
      </c>
      <c r="AI14" s="28">
        <v>0.29767441860465116</v>
      </c>
      <c r="AJ14" s="28">
        <v>0.22390343021975717</v>
      </c>
      <c r="AK14" s="28">
        <v>1</v>
      </c>
    </row>
    <row r="15" spans="1:37" x14ac:dyDescent="0.3">
      <c r="A15" s="18" t="s">
        <v>11</v>
      </c>
      <c r="B15" s="19" t="s">
        <v>71</v>
      </c>
      <c r="C15" s="27">
        <v>12.211484842418304</v>
      </c>
      <c r="D15" s="21">
        <v>1109.5</v>
      </c>
      <c r="E15" s="21">
        <v>448.15600000000001</v>
      </c>
      <c r="F15" s="21">
        <v>40.39260928346102</v>
      </c>
      <c r="G15" s="22">
        <v>3.0451273065680273</v>
      </c>
      <c r="H15" s="22">
        <v>2.6514292152172647</v>
      </c>
      <c r="I15" s="23">
        <v>108.15</v>
      </c>
      <c r="J15" s="21">
        <v>13633.890916517894</v>
      </c>
      <c r="K15" s="23">
        <v>6.2759976099116672</v>
      </c>
      <c r="L15" s="23">
        <v>2.2589923407555688</v>
      </c>
      <c r="M15" s="23">
        <v>16.899999618530298</v>
      </c>
      <c r="N15" s="23">
        <v>87.9</v>
      </c>
      <c r="O15" s="24">
        <v>3.7</v>
      </c>
      <c r="P15" s="25">
        <v>53</v>
      </c>
      <c r="Q15" s="25">
        <v>13413.8</v>
      </c>
      <c r="R15" s="26">
        <v>2.9</v>
      </c>
      <c r="S15" s="27">
        <v>0.59173745652184728</v>
      </c>
      <c r="T15" s="23">
        <v>2001.781048176</v>
      </c>
      <c r="U15" s="28">
        <v>0.11818013037840756</v>
      </c>
      <c r="V15" s="28">
        <v>8.7096178624942427E-2</v>
      </c>
      <c r="W15" s="28">
        <v>0.50106228252727036</v>
      </c>
      <c r="X15" s="28">
        <v>0.76653588555151164</v>
      </c>
      <c r="Y15" s="28">
        <v>0.71439556541238147</v>
      </c>
      <c r="Z15" s="28">
        <v>0.66553846153846152</v>
      </c>
      <c r="AA15" s="28">
        <v>3.5248428067850085E-2</v>
      </c>
      <c r="AB15" s="28">
        <v>0.14970292538533284</v>
      </c>
      <c r="AC15" s="28">
        <v>0.17211530871687622</v>
      </c>
      <c r="AD15" s="28">
        <v>0.23246217782597747</v>
      </c>
      <c r="AE15" s="28">
        <v>0.879</v>
      </c>
      <c r="AF15" s="28">
        <v>0.40659340659340665</v>
      </c>
      <c r="AG15" s="28">
        <v>0.30285714285714288</v>
      </c>
      <c r="AH15" s="28">
        <v>0.18492738038615572</v>
      </c>
      <c r="AI15" s="28">
        <v>0.13488372093023254</v>
      </c>
      <c r="AJ15" s="28">
        <v>0.39904102194688934</v>
      </c>
      <c r="AK15" s="28">
        <v>0.16871010538184444</v>
      </c>
    </row>
    <row r="16" spans="1:37" x14ac:dyDescent="0.3">
      <c r="A16" s="18" t="s">
        <v>84</v>
      </c>
      <c r="B16" s="19" t="s">
        <v>36</v>
      </c>
      <c r="C16" s="27">
        <v>12.437201239022958</v>
      </c>
      <c r="D16" s="21">
        <v>579.32000000000005</v>
      </c>
      <c r="E16" s="21">
        <v>412.75</v>
      </c>
      <c r="F16" s="21">
        <v>71.247324449354409</v>
      </c>
      <c r="G16" s="22">
        <v>2.7629185220079537</v>
      </c>
      <c r="H16" s="22">
        <v>2.6156870819348312</v>
      </c>
      <c r="I16" s="23">
        <v>162.5</v>
      </c>
      <c r="J16" s="21">
        <v>11556.699719454369</v>
      </c>
      <c r="K16" s="23">
        <v>11.787946795760581</v>
      </c>
      <c r="L16" s="23">
        <v>2.9000000108535318</v>
      </c>
      <c r="M16" s="23">
        <v>20</v>
      </c>
      <c r="N16" s="23">
        <v>100</v>
      </c>
      <c r="O16" s="24">
        <v>2.6</v>
      </c>
      <c r="P16" s="25">
        <v>112</v>
      </c>
      <c r="Q16" s="25">
        <v>8243.4</v>
      </c>
      <c r="R16" s="26">
        <v>12.2</v>
      </c>
      <c r="S16" s="27">
        <v>0.35571708099985361</v>
      </c>
      <c r="T16" s="23">
        <v>11.886659416666699</v>
      </c>
      <c r="U16" s="28">
        <v>6.1707177224713E-2</v>
      </c>
      <c r="V16" s="28">
        <v>8.0215254793966809E-2</v>
      </c>
      <c r="W16" s="28">
        <v>0.88380888597785667</v>
      </c>
      <c r="X16" s="28">
        <v>0.69549676672170602</v>
      </c>
      <c r="Y16" s="28">
        <v>0.7047652794636553</v>
      </c>
      <c r="Z16" s="28">
        <v>1</v>
      </c>
      <c r="AA16" s="28">
        <v>2.9878154465018229E-2</v>
      </c>
      <c r="AB16" s="28">
        <v>0.28118081447721532</v>
      </c>
      <c r="AC16" s="28">
        <v>0.22095444421916619</v>
      </c>
      <c r="AD16" s="28">
        <v>0.27510317523450151</v>
      </c>
      <c r="AE16" s="28">
        <v>1</v>
      </c>
      <c r="AF16" s="28">
        <v>0.28571428571428575</v>
      </c>
      <c r="AG16" s="28">
        <v>0.64</v>
      </c>
      <c r="AH16" s="28">
        <v>0.11364642140744877</v>
      </c>
      <c r="AI16" s="28">
        <v>0.56744186046511624</v>
      </c>
      <c r="AJ16" s="28">
        <v>0.23987953772688933</v>
      </c>
      <c r="AK16" s="28">
        <v>1.0018076475702623E-3</v>
      </c>
    </row>
    <row r="17" spans="1:37" x14ac:dyDescent="0.3">
      <c r="A17" s="18" t="s">
        <v>89</v>
      </c>
      <c r="B17" s="19" t="s">
        <v>61</v>
      </c>
      <c r="C17" s="27">
        <v>12.094856200626269</v>
      </c>
      <c r="D17" s="21">
        <v>769.63</v>
      </c>
      <c r="E17" s="21">
        <v>384.23</v>
      </c>
      <c r="F17" s="21">
        <v>49.923989449475719</v>
      </c>
      <c r="G17" s="22">
        <v>2.8862819880585029</v>
      </c>
      <c r="H17" s="22">
        <v>2.5845912707958716</v>
      </c>
      <c r="I17" s="23">
        <v>114.57</v>
      </c>
      <c r="J17" s="21">
        <v>52326.938458834426</v>
      </c>
      <c r="K17" s="23">
        <v>8.013549139782425</v>
      </c>
      <c r="L17" s="23">
        <v>-2.0537997237831718</v>
      </c>
      <c r="M17" s="23">
        <v>21.600000381469702</v>
      </c>
      <c r="N17" s="23">
        <v>100</v>
      </c>
      <c r="O17" s="24">
        <v>4.5</v>
      </c>
      <c r="P17" s="25">
        <v>51</v>
      </c>
      <c r="Q17" s="25">
        <v>19758.7</v>
      </c>
      <c r="R17" s="26">
        <v>8.9</v>
      </c>
      <c r="S17" s="27">
        <v>0.53139227781585563</v>
      </c>
      <c r="T17" s="23">
        <v>2.1885424177547299</v>
      </c>
      <c r="U17" s="28">
        <v>8.1978344969025521E-2</v>
      </c>
      <c r="V17" s="28">
        <v>7.4672579889729543E-2</v>
      </c>
      <c r="W17" s="28">
        <v>0.61929715733081425</v>
      </c>
      <c r="X17" s="28">
        <v>0.72655048440694037</v>
      </c>
      <c r="Y17" s="28">
        <v>0.69638688887601397</v>
      </c>
      <c r="Z17" s="28">
        <v>0.70504615384615377</v>
      </c>
      <c r="AA17" s="28">
        <v>0.13528363528583337</v>
      </c>
      <c r="AB17" s="28">
        <v>0.19114917237220413</v>
      </c>
      <c r="AC17" s="28">
        <v>-0.15648143958883154</v>
      </c>
      <c r="AD17" s="28">
        <v>0.29711143450043798</v>
      </c>
      <c r="AE17" s="28">
        <v>1</v>
      </c>
      <c r="AF17" s="28">
        <v>0.49450549450549453</v>
      </c>
      <c r="AG17" s="28">
        <v>0.29142857142857143</v>
      </c>
      <c r="AH17" s="28">
        <v>0.27240041083331612</v>
      </c>
      <c r="AI17" s="28">
        <v>0.41395348837209306</v>
      </c>
      <c r="AJ17" s="28">
        <v>0.35834695819444962</v>
      </c>
      <c r="AK17" s="28">
        <v>1.8445035348320165E-4</v>
      </c>
    </row>
    <row r="18" spans="1:37" x14ac:dyDescent="0.3">
      <c r="A18" s="18" t="s">
        <v>7</v>
      </c>
      <c r="B18" s="19" t="s">
        <v>30</v>
      </c>
      <c r="C18" s="27">
        <v>12.052473991186153</v>
      </c>
      <c r="D18" s="21">
        <v>1000</v>
      </c>
      <c r="E18" s="21">
        <v>362.59</v>
      </c>
      <c r="F18" s="21">
        <v>36.259</v>
      </c>
      <c r="G18" s="22">
        <v>3</v>
      </c>
      <c r="H18" s="22">
        <v>2.5594158223609615</v>
      </c>
      <c r="I18" s="23">
        <v>156.83000000000001</v>
      </c>
      <c r="J18" s="21">
        <v>9624.0752145719798</v>
      </c>
      <c r="K18" s="23">
        <v>41.92301248460813</v>
      </c>
      <c r="L18" s="23">
        <v>5.4467292912864878</v>
      </c>
      <c r="M18" s="23">
        <v>72.699996948242202</v>
      </c>
      <c r="N18" s="23">
        <v>7.5545999999999998</v>
      </c>
      <c r="O18" s="24">
        <v>3.3</v>
      </c>
      <c r="P18" s="25">
        <v>129</v>
      </c>
      <c r="Q18" s="25">
        <v>1497.7</v>
      </c>
      <c r="R18" s="26">
        <v>7.4</v>
      </c>
      <c r="S18" s="27">
        <v>0.38243869629141558</v>
      </c>
      <c r="T18" s="23"/>
      <c r="U18" s="28">
        <v>0.10651656636179141</v>
      </c>
      <c r="V18" s="28">
        <v>7.046698785159157E-2</v>
      </c>
      <c r="W18" s="28">
        <v>0.4497856816988372</v>
      </c>
      <c r="X18" s="28">
        <v>0.75517619631025501</v>
      </c>
      <c r="Y18" s="28">
        <v>0.68960366848455645</v>
      </c>
      <c r="Z18" s="28">
        <v>0.96510769230769233</v>
      </c>
      <c r="AA18" s="28">
        <v>2.4881636870764973E-2</v>
      </c>
      <c r="AB18" s="28">
        <v>1</v>
      </c>
      <c r="AC18" s="28">
        <v>0.41499277202217988</v>
      </c>
      <c r="AD18" s="28">
        <v>1</v>
      </c>
      <c r="AE18" s="28">
        <v>7.5546000000000002E-2</v>
      </c>
      <c r="AF18" s="28">
        <v>0.36263736263736263</v>
      </c>
      <c r="AG18" s="28">
        <v>0.7371428571428571</v>
      </c>
      <c r="AH18" s="28">
        <v>2.0647820722267028E-2</v>
      </c>
      <c r="AI18" s="28">
        <v>0.34418604651162793</v>
      </c>
      <c r="AJ18" s="28">
        <v>0.25789938851796873</v>
      </c>
      <c r="AK18" s="28" t="s">
        <v>207</v>
      </c>
    </row>
    <row r="19" spans="1:37" x14ac:dyDescent="0.3">
      <c r="A19" s="18" t="s">
        <v>49</v>
      </c>
      <c r="B19" s="19" t="s">
        <v>22</v>
      </c>
      <c r="C19" s="27">
        <f xml:space="preserve"> 6.2767+7.9818 *Y19+ 0.4895*AB19+ 1.0742*AH19</f>
        <v>12.026292212978925</v>
      </c>
      <c r="D19" s="21">
        <v>500.21</v>
      </c>
      <c r="E19" s="21">
        <v>269.42</v>
      </c>
      <c r="F19" s="21">
        <v>53.861378221147113</v>
      </c>
      <c r="G19" s="22">
        <v>2.6991523697243669</v>
      </c>
      <c r="H19" s="22">
        <v>2.4304298317998767</v>
      </c>
      <c r="I19" s="23">
        <v>115.11</v>
      </c>
      <c r="J19" s="21">
        <v>35562.073403289527</v>
      </c>
      <c r="K19" s="23">
        <v>2.520591916769745</v>
      </c>
      <c r="L19" s="23">
        <v>-3.737019160450501</v>
      </c>
      <c r="M19" s="23">
        <v>4.1999998092651403</v>
      </c>
      <c r="N19" s="23">
        <v>100</v>
      </c>
      <c r="O19" s="29">
        <v>6</v>
      </c>
      <c r="P19" s="30">
        <v>32</v>
      </c>
      <c r="Q19" s="30">
        <v>33308.800000000003</v>
      </c>
      <c r="R19" s="31">
        <v>-0.2</v>
      </c>
      <c r="S19" s="27">
        <v>0.88381031520778097</v>
      </c>
      <c r="T19" s="23"/>
      <c r="U19" s="28">
        <v>5.3280651659831681E-2</v>
      </c>
      <c r="V19" s="28">
        <v>5.2360009561697243E-2</v>
      </c>
      <c r="W19" s="28">
        <v>0.66813968174625771</v>
      </c>
      <c r="X19" s="28">
        <v>0.67944520661008623</v>
      </c>
      <c r="Y19" s="28">
        <v>0.65484995183683081</v>
      </c>
      <c r="Z19" s="28">
        <v>0.70836923076923075</v>
      </c>
      <c r="AA19" s="28">
        <v>9.1940532161717062E-2</v>
      </c>
      <c r="AB19" s="28">
        <v>6.0124303273653597E-2</v>
      </c>
      <c r="AC19" s="28">
        <v>-0.28472792708393513</v>
      </c>
      <c r="AD19" s="28">
        <v>5.7771664175657045E-2</v>
      </c>
      <c r="AE19" s="28">
        <v>1</v>
      </c>
      <c r="AF19" s="28">
        <v>0.65934065934065933</v>
      </c>
      <c r="AG19" s="28">
        <v>0.18285714285714286</v>
      </c>
      <c r="AH19" s="28">
        <v>0.45920687111828007</v>
      </c>
      <c r="AI19" s="28">
        <v>-9.3023255813953487E-3</v>
      </c>
      <c r="AJ19" s="28">
        <v>0.59600176987392428</v>
      </c>
      <c r="AK19" s="28" t="s">
        <v>207</v>
      </c>
    </row>
    <row r="20" spans="1:37" x14ac:dyDescent="0.3">
      <c r="A20" s="18" t="s">
        <v>76</v>
      </c>
      <c r="B20" s="19" t="s">
        <v>28</v>
      </c>
      <c r="C20" s="27">
        <v>11.616212575288655</v>
      </c>
      <c r="D20" s="21">
        <v>1280</v>
      </c>
      <c r="E20" s="21">
        <v>243.34</v>
      </c>
      <c r="F20" s="21">
        <v>19.010937500000001</v>
      </c>
      <c r="G20" s="22">
        <v>3.1072099696478683</v>
      </c>
      <c r="H20" s="22">
        <v>2.38621350371676</v>
      </c>
      <c r="I20" s="23">
        <v>140.38</v>
      </c>
      <c r="J20" s="21"/>
      <c r="K20" s="23"/>
      <c r="L20" s="23"/>
      <c r="M20" s="23"/>
      <c r="N20" s="23">
        <v>72.900000000000006</v>
      </c>
      <c r="O20" s="24">
        <v>3.8</v>
      </c>
      <c r="P20" s="25">
        <v>34</v>
      </c>
      <c r="Q20" s="25">
        <v>12047</v>
      </c>
      <c r="R20" s="26">
        <v>3.2</v>
      </c>
      <c r="S20" s="27">
        <v>0.54558913021184152</v>
      </c>
      <c r="T20" s="23">
        <v>2.8390441378066398</v>
      </c>
      <c r="U20" s="28">
        <v>0.13634120494309301</v>
      </c>
      <c r="V20" s="28">
        <v>4.7291532650669613E-2</v>
      </c>
      <c r="W20" s="28">
        <v>0.2358268976853054</v>
      </c>
      <c r="X20" s="28">
        <v>0.78216366867199338</v>
      </c>
      <c r="Y20" s="28">
        <v>0.64293639649086654</v>
      </c>
      <c r="Z20" s="28">
        <v>0.8638769230769231</v>
      </c>
      <c r="AA20" s="28" t="s">
        <v>207</v>
      </c>
      <c r="AB20" s="28" t="s">
        <v>207</v>
      </c>
      <c r="AC20" s="28" t="s">
        <v>207</v>
      </c>
      <c r="AD20" s="28" t="s">
        <v>207</v>
      </c>
      <c r="AE20" s="28">
        <v>0.72900000000000009</v>
      </c>
      <c r="AF20" s="28">
        <v>0.4175824175824176</v>
      </c>
      <c r="AG20" s="28">
        <v>0.19428571428571428</v>
      </c>
      <c r="AH20" s="28">
        <v>0.16608419325709481</v>
      </c>
      <c r="AI20" s="28">
        <v>0.14883720930232558</v>
      </c>
      <c r="AJ20" s="28">
        <v>0.3679206744195847</v>
      </c>
      <c r="AK20" s="28">
        <v>2.3927463800773959E-4</v>
      </c>
    </row>
    <row r="21" spans="1:37" x14ac:dyDescent="0.3">
      <c r="A21" s="18" t="s">
        <v>17</v>
      </c>
      <c r="B21" s="19" t="s">
        <v>48</v>
      </c>
      <c r="C21" s="27">
        <v>11.866254308915353</v>
      </c>
      <c r="D21" s="21">
        <v>510.89</v>
      </c>
      <c r="E21" s="21">
        <v>221.1</v>
      </c>
      <c r="F21" s="21">
        <v>43.277417839456632</v>
      </c>
      <c r="G21" s="22">
        <v>2.7083274020220118</v>
      </c>
      <c r="H21" s="22">
        <v>2.344588742578714</v>
      </c>
      <c r="I21" s="23">
        <v>128.62</v>
      </c>
      <c r="J21" s="21">
        <v>20838.995411829357</v>
      </c>
      <c r="K21" s="23">
        <v>10.483138092029714</v>
      </c>
      <c r="L21" s="23">
        <v>0.2536810922321564</v>
      </c>
      <c r="M21" s="23">
        <v>41.900001525878899</v>
      </c>
      <c r="N21" s="23">
        <v>99.754599999999996</v>
      </c>
      <c r="O21" s="24">
        <v>3.8</v>
      </c>
      <c r="P21" s="25">
        <v>28</v>
      </c>
      <c r="Q21" s="25">
        <v>15755.1</v>
      </c>
      <c r="R21" s="26">
        <v>1.9</v>
      </c>
      <c r="S21" s="27">
        <v>0.3798762642214269</v>
      </c>
      <c r="T21" s="23">
        <v>32.479833333333303</v>
      </c>
      <c r="U21" s="28">
        <v>5.4418248588575607E-2</v>
      </c>
      <c r="V21" s="28">
        <v>4.2969334548627648E-2</v>
      </c>
      <c r="W21" s="28">
        <v>0.53684775876569735</v>
      </c>
      <c r="X21" s="28">
        <v>0.68175479527393923</v>
      </c>
      <c r="Y21" s="28">
        <v>0.63172110754492616</v>
      </c>
      <c r="Z21" s="28">
        <v>0.79150769230769236</v>
      </c>
      <c r="AA21" s="28">
        <v>5.3876170440105557E-2</v>
      </c>
      <c r="AB21" s="28">
        <v>0.25005688930103859</v>
      </c>
      <c r="AC21" s="28">
        <v>1.9328263632168011E-2</v>
      </c>
      <c r="AD21" s="28">
        <v>0.57634117310498723</v>
      </c>
      <c r="AE21" s="28">
        <v>0.99754599999999993</v>
      </c>
      <c r="AF21" s="28">
        <v>0.4175824175824176</v>
      </c>
      <c r="AG21" s="28">
        <v>0.16</v>
      </c>
      <c r="AH21" s="28">
        <v>0.21720536840581509</v>
      </c>
      <c r="AI21" s="28">
        <v>8.8372093023255813E-2</v>
      </c>
      <c r="AJ21" s="28">
        <v>0.25617140003150723</v>
      </c>
      <c r="AK21" s="28">
        <v>2.7374003312921882E-3</v>
      </c>
    </row>
    <row r="22" spans="1:37" x14ac:dyDescent="0.3">
      <c r="A22" s="18" t="s">
        <v>8</v>
      </c>
      <c r="B22" s="19" t="s">
        <v>44</v>
      </c>
      <c r="C22" s="27">
        <v>11.657160450535939</v>
      </c>
      <c r="D22" s="21">
        <v>241.93</v>
      </c>
      <c r="E22" s="21">
        <v>172.50200000000001</v>
      </c>
      <c r="F22" s="21">
        <v>71.302442855371382</v>
      </c>
      <c r="G22" s="22">
        <v>2.3836897254376037</v>
      </c>
      <c r="H22" s="22">
        <v>2.2367941346784441</v>
      </c>
      <c r="I22" s="23">
        <v>93.38</v>
      </c>
      <c r="J22" s="21">
        <v>15206.063628830874</v>
      </c>
      <c r="K22" s="23">
        <v>0.68236335122402758</v>
      </c>
      <c r="L22" s="23">
        <v>13.124877488216541</v>
      </c>
      <c r="M22" s="23">
        <v>0.89999997615814198</v>
      </c>
      <c r="N22" s="23">
        <v>100</v>
      </c>
      <c r="O22" s="24">
        <v>7.8</v>
      </c>
      <c r="P22" s="25">
        <v>9</v>
      </c>
      <c r="Q22" s="25">
        <v>40343.5</v>
      </c>
      <c r="R22" s="26">
        <v>1.5</v>
      </c>
      <c r="S22" s="27">
        <v>1.150715662147723</v>
      </c>
      <c r="T22" s="23">
        <v>0.60772962687825505</v>
      </c>
      <c r="U22" s="28">
        <v>2.5769552899908194E-2</v>
      </c>
      <c r="V22" s="28">
        <v>3.3524632059282529E-2</v>
      </c>
      <c r="W22" s="28">
        <v>0.88449261883933927</v>
      </c>
      <c r="X22" s="28">
        <v>0.60003524667993524</v>
      </c>
      <c r="Y22" s="28">
        <v>0.60267715290440638</v>
      </c>
      <c r="Z22" s="28">
        <v>0.57464615384615381</v>
      </c>
      <c r="AA22" s="28">
        <v>3.9313050346224183E-2</v>
      </c>
      <c r="AB22" s="28">
        <v>1.627658201982872E-2</v>
      </c>
      <c r="AC22" s="28">
        <v>1</v>
      </c>
      <c r="AD22" s="28">
        <v>1.2379642557604027E-2</v>
      </c>
      <c r="AE22" s="28">
        <v>1</v>
      </c>
      <c r="AF22" s="28">
        <v>0.85714285714285721</v>
      </c>
      <c r="AG22" s="28">
        <v>5.1428571428571428E-2</v>
      </c>
      <c r="AH22" s="28">
        <v>0.55618972778846221</v>
      </c>
      <c r="AI22" s="28">
        <v>6.9767441860465115E-2</v>
      </c>
      <c r="AJ22" s="28">
        <v>0.77599068426854867</v>
      </c>
      <c r="AK22" s="28">
        <v>5.1219452540887873E-5</v>
      </c>
    </row>
    <row r="23" spans="1:37" x14ac:dyDescent="0.3">
      <c r="A23" s="18" t="s">
        <v>91</v>
      </c>
      <c r="B23" s="19" t="s">
        <v>65</v>
      </c>
      <c r="C23" s="27">
        <v>11.43589662719245</v>
      </c>
      <c r="D23" s="21">
        <v>348.54</v>
      </c>
      <c r="E23" s="21">
        <v>166.97</v>
      </c>
      <c r="F23" s="21">
        <v>47.905548860962874</v>
      </c>
      <c r="G23" s="22">
        <v>2.5422526268598724</v>
      </c>
      <c r="H23" s="22">
        <v>2.2226384471664344</v>
      </c>
      <c r="I23" s="23">
        <v>97.74</v>
      </c>
      <c r="J23" s="21">
        <v>21687.666797234982</v>
      </c>
      <c r="K23" s="23">
        <v>0.68251565901284361</v>
      </c>
      <c r="L23" s="23">
        <v>7.4578665859319955</v>
      </c>
      <c r="M23" s="23">
        <v>1.29999995231628</v>
      </c>
      <c r="N23" s="23">
        <v>100</v>
      </c>
      <c r="O23" s="24">
        <v>7.9</v>
      </c>
      <c r="P23" s="25">
        <v>13</v>
      </c>
      <c r="Q23" s="25">
        <v>46406.2</v>
      </c>
      <c r="R23" s="26">
        <v>0.9</v>
      </c>
      <c r="S23" s="27">
        <v>1.029597125599194</v>
      </c>
      <c r="T23" s="23"/>
      <c r="U23" s="28">
        <v>3.7125284039738776E-2</v>
      </c>
      <c r="V23" s="28">
        <v>3.2449524150087554E-2</v>
      </c>
      <c r="W23" s="28">
        <v>0.59425880337530379</v>
      </c>
      <c r="X23" s="28">
        <v>0.63994955627059757</v>
      </c>
      <c r="Y23" s="28">
        <v>0.59886307394431071</v>
      </c>
      <c r="Z23" s="28">
        <v>0.60147692307692302</v>
      </c>
      <c r="AA23" s="28">
        <v>5.6070286005858741E-2</v>
      </c>
      <c r="AB23" s="28">
        <v>1.6280215055237898E-2</v>
      </c>
      <c r="AC23" s="28">
        <v>0.56822371047864151</v>
      </c>
      <c r="AD23" s="28">
        <v>1.7881705734345461E-2</v>
      </c>
      <c r="AE23" s="28">
        <v>1</v>
      </c>
      <c r="AF23" s="28">
        <v>0.86813186813186816</v>
      </c>
      <c r="AG23" s="28">
        <v>7.4285714285714288E-2</v>
      </c>
      <c r="AH23" s="28">
        <v>0.63977224945026911</v>
      </c>
      <c r="AI23" s="28">
        <v>4.1860465116279069E-2</v>
      </c>
      <c r="AJ23" s="28">
        <v>0.69431381208756271</v>
      </c>
      <c r="AK23" s="28" t="s">
        <v>207</v>
      </c>
    </row>
    <row r="24" spans="1:37" x14ac:dyDescent="0.3">
      <c r="A24" s="18" t="s">
        <v>21</v>
      </c>
      <c r="B24" s="19" t="s">
        <v>35</v>
      </c>
      <c r="C24" s="27">
        <v>11.464790880511627</v>
      </c>
      <c r="D24" s="21">
        <v>743.53200000000004</v>
      </c>
      <c r="E24" s="21">
        <v>157.81</v>
      </c>
      <c r="F24" s="21">
        <v>21.224372320222937</v>
      </c>
      <c r="G24" s="22">
        <v>2.8712996643500501</v>
      </c>
      <c r="H24" s="22">
        <v>2.198134519831676</v>
      </c>
      <c r="I24" s="23">
        <v>117.23</v>
      </c>
      <c r="J24" s="21">
        <v>6299.4458529132007</v>
      </c>
      <c r="K24" s="23">
        <v>3.3353975399729854</v>
      </c>
      <c r="L24" s="23">
        <v>2.7900391814046515</v>
      </c>
      <c r="M24" s="23">
        <v>9.1999998092651403</v>
      </c>
      <c r="N24" s="23">
        <v>97.8</v>
      </c>
      <c r="O24" s="24">
        <v>7.3</v>
      </c>
      <c r="P24" s="25">
        <v>39</v>
      </c>
      <c r="Q24" s="25">
        <v>23068.1</v>
      </c>
      <c r="R24" s="26">
        <v>4.7</v>
      </c>
      <c r="S24" s="27">
        <v>0.65825117358133145</v>
      </c>
      <c r="T24" s="23">
        <v>570.34821612743997</v>
      </c>
      <c r="U24" s="28">
        <v>7.9198475620115491E-2</v>
      </c>
      <c r="V24" s="28">
        <v>3.0669338241153001E-2</v>
      </c>
      <c r="W24" s="28">
        <v>0.26328411629337284</v>
      </c>
      <c r="X24" s="28">
        <v>0.72277905299692757</v>
      </c>
      <c r="Y24" s="28">
        <v>0.59226078679944938</v>
      </c>
      <c r="Z24" s="28">
        <v>0.72141538461538468</v>
      </c>
      <c r="AA24" s="28">
        <v>1.6286294600223929E-2</v>
      </c>
      <c r="AB24" s="28">
        <v>7.9560063609397436E-2</v>
      </c>
      <c r="AC24" s="28">
        <v>0.21257639805853706</v>
      </c>
      <c r="AD24" s="28">
        <v>0.12654745798428241</v>
      </c>
      <c r="AE24" s="28">
        <v>0.97799999999999998</v>
      </c>
      <c r="AF24" s="28">
        <v>0.80219780219780223</v>
      </c>
      <c r="AG24" s="28">
        <v>0.22285714285714286</v>
      </c>
      <c r="AH24" s="28">
        <v>0.31802496708508243</v>
      </c>
      <c r="AI24" s="28">
        <v>0.21860465116279071</v>
      </c>
      <c r="AJ24" s="28">
        <v>0.44389486943680717</v>
      </c>
      <c r="AK24" s="28">
        <v>4.8068947268176586E-2</v>
      </c>
    </row>
    <row r="25" spans="1:37" x14ac:dyDescent="0.3">
      <c r="A25" s="18" t="s">
        <v>78</v>
      </c>
      <c r="B25" s="19" t="s">
        <v>42</v>
      </c>
      <c r="C25" s="27">
        <v>11.304487967414369</v>
      </c>
      <c r="D25" s="21">
        <v>200.52</v>
      </c>
      <c r="E25" s="21">
        <v>144.15</v>
      </c>
      <c r="F25" s="21">
        <v>71.888090963494903</v>
      </c>
      <c r="G25" s="22">
        <v>2.3021576959410162</v>
      </c>
      <c r="H25" s="22">
        <v>2.1588146467242266</v>
      </c>
      <c r="I25" s="23">
        <v>107.86</v>
      </c>
      <c r="J25" s="21">
        <v>2667.7087767750845</v>
      </c>
      <c r="K25" s="23">
        <v>27.164314489961601</v>
      </c>
      <c r="L25" s="23">
        <v>3.017416745790598</v>
      </c>
      <c r="M25" s="23">
        <v>71.900001525878906</v>
      </c>
      <c r="N25" s="23">
        <v>8.0546009999999999</v>
      </c>
      <c r="O25" s="24">
        <v>2.6</v>
      </c>
      <c r="P25" s="25">
        <v>152</v>
      </c>
      <c r="Q25" s="25">
        <v>1992.9</v>
      </c>
      <c r="R25" s="26">
        <v>4.3</v>
      </c>
      <c r="S25" s="27">
        <v>0.40351501191158967</v>
      </c>
      <c r="T25" s="23">
        <v>2599.7885214186199</v>
      </c>
      <c r="U25" s="28">
        <v>2.1358701886866414E-2</v>
      </c>
      <c r="V25" s="28">
        <v>2.8014606852938377E-2</v>
      </c>
      <c r="W25" s="28">
        <v>0.89175746711281545</v>
      </c>
      <c r="X25" s="28">
        <v>0.57951156404237247</v>
      </c>
      <c r="Y25" s="28">
        <v>0.58166652208390512</v>
      </c>
      <c r="Z25" s="28">
        <v>0.66375384615384614</v>
      </c>
      <c r="AA25" s="28">
        <v>6.896970314630102E-3</v>
      </c>
      <c r="AB25" s="28">
        <v>0.64795712140044504</v>
      </c>
      <c r="AC25" s="28">
        <v>0.22990056467190814</v>
      </c>
      <c r="AD25" s="28">
        <v>0.98899593595673951</v>
      </c>
      <c r="AE25" s="28">
        <v>8.0546010000000001E-2</v>
      </c>
      <c r="AF25" s="28">
        <v>0.28571428571428575</v>
      </c>
      <c r="AG25" s="28">
        <v>0.86857142857142855</v>
      </c>
      <c r="AH25" s="28">
        <v>2.7474822673035963E-2</v>
      </c>
      <c r="AI25" s="28">
        <v>0.19999999999999998</v>
      </c>
      <c r="AJ25" s="28">
        <v>0.27211230411297627</v>
      </c>
      <c r="AK25" s="28">
        <v>0.21911017482091855</v>
      </c>
    </row>
    <row r="26" spans="1:37" x14ac:dyDescent="0.3">
      <c r="A26" s="18" t="s">
        <v>19</v>
      </c>
      <c r="B26" s="19" t="s">
        <v>63</v>
      </c>
      <c r="C26" s="27">
        <v>11.273571058069992</v>
      </c>
      <c r="D26" s="21">
        <v>294.14</v>
      </c>
      <c r="E26" s="21">
        <v>136.30000000000001</v>
      </c>
      <c r="F26" s="21">
        <v>46.338478275651049</v>
      </c>
      <c r="G26" s="22">
        <v>2.4685540880841907</v>
      </c>
      <c r="H26" s="22">
        <v>2.1344958558346736</v>
      </c>
      <c r="I26" s="23">
        <v>89.06</v>
      </c>
      <c r="J26" s="21">
        <v>37025.60343603092</v>
      </c>
      <c r="K26" s="23">
        <v>2.1770588699460856</v>
      </c>
      <c r="L26" s="23">
        <v>-1.7043213473728684</v>
      </c>
      <c r="M26" s="23">
        <v>3.4000000953674299</v>
      </c>
      <c r="N26" s="23">
        <v>100</v>
      </c>
      <c r="O26" s="24">
        <v>4.3</v>
      </c>
      <c r="P26" s="25">
        <v>52</v>
      </c>
      <c r="Q26" s="25">
        <v>35095</v>
      </c>
      <c r="R26" s="26">
        <v>0.2</v>
      </c>
      <c r="S26" s="27">
        <v>0.99323135375953919</v>
      </c>
      <c r="T26" s="23"/>
      <c r="U26" s="28">
        <v>3.1330782829657323E-2</v>
      </c>
      <c r="V26" s="28">
        <v>2.6489010850194249E-2</v>
      </c>
      <c r="W26" s="28">
        <v>0.574819604514754</v>
      </c>
      <c r="X26" s="28">
        <v>0.6213977622085165</v>
      </c>
      <c r="Y26" s="28">
        <v>0.57511411771724208</v>
      </c>
      <c r="Z26" s="28">
        <v>0.54806153846153849</v>
      </c>
      <c r="AA26" s="28">
        <v>9.5724274704480389E-2</v>
      </c>
      <c r="AB26" s="28">
        <v>5.1929924423856327E-2</v>
      </c>
      <c r="AC26" s="28">
        <v>-0.12985426712767423</v>
      </c>
      <c r="AD26" s="28">
        <v>4.6767541101659399E-2</v>
      </c>
      <c r="AE26" s="28">
        <v>1</v>
      </c>
      <c r="AF26" s="28">
        <v>0.47252747252747251</v>
      </c>
      <c r="AG26" s="28">
        <v>0.29714285714285715</v>
      </c>
      <c r="AH26" s="28">
        <v>0.48383205464910284</v>
      </c>
      <c r="AI26" s="28">
        <v>9.3023255813953487E-3</v>
      </c>
      <c r="AJ26" s="28">
        <v>0.66979037758321425</v>
      </c>
      <c r="AK26" s="28" t="s">
        <v>207</v>
      </c>
    </row>
    <row r="27" spans="1:37" x14ac:dyDescent="0.3">
      <c r="A27" s="18" t="s">
        <v>85</v>
      </c>
      <c r="B27" s="19" t="s">
        <v>70</v>
      </c>
      <c r="C27" s="27">
        <v>11.101269559867379</v>
      </c>
      <c r="D27" s="21">
        <v>263.31</v>
      </c>
      <c r="E27" s="21">
        <v>111.06</v>
      </c>
      <c r="F27" s="21">
        <v>42.178420872735565</v>
      </c>
      <c r="G27" s="22">
        <v>2.420467353076253</v>
      </c>
      <c r="H27" s="22">
        <v>2.0455576691365476</v>
      </c>
      <c r="I27" s="23">
        <v>117.97</v>
      </c>
      <c r="J27" s="21"/>
      <c r="K27" s="23"/>
      <c r="L27" s="23"/>
      <c r="M27" s="23">
        <v>6.4000000953674299</v>
      </c>
      <c r="N27" s="23">
        <v>100</v>
      </c>
      <c r="O27" s="24">
        <v>9.1</v>
      </c>
      <c r="P27" s="25">
        <v>2</v>
      </c>
      <c r="Q27" s="25">
        <v>35720.699999999997</v>
      </c>
      <c r="R27" s="26">
        <v>1.2</v>
      </c>
      <c r="S27" s="27">
        <v>1.1768400240575689</v>
      </c>
      <c r="T27" s="23">
        <v>1.20543333333333</v>
      </c>
      <c r="U27" s="28">
        <v>2.8046877088723297E-2</v>
      </c>
      <c r="V27" s="28">
        <v>2.1583782428632233E-2</v>
      </c>
      <c r="W27" s="28">
        <v>0.52321492002603021</v>
      </c>
      <c r="X27" s="28">
        <v>0.60929310966309191</v>
      </c>
      <c r="Y27" s="28">
        <v>0.55115079793170774</v>
      </c>
      <c r="Z27" s="28">
        <v>0.72596923076923081</v>
      </c>
      <c r="AA27" s="28" t="s">
        <v>207</v>
      </c>
      <c r="AB27" s="28" t="s">
        <v>207</v>
      </c>
      <c r="AC27" s="28" t="s">
        <v>207</v>
      </c>
      <c r="AD27" s="28">
        <v>8.8033017386834625E-2</v>
      </c>
      <c r="AE27" s="28">
        <v>1</v>
      </c>
      <c r="AF27" s="28">
        <v>1</v>
      </c>
      <c r="AG27" s="28">
        <v>1.1428571428571429E-2</v>
      </c>
      <c r="AH27" s="28">
        <v>0.49245817565192213</v>
      </c>
      <c r="AI27" s="28">
        <v>5.5813953488372092E-2</v>
      </c>
      <c r="AJ27" s="28">
        <v>0.79360777434679086</v>
      </c>
      <c r="AK27" s="28">
        <v>1.0159392051531382E-4</v>
      </c>
    </row>
    <row r="28" spans="1:37" x14ac:dyDescent="0.3">
      <c r="A28" s="18" t="s">
        <v>58</v>
      </c>
      <c r="B28" s="19" t="s">
        <v>0</v>
      </c>
      <c r="C28" s="27">
        <v>10.952525440203681</v>
      </c>
      <c r="D28" s="21">
        <v>155.36000000000001</v>
      </c>
      <c r="E28" s="21">
        <v>99.43</v>
      </c>
      <c r="F28" s="21">
        <v>63.999742533470652</v>
      </c>
      <c r="G28" s="22">
        <v>2.1913392125639297</v>
      </c>
      <c r="H28" s="22">
        <v>1.9975174394147248</v>
      </c>
      <c r="I28" s="23">
        <v>117.41</v>
      </c>
      <c r="J28" s="21">
        <v>3660.248236601286</v>
      </c>
      <c r="K28" s="23">
        <v>8.8163483944927403</v>
      </c>
      <c r="L28" s="23">
        <v>2.8149068272513773</v>
      </c>
      <c r="M28" s="23">
        <v>15.5</v>
      </c>
      <c r="N28" s="23">
        <v>100</v>
      </c>
      <c r="O28" s="24">
        <v>4</v>
      </c>
      <c r="P28" s="25">
        <v>56</v>
      </c>
      <c r="Q28" s="25">
        <v>11218.1</v>
      </c>
      <c r="R28" s="26">
        <v>4.9000000000000004</v>
      </c>
      <c r="S28" s="27">
        <v>0.38657242043066031</v>
      </c>
      <c r="T28" s="23">
        <v>1.697675</v>
      </c>
      <c r="U28" s="28">
        <v>1.6548413749967916E-2</v>
      </c>
      <c r="V28" s="28">
        <v>1.9323568223292842E-2</v>
      </c>
      <c r="W28" s="28">
        <v>0.79390407413241304</v>
      </c>
      <c r="X28" s="28">
        <v>0.55161573712317935</v>
      </c>
      <c r="Y28" s="28">
        <v>0.53820693849254475</v>
      </c>
      <c r="Z28" s="28">
        <v>0.72252307692307693</v>
      </c>
      <c r="AA28" s="28">
        <v>9.463035715065472E-3</v>
      </c>
      <c r="AB28" s="28">
        <v>0.2102985418266311</v>
      </c>
      <c r="AC28" s="28">
        <v>0.21447109352286059</v>
      </c>
      <c r="AD28" s="28">
        <v>0.21320496080673867</v>
      </c>
      <c r="AE28" s="28">
        <v>1</v>
      </c>
      <c r="AF28" s="28">
        <v>0.43956043956043955</v>
      </c>
      <c r="AG28" s="28">
        <v>0.32</v>
      </c>
      <c r="AH28" s="28">
        <v>0.15465668534717483</v>
      </c>
      <c r="AI28" s="28">
        <v>0.22790697674418606</v>
      </c>
      <c r="AJ28" s="28">
        <v>0.26068698542735896</v>
      </c>
      <c r="AK28" s="28">
        <v>1.4308004784794061E-4</v>
      </c>
    </row>
    <row r="29" spans="1:37" x14ac:dyDescent="0.3">
      <c r="A29" s="18" t="s">
        <v>34</v>
      </c>
      <c r="B29" s="19" t="s">
        <v>2</v>
      </c>
      <c r="C29" s="27">
        <v>10.78647847673726</v>
      </c>
      <c r="D29" s="21">
        <v>202.91</v>
      </c>
      <c r="E29" s="21">
        <v>87.26</v>
      </c>
      <c r="F29" s="21">
        <v>43.004287615198855</v>
      </c>
      <c r="G29" s="22">
        <v>2.3073034508667649</v>
      </c>
      <c r="H29" s="22">
        <v>1.9408152086508013</v>
      </c>
      <c r="I29" s="23">
        <v>96.04</v>
      </c>
      <c r="J29" s="21">
        <v>3599.6866274206313</v>
      </c>
      <c r="K29" s="23">
        <v>8.866813521862122</v>
      </c>
      <c r="L29" s="23">
        <v>3.8936201774821768</v>
      </c>
      <c r="M29" s="23">
        <v>9.6000003814697301</v>
      </c>
      <c r="N29" s="23">
        <v>100</v>
      </c>
      <c r="O29" s="24">
        <v>3.1</v>
      </c>
      <c r="P29" s="25">
        <v>57</v>
      </c>
      <c r="Q29" s="25">
        <v>18245.900000000001</v>
      </c>
      <c r="R29" s="26">
        <v>18.100000000000001</v>
      </c>
      <c r="S29" s="27">
        <v>0.44212844321247069</v>
      </c>
      <c r="T29" s="23">
        <v>10224.102500000001</v>
      </c>
      <c r="U29" s="28">
        <v>2.1613276480471094E-2</v>
      </c>
      <c r="V29" s="28">
        <v>1.6958408560439842E-2</v>
      </c>
      <c r="W29" s="28">
        <v>0.5334596326698221</v>
      </c>
      <c r="X29" s="28">
        <v>0.58080688125302971</v>
      </c>
      <c r="Y29" s="28">
        <v>0.52292920753361471</v>
      </c>
      <c r="Z29" s="28">
        <v>0.59101538461538461</v>
      </c>
      <c r="AA29" s="28">
        <v>9.3064625447248396E-3</v>
      </c>
      <c r="AB29" s="28">
        <v>0.21150229900863013</v>
      </c>
      <c r="AC29" s="28">
        <v>0.29665954451596616</v>
      </c>
      <c r="AD29" s="28">
        <v>0.13204952935973743</v>
      </c>
      <c r="AE29" s="28">
        <v>1</v>
      </c>
      <c r="AF29" s="28">
        <v>0.34065934065934067</v>
      </c>
      <c r="AG29" s="28">
        <v>0.32571428571428573</v>
      </c>
      <c r="AH29" s="28">
        <v>0.25154441618242102</v>
      </c>
      <c r="AI29" s="28">
        <v>0.8418604651162791</v>
      </c>
      <c r="AJ29" s="28">
        <v>0.29815145866936976</v>
      </c>
      <c r="AK29" s="28">
        <v>0.86168735176182087</v>
      </c>
    </row>
    <row r="30" spans="1:37" x14ac:dyDescent="0.3">
      <c r="A30" s="18" t="s">
        <v>43</v>
      </c>
      <c r="B30" s="19" t="s">
        <v>41</v>
      </c>
      <c r="C30" s="27">
        <v>10.60531358379591</v>
      </c>
      <c r="D30" s="21">
        <v>128.9</v>
      </c>
      <c r="E30" s="21">
        <v>81.37</v>
      </c>
      <c r="F30" s="21">
        <v>63.126454615981373</v>
      </c>
      <c r="G30" s="22">
        <v>2.110252917353403</v>
      </c>
      <c r="H30" s="22">
        <v>1.9104643159956136</v>
      </c>
      <c r="I30" s="23">
        <v>84.16</v>
      </c>
      <c r="J30" s="21">
        <v>10342.502110482234</v>
      </c>
      <c r="K30" s="23">
        <v>3.8381878806134555</v>
      </c>
      <c r="L30" s="23">
        <v>10.887127832407813</v>
      </c>
      <c r="M30" s="23">
        <v>13.300000190734901</v>
      </c>
      <c r="N30" s="23">
        <v>100</v>
      </c>
      <c r="O30" s="24">
        <v>4.3</v>
      </c>
      <c r="P30" s="32">
        <v>65</v>
      </c>
      <c r="Q30" s="25">
        <v>25766.2</v>
      </c>
      <c r="R30" s="26">
        <v>-1.3</v>
      </c>
      <c r="S30" s="27">
        <v>0.8071489861877541</v>
      </c>
      <c r="T30" s="23"/>
      <c r="U30" s="28">
        <v>1.3729985404034913E-2</v>
      </c>
      <c r="V30" s="28">
        <v>1.5813725699782143E-2</v>
      </c>
      <c r="W30" s="28">
        <v>0.78307111124630824</v>
      </c>
      <c r="X30" s="28">
        <v>0.53120425712652064</v>
      </c>
      <c r="Y30" s="28">
        <v>0.51475152623074183</v>
      </c>
      <c r="Z30" s="28">
        <v>0.51790769230769229</v>
      </c>
      <c r="AA30" s="28">
        <v>2.6739024385272755E-2</v>
      </c>
      <c r="AB30" s="28">
        <v>9.1553246132363014E-2</v>
      </c>
      <c r="AC30" s="28">
        <v>0.82950319667229122</v>
      </c>
      <c r="AD30" s="28">
        <v>0.18294361415453234</v>
      </c>
      <c r="AE30" s="28">
        <v>1</v>
      </c>
      <c r="AF30" s="28">
        <v>0.47252747252747251</v>
      </c>
      <c r="AG30" s="28">
        <v>0.37142857142857144</v>
      </c>
      <c r="AH30" s="28">
        <v>0.35522192581563511</v>
      </c>
      <c r="AI30" s="28">
        <v>-6.0465116279069767E-2</v>
      </c>
      <c r="AJ30" s="28">
        <v>0.54430483107311201</v>
      </c>
      <c r="AK30" s="28" t="s">
        <v>207</v>
      </c>
    </row>
    <row r="31" spans="1:37" x14ac:dyDescent="0.3">
      <c r="A31" s="18" t="s">
        <v>57</v>
      </c>
      <c r="B31" s="19" t="s">
        <v>53</v>
      </c>
      <c r="C31" s="27">
        <v>10.814917580832658</v>
      </c>
      <c r="D31" s="21">
        <v>328.55</v>
      </c>
      <c r="E31" s="21">
        <v>78.39</v>
      </c>
      <c r="F31" s="21">
        <v>23.859382133617409</v>
      </c>
      <c r="G31" s="22">
        <v>2.5166014715265344</v>
      </c>
      <c r="H31" s="22">
        <v>1.8942606644469882</v>
      </c>
      <c r="I31" s="23">
        <v>117.55</v>
      </c>
      <c r="J31" s="21">
        <v>15186.219441566333</v>
      </c>
      <c r="K31" s="23">
        <v>8.8696705163657388</v>
      </c>
      <c r="L31" s="23">
        <v>2.0648093262201144</v>
      </c>
      <c r="M31" s="23">
        <v>12.699999809265099</v>
      </c>
      <c r="N31" s="23">
        <v>100</v>
      </c>
      <c r="O31" s="24">
        <v>5.2</v>
      </c>
      <c r="P31" s="25">
        <v>20</v>
      </c>
      <c r="Q31" s="25">
        <v>25147</v>
      </c>
      <c r="R31" s="26">
        <v>3.1</v>
      </c>
      <c r="S31" s="27">
        <v>0.44101745972152223</v>
      </c>
      <c r="T31" s="23">
        <v>3.2728597464304698</v>
      </c>
      <c r="U31" s="28">
        <v>3.4996017878166572E-2</v>
      </c>
      <c r="V31" s="28">
        <v>1.5234582249058893E-2</v>
      </c>
      <c r="W31" s="28">
        <v>0.29597088882435157</v>
      </c>
      <c r="X31" s="28">
        <v>0.63349250896539966</v>
      </c>
      <c r="Y31" s="28">
        <v>0.51038564810607279</v>
      </c>
      <c r="Z31" s="28">
        <v>0.7233846153846154</v>
      </c>
      <c r="AA31" s="28">
        <v>3.9261746106543656E-2</v>
      </c>
      <c r="AB31" s="28">
        <v>0.21157044760612573</v>
      </c>
      <c r="AC31" s="28">
        <v>0.15732027427104683</v>
      </c>
      <c r="AD31" s="28">
        <v>0.17469051365031962</v>
      </c>
      <c r="AE31" s="28">
        <v>1</v>
      </c>
      <c r="AF31" s="28">
        <v>0.57142857142857151</v>
      </c>
      <c r="AG31" s="28">
        <v>0.11428571428571428</v>
      </c>
      <c r="AH31" s="28">
        <v>0.34668541610659609</v>
      </c>
      <c r="AI31" s="28">
        <v>0.14418604651162792</v>
      </c>
      <c r="AJ31" s="28">
        <v>0.29740226156733057</v>
      </c>
      <c r="AK31" s="28">
        <v>2.7583661720816436E-4</v>
      </c>
    </row>
    <row r="32" spans="1:37" x14ac:dyDescent="0.3">
      <c r="A32" s="18" t="s">
        <v>69</v>
      </c>
      <c r="B32" s="19" t="s">
        <v>16</v>
      </c>
      <c r="C32" s="27">
        <v>10.488446581806949</v>
      </c>
      <c r="D32" s="21">
        <v>248.36</v>
      </c>
      <c r="E32" s="21">
        <v>75.14</v>
      </c>
      <c r="F32" s="21">
        <v>30.254469318730877</v>
      </c>
      <c r="G32" s="22">
        <v>2.3950816511739457</v>
      </c>
      <c r="H32" s="22">
        <v>1.8758711907273657</v>
      </c>
      <c r="I32" s="23">
        <v>103.66</v>
      </c>
      <c r="J32" s="21">
        <v>5247.4768612922107</v>
      </c>
      <c r="K32" s="23">
        <v>9.1292996347860385</v>
      </c>
      <c r="L32" s="23">
        <v>2.6806945153314388</v>
      </c>
      <c r="M32" s="23">
        <v>25.299999237060501</v>
      </c>
      <c r="N32" s="23">
        <v>92.3</v>
      </c>
      <c r="O32" s="24">
        <v>3.3</v>
      </c>
      <c r="P32" s="25">
        <v>115</v>
      </c>
      <c r="Q32" s="25">
        <v>11413.3</v>
      </c>
      <c r="R32" s="26">
        <v>3.6</v>
      </c>
      <c r="S32" s="27">
        <v>0.55803978373053198</v>
      </c>
      <c r="T32" s="23"/>
      <c r="U32" s="28">
        <v>2.6454454421614516E-2</v>
      </c>
      <c r="V32" s="28">
        <v>1.4602966069578839E-2</v>
      </c>
      <c r="W32" s="28">
        <v>0.37530067312837978</v>
      </c>
      <c r="X32" s="28">
        <v>0.60290288372867518</v>
      </c>
      <c r="Y32" s="28">
        <v>0.50543082660823035</v>
      </c>
      <c r="Z32" s="28">
        <v>0.63790769230769229</v>
      </c>
      <c r="AA32" s="28">
        <v>1.3566582849718626E-2</v>
      </c>
      <c r="AB32" s="28">
        <v>0.21776344527096722</v>
      </c>
      <c r="AC32" s="28">
        <v>0.20424529811711803</v>
      </c>
      <c r="AD32" s="28">
        <v>0.34800550617729048</v>
      </c>
      <c r="AE32" s="28">
        <v>0.92299999999999993</v>
      </c>
      <c r="AF32" s="28">
        <v>0.36263736263736263</v>
      </c>
      <c r="AG32" s="28">
        <v>0.65714285714285714</v>
      </c>
      <c r="AH32" s="28">
        <v>0.15734778143116129</v>
      </c>
      <c r="AI32" s="28">
        <v>0.16744186046511628</v>
      </c>
      <c r="AJ32" s="28">
        <v>0.37631683296801932</v>
      </c>
      <c r="AK32" s="28" t="s">
        <v>207</v>
      </c>
    </row>
    <row r="33" spans="1:37" x14ac:dyDescent="0.3">
      <c r="A33" s="18" t="s">
        <v>29</v>
      </c>
      <c r="B33" s="19" t="s">
        <v>75</v>
      </c>
      <c r="C33" s="27">
        <v>10.132265353526142</v>
      </c>
      <c r="D33" s="21">
        <v>87.46</v>
      </c>
      <c r="E33" s="21">
        <v>50.69</v>
      </c>
      <c r="F33" s="21">
        <v>57.957923622227305</v>
      </c>
      <c r="G33" s="22">
        <v>1.9418094730088382</v>
      </c>
      <c r="H33" s="22">
        <v>1.7049222912234017</v>
      </c>
      <c r="I33" s="23">
        <v>105.4</v>
      </c>
      <c r="J33" s="21">
        <v>2702.3186223156858</v>
      </c>
      <c r="K33" s="23">
        <v>9.6891191010866642</v>
      </c>
      <c r="L33" s="23">
        <v>0.79999999999999716</v>
      </c>
      <c r="M33" s="23">
        <v>21.299999237060501</v>
      </c>
      <c r="N33" s="23">
        <v>100</v>
      </c>
      <c r="O33" s="24">
        <v>4.0999999999999996</v>
      </c>
      <c r="P33" s="25">
        <v>77</v>
      </c>
      <c r="Q33" s="25">
        <v>13408</v>
      </c>
      <c r="R33" s="26">
        <v>2.1</v>
      </c>
      <c r="S33" s="27">
        <v>0.45261587321458896</v>
      </c>
      <c r="T33" s="23">
        <v>88.405308333333394</v>
      </c>
      <c r="U33" s="28">
        <v>9.315938894002276E-3</v>
      </c>
      <c r="V33" s="28">
        <v>9.8512689654904357E-3</v>
      </c>
      <c r="W33" s="28">
        <v>0.71895651248717973</v>
      </c>
      <c r="X33" s="28">
        <v>0.48880276392867844</v>
      </c>
      <c r="Y33" s="28">
        <v>0.45937071117431655</v>
      </c>
      <c r="Z33" s="28">
        <v>0.6486153846153847</v>
      </c>
      <c r="AA33" s="28">
        <v>6.9864490011215192E-3</v>
      </c>
      <c r="AB33" s="28">
        <v>0.23111695765288781</v>
      </c>
      <c r="AC33" s="28">
        <v>6.0952949901302601E-2</v>
      </c>
      <c r="AD33" s="28">
        <v>0.29298487113039018</v>
      </c>
      <c r="AE33" s="28">
        <v>1</v>
      </c>
      <c r="AF33" s="28">
        <v>0.4505494505494505</v>
      </c>
      <c r="AG33" s="28">
        <v>0.44</v>
      </c>
      <c r="AH33" s="28">
        <v>0.18484741953939796</v>
      </c>
      <c r="AI33" s="28">
        <v>9.7674418604651161E-2</v>
      </c>
      <c r="AJ33" s="28">
        <v>0.30522370792369297</v>
      </c>
      <c r="AK33" s="28">
        <v>7.450799326340604E-3</v>
      </c>
    </row>
    <row r="34" spans="1:37" x14ac:dyDescent="0.3">
      <c r="A34" s="18" t="s">
        <v>77</v>
      </c>
      <c r="B34" s="19" t="s">
        <v>26</v>
      </c>
      <c r="C34" s="27">
        <v>10.154473994608839</v>
      </c>
      <c r="D34" s="21">
        <v>108.56</v>
      </c>
      <c r="E34" s="21">
        <v>49.95</v>
      </c>
      <c r="F34" s="21">
        <v>46.011422254974207</v>
      </c>
      <c r="G34" s="22">
        <v>2.0356698346516806</v>
      </c>
      <c r="H34" s="22">
        <v>1.6985354925620011</v>
      </c>
      <c r="I34" s="23">
        <v>128.58000000000001</v>
      </c>
      <c r="J34" s="21">
        <v>1742.2171113113955</v>
      </c>
      <c r="K34" s="23">
        <v>5.2651089594970539</v>
      </c>
      <c r="L34" s="23">
        <v>5.175972735285356</v>
      </c>
      <c r="M34" s="23">
        <v>6.5</v>
      </c>
      <c r="N34" s="23">
        <v>100</v>
      </c>
      <c r="O34" s="24">
        <v>4.3</v>
      </c>
      <c r="P34" s="25">
        <v>36</v>
      </c>
      <c r="Q34" s="25">
        <v>18174.400000000001</v>
      </c>
      <c r="R34" s="26">
        <v>-1.4</v>
      </c>
      <c r="S34" s="27">
        <v>0.4562684195516572</v>
      </c>
      <c r="T34" s="23">
        <v>1.4741833333333301</v>
      </c>
      <c r="U34" s="28">
        <v>1.1563438444236076E-2</v>
      </c>
      <c r="V34" s="28">
        <v>9.7074548200088238E-3</v>
      </c>
      <c r="W34" s="28">
        <v>0.57076253964220258</v>
      </c>
      <c r="X34" s="28">
        <v>0.51242980089192736</v>
      </c>
      <c r="Y34" s="28">
        <v>0.45764986544526604</v>
      </c>
      <c r="Z34" s="28">
        <v>0.79126153846153857</v>
      </c>
      <c r="AA34" s="28">
        <v>4.5042471663196753E-3</v>
      </c>
      <c r="AB34" s="28">
        <v>0.1255899480370147</v>
      </c>
      <c r="AC34" s="28">
        <v>0.39436350853044705</v>
      </c>
      <c r="AD34" s="28">
        <v>8.9408531951212997E-2</v>
      </c>
      <c r="AE34" s="28">
        <v>1</v>
      </c>
      <c r="AF34" s="28">
        <v>0.47252747252747251</v>
      </c>
      <c r="AG34" s="28">
        <v>0.20571428571428571</v>
      </c>
      <c r="AH34" s="28">
        <v>0.25055869195083791</v>
      </c>
      <c r="AI34" s="28">
        <v>-6.5116279069767441E-2</v>
      </c>
      <c r="AJ34" s="28">
        <v>0.30768682024992489</v>
      </c>
      <c r="AK34" s="28">
        <v>1.2424417033293737E-4</v>
      </c>
    </row>
    <row r="35" spans="1:37" x14ac:dyDescent="0.3">
      <c r="A35" s="18" t="s">
        <v>104</v>
      </c>
      <c r="B35" s="19" t="s">
        <v>107</v>
      </c>
      <c r="C35" s="27"/>
      <c r="D35" s="21">
        <v>364.56</v>
      </c>
      <c r="E35" s="21">
        <v>45.37</v>
      </c>
      <c r="F35" s="21">
        <v>12.445139346061005</v>
      </c>
      <c r="G35" s="22">
        <v>2.5617690155743924</v>
      </c>
      <c r="H35" s="22">
        <v>1.6567687792660166</v>
      </c>
      <c r="I35" s="23">
        <v>94.09</v>
      </c>
      <c r="J35" s="21"/>
      <c r="K35" s="23"/>
      <c r="L35" s="23"/>
      <c r="M35" s="23">
        <v>3.7000000476837198</v>
      </c>
      <c r="N35" s="23">
        <v>100</v>
      </c>
      <c r="O35" s="29">
        <v>7.6</v>
      </c>
      <c r="P35" s="30">
        <v>27</v>
      </c>
      <c r="Q35" s="30">
        <v>37450.9</v>
      </c>
      <c r="R35" s="31">
        <v>2.7</v>
      </c>
      <c r="S35" s="27">
        <v>0.98839384987137691</v>
      </c>
      <c r="T35" s="23">
        <v>105.944781034025</v>
      </c>
      <c r="U35" s="28">
        <v>3.8831679432854677E-2</v>
      </c>
      <c r="V35" s="28">
        <v>8.8173618655415474E-3</v>
      </c>
      <c r="W35" s="28">
        <v>0.15437947777393393</v>
      </c>
      <c r="X35" s="28">
        <v>0.64486232700231205</v>
      </c>
      <c r="Y35" s="28">
        <v>0.44639632920554539</v>
      </c>
      <c r="Z35" s="28">
        <v>0.5790153846153846</v>
      </c>
      <c r="AA35" s="28" t="s">
        <v>207</v>
      </c>
      <c r="AB35" s="28" t="s">
        <v>207</v>
      </c>
      <c r="AC35" s="28" t="s">
        <v>207</v>
      </c>
      <c r="AD35" s="28">
        <v>5.089408807427992E-2</v>
      </c>
      <c r="AE35" s="28">
        <v>1</v>
      </c>
      <c r="AF35" s="28">
        <v>0.8351648351648352</v>
      </c>
      <c r="AG35" s="28">
        <v>0.15428571428571428</v>
      </c>
      <c r="AH35" s="28">
        <v>0.51631132342094566</v>
      </c>
      <c r="AI35" s="28">
        <v>0.12558139534883722</v>
      </c>
      <c r="AJ35" s="28">
        <v>0.66652818338893294</v>
      </c>
      <c r="AK35" s="28">
        <v>8.9290260736524293E-3</v>
      </c>
    </row>
    <row r="36" spans="1:37" x14ac:dyDescent="0.3">
      <c r="A36" s="18" t="s">
        <v>4</v>
      </c>
      <c r="B36" s="19" t="s">
        <v>23</v>
      </c>
      <c r="C36" s="27">
        <v>9.8438169423130759</v>
      </c>
      <c r="D36" s="21">
        <v>995.45</v>
      </c>
      <c r="E36" s="21">
        <v>37.61</v>
      </c>
      <c r="F36" s="21">
        <v>3.7781907679943743</v>
      </c>
      <c r="G36" s="22">
        <v>2.9980194509335587</v>
      </c>
      <c r="H36" s="22">
        <v>1.5753033334223991</v>
      </c>
      <c r="I36" s="23">
        <v>114.12</v>
      </c>
      <c r="J36" s="21">
        <v>16612.244022784682</v>
      </c>
      <c r="K36" s="23">
        <v>11.088758992421734</v>
      </c>
      <c r="L36" s="23">
        <v>3.0064334312147878</v>
      </c>
      <c r="M36" s="23">
        <v>28</v>
      </c>
      <c r="N36" s="23">
        <v>100</v>
      </c>
      <c r="O36" s="24">
        <v>3.7</v>
      </c>
      <c r="P36" s="25">
        <v>113</v>
      </c>
      <c r="Q36" s="25">
        <v>11607.8</v>
      </c>
      <c r="R36" s="26">
        <v>10</v>
      </c>
      <c r="S36" s="27">
        <v>0.31954382512272111</v>
      </c>
      <c r="T36" s="23">
        <v>7.0776085606060599</v>
      </c>
      <c r="U36" s="28">
        <v>0.10603191598484527</v>
      </c>
      <c r="V36" s="28">
        <v>7.3092567723830205E-3</v>
      </c>
      <c r="W36" s="28">
        <v>4.6867704850398602E-2</v>
      </c>
      <c r="X36" s="28">
        <v>0.75467764180672137</v>
      </c>
      <c r="Y36" s="28">
        <v>0.42444644915179713</v>
      </c>
      <c r="Z36" s="28">
        <v>0.70227692307692313</v>
      </c>
      <c r="AA36" s="28">
        <v>4.2948523797654799E-2</v>
      </c>
      <c r="AB36" s="28">
        <v>0.26450291463412678</v>
      </c>
      <c r="AC36" s="28">
        <v>0.22906373289304613</v>
      </c>
      <c r="AD36" s="28">
        <v>0.38514444532830211</v>
      </c>
      <c r="AE36" s="28">
        <v>1</v>
      </c>
      <c r="AF36" s="28">
        <v>0.40659340659340665</v>
      </c>
      <c r="AG36" s="28">
        <v>0.64571428571428569</v>
      </c>
      <c r="AH36" s="28">
        <v>0.16002922706812525</v>
      </c>
      <c r="AI36" s="28">
        <v>0.46511627906976744</v>
      </c>
      <c r="AJ36" s="28">
        <v>0.21548592729498939</v>
      </c>
      <c r="AK36" s="28">
        <v>5.9650084468494213E-4</v>
      </c>
    </row>
    <row r="37" spans="1:37" x14ac:dyDescent="0.3">
      <c r="A37" s="18" t="s">
        <v>88</v>
      </c>
      <c r="B37" s="19" t="s">
        <v>73</v>
      </c>
      <c r="C37" s="27">
        <v>10.124992017812465</v>
      </c>
      <c r="D37" s="21">
        <v>82.531000000000006</v>
      </c>
      <c r="E37" s="21">
        <v>31.544700000000002</v>
      </c>
      <c r="F37" s="21">
        <v>38.221637929989946</v>
      </c>
      <c r="G37" s="22">
        <v>1.9166171073394538</v>
      </c>
      <c r="H37" s="22">
        <v>1.498926401484779</v>
      </c>
      <c r="I37" s="23">
        <v>96.01</v>
      </c>
      <c r="J37" s="21">
        <v>4357.5546472153128</v>
      </c>
      <c r="K37" s="23">
        <v>1.402512762064255</v>
      </c>
      <c r="L37" s="23">
        <v>4.0755058504104937</v>
      </c>
      <c r="M37" s="23">
        <v>4</v>
      </c>
      <c r="N37" s="23">
        <v>100</v>
      </c>
      <c r="O37" s="24">
        <v>7.2</v>
      </c>
      <c r="P37" s="25">
        <v>19</v>
      </c>
      <c r="Q37" s="25">
        <v>46592.6</v>
      </c>
      <c r="R37" s="26">
        <v>1.6</v>
      </c>
      <c r="S37" s="27">
        <v>1.0721468034054535</v>
      </c>
      <c r="T37" s="23"/>
      <c r="U37" s="28">
        <v>8.7909187384050073E-3</v>
      </c>
      <c r="V37" s="28">
        <v>6.1305055067213685E-3</v>
      </c>
      <c r="W37" s="28">
        <v>0.474131814776653</v>
      </c>
      <c r="X37" s="28">
        <v>0.48246120563459083</v>
      </c>
      <c r="Y37" s="28">
        <v>0.40386760768664109</v>
      </c>
      <c r="Z37" s="28">
        <v>0.59083076923076927</v>
      </c>
      <c r="AA37" s="28">
        <v>1.1265819308265639E-2</v>
      </c>
      <c r="AB37" s="28">
        <v>3.3454484278275139E-2</v>
      </c>
      <c r="AC37" s="28">
        <v>0.31051762990317172</v>
      </c>
      <c r="AD37" s="28">
        <v>5.5020635046900301E-2</v>
      </c>
      <c r="AE37" s="28">
        <v>1</v>
      </c>
      <c r="AF37" s="28">
        <v>0.79120879120879128</v>
      </c>
      <c r="AG37" s="28">
        <v>0.10857142857142857</v>
      </c>
      <c r="AH37" s="28">
        <v>0.64234202562883003</v>
      </c>
      <c r="AI37" s="28">
        <v>7.441860465116279E-2</v>
      </c>
      <c r="AJ37" s="28">
        <v>0.72300739355377797</v>
      </c>
      <c r="AK37" s="28" t="s">
        <v>207</v>
      </c>
    </row>
    <row r="38" spans="1:37" x14ac:dyDescent="0.3">
      <c r="A38" s="18" t="s">
        <v>87</v>
      </c>
      <c r="B38" s="19" t="s">
        <v>31</v>
      </c>
      <c r="C38" s="27">
        <v>10.059150390132507</v>
      </c>
      <c r="D38" s="21">
        <v>407.34</v>
      </c>
      <c r="E38" s="21">
        <v>30.478999999999999</v>
      </c>
      <c r="F38" s="21">
        <v>7.4824470957922138</v>
      </c>
      <c r="G38" s="22">
        <v>2.6099570590580345</v>
      </c>
      <c r="H38" s="22">
        <v>1.4840007139271982</v>
      </c>
      <c r="I38" s="23">
        <v>102.31</v>
      </c>
      <c r="J38" s="21">
        <v>4265.2814016120483</v>
      </c>
      <c r="K38" s="23">
        <v>1.3784297165718833</v>
      </c>
      <c r="L38" s="23">
        <v>2.8885804916732667</v>
      </c>
      <c r="M38" s="23">
        <v>1.79999995231628</v>
      </c>
      <c r="N38" s="23">
        <v>100</v>
      </c>
      <c r="O38" s="24">
        <v>8.6999999999999993</v>
      </c>
      <c r="P38" s="25">
        <v>12</v>
      </c>
      <c r="Q38" s="25">
        <v>46688.6</v>
      </c>
      <c r="R38" s="26">
        <v>-0.2</v>
      </c>
      <c r="S38" s="27">
        <v>1.3002844426694615</v>
      </c>
      <c r="T38" s="23">
        <v>6.8607849999999999</v>
      </c>
      <c r="U38" s="28">
        <v>4.3388458141812108E-2</v>
      </c>
      <c r="V38" s="28">
        <v>5.9233937028838621E-3</v>
      </c>
      <c r="W38" s="28">
        <v>9.2818267678545618E-2</v>
      </c>
      <c r="X38" s="28">
        <v>0.6569924814641821</v>
      </c>
      <c r="Y38" s="28">
        <v>0.39984606151800511</v>
      </c>
      <c r="Z38" s="28">
        <v>0.62960000000000005</v>
      </c>
      <c r="AA38" s="28">
        <v>1.1027260346620051E-2</v>
      </c>
      <c r="AB38" s="28">
        <v>3.2880025429421811E-2</v>
      </c>
      <c r="AC38" s="28">
        <v>0.22008437749355161</v>
      </c>
      <c r="AD38" s="28">
        <v>2.4759285115207998E-2</v>
      </c>
      <c r="AE38" s="28">
        <v>1</v>
      </c>
      <c r="AF38" s="28">
        <v>0.95604395604395598</v>
      </c>
      <c r="AG38" s="28">
        <v>6.8571428571428575E-2</v>
      </c>
      <c r="AH38" s="28">
        <v>0.64366551550620044</v>
      </c>
      <c r="AI38" s="28">
        <v>-9.3023255813953487E-3</v>
      </c>
      <c r="AJ38" s="28">
        <v>0.87685311637071683</v>
      </c>
      <c r="AK38" s="28">
        <v>5.7822695514420206E-4</v>
      </c>
    </row>
    <row r="39" spans="1:37" x14ac:dyDescent="0.3">
      <c r="A39" s="18" t="s">
        <v>46</v>
      </c>
      <c r="B39" s="19" t="s">
        <v>83</v>
      </c>
      <c r="C39" s="27">
        <v>9.6866902068595078</v>
      </c>
      <c r="D39" s="21">
        <v>48.32</v>
      </c>
      <c r="E39" s="21">
        <v>23.52</v>
      </c>
      <c r="F39" s="21">
        <v>48.675496688741724</v>
      </c>
      <c r="G39" s="22">
        <v>1.6841269256130753</v>
      </c>
      <c r="H39" s="22">
        <v>1.3714373174041008</v>
      </c>
      <c r="I39" s="23">
        <v>147.93</v>
      </c>
      <c r="J39" s="21">
        <v>3494.9705247348734</v>
      </c>
      <c r="K39" s="23">
        <v>6.2063191857692521</v>
      </c>
      <c r="L39" s="23">
        <v>4.407898464461951</v>
      </c>
      <c r="M39" s="23">
        <v>14.199999809265099</v>
      </c>
      <c r="N39" s="23">
        <v>96.654600000000002</v>
      </c>
      <c r="O39" s="24">
        <v>3.2</v>
      </c>
      <c r="P39" s="25">
        <v>84</v>
      </c>
      <c r="Q39" s="25">
        <v>14014.4</v>
      </c>
      <c r="R39" s="26">
        <v>3</v>
      </c>
      <c r="S39" s="27">
        <v>0.46474426160472249</v>
      </c>
      <c r="T39" s="23">
        <v>43.555962698045299</v>
      </c>
      <c r="U39" s="28">
        <v>5.146880486601761E-3</v>
      </c>
      <c r="V39" s="28">
        <v>4.570957705037188E-3</v>
      </c>
      <c r="W39" s="28">
        <v>0.60380985300684487</v>
      </c>
      <c r="X39" s="28">
        <v>0.42393752192938866</v>
      </c>
      <c r="Y39" s="28">
        <v>0.3695172144032739</v>
      </c>
      <c r="Z39" s="28">
        <v>0.91033846153846154</v>
      </c>
      <c r="AA39" s="28">
        <v>9.0357343985437155E-3</v>
      </c>
      <c r="AB39" s="28">
        <v>0.14804086867678887</v>
      </c>
      <c r="AC39" s="28">
        <v>0.33584301784297366</v>
      </c>
      <c r="AD39" s="28">
        <v>0.19532325179290724</v>
      </c>
      <c r="AE39" s="28">
        <v>0.96654600000000002</v>
      </c>
      <c r="AF39" s="28">
        <v>0.35164835164835168</v>
      </c>
      <c r="AG39" s="28">
        <v>0.48</v>
      </c>
      <c r="AH39" s="28">
        <v>0.19320746393145424</v>
      </c>
      <c r="AI39" s="28">
        <v>0.13953488372093023</v>
      </c>
      <c r="AJ39" s="28">
        <v>0.31340254542067164</v>
      </c>
      <c r="AK39" s="28">
        <v>3.6708965066337418E-3</v>
      </c>
    </row>
    <row r="40" spans="1:37" x14ac:dyDescent="0.3">
      <c r="A40" s="18" t="s">
        <v>1</v>
      </c>
      <c r="B40" s="19" t="s">
        <v>13</v>
      </c>
      <c r="C40" s="27">
        <v>9.398317049452249</v>
      </c>
      <c r="D40" s="21">
        <v>51.06</v>
      </c>
      <c r="E40" s="21">
        <v>18.170000000000002</v>
      </c>
      <c r="F40" s="21">
        <v>35.585585585585584</v>
      </c>
      <c r="G40" s="22">
        <v>1.7080808104682315</v>
      </c>
      <c r="H40" s="22">
        <v>1.2593549273080344</v>
      </c>
      <c r="I40" s="23">
        <v>121.91</v>
      </c>
      <c r="J40" s="21">
        <v>2118.9494149078414</v>
      </c>
      <c r="K40" s="23"/>
      <c r="L40" s="23">
        <v>3.7333408989353813</v>
      </c>
      <c r="M40" s="23">
        <v>12.699999809265099</v>
      </c>
      <c r="N40" s="23">
        <v>98.7</v>
      </c>
      <c r="O40" s="24">
        <v>5.4</v>
      </c>
      <c r="P40" s="25">
        <v>78</v>
      </c>
      <c r="Q40" s="25">
        <v>14983.3</v>
      </c>
      <c r="R40" s="26">
        <v>4.5</v>
      </c>
      <c r="S40" s="27">
        <v>0.69817605882726896</v>
      </c>
      <c r="T40" s="23">
        <v>538.31720027905806</v>
      </c>
      <c r="U40" s="28">
        <v>5.4387358784330694E-3</v>
      </c>
      <c r="V40" s="28">
        <v>3.5312203018930998E-3</v>
      </c>
      <c r="W40" s="28">
        <v>0.44143210985589582</v>
      </c>
      <c r="X40" s="28">
        <v>0.42996732314664554</v>
      </c>
      <c r="Y40" s="28">
        <v>0.33931796865841279</v>
      </c>
      <c r="Z40" s="28">
        <v>0.75021538461538462</v>
      </c>
      <c r="AA40" s="28">
        <v>5.4782333589234742E-3</v>
      </c>
      <c r="AB40" s="28" t="s">
        <v>207</v>
      </c>
      <c r="AC40" s="28">
        <v>0.28444767597161641</v>
      </c>
      <c r="AD40" s="28">
        <v>0.17469051365031962</v>
      </c>
      <c r="AE40" s="28">
        <v>0.98699999999999999</v>
      </c>
      <c r="AF40" s="28">
        <v>0.59340659340659352</v>
      </c>
      <c r="AG40" s="28">
        <v>0.44571428571428573</v>
      </c>
      <c r="AH40" s="28">
        <v>0.20656506124587271</v>
      </c>
      <c r="AI40" s="28">
        <v>0.20930232558139536</v>
      </c>
      <c r="AJ40" s="28">
        <v>0.47081840931764446</v>
      </c>
      <c r="AK40" s="28">
        <v>4.5369373274211526E-2</v>
      </c>
    </row>
    <row r="41" spans="1:37" x14ac:dyDescent="0.3">
      <c r="A41" s="18" t="s">
        <v>93</v>
      </c>
      <c r="B41" s="19" t="s">
        <v>74</v>
      </c>
      <c r="C41" s="27">
        <v>9.4541177784293193</v>
      </c>
      <c r="D41" s="21">
        <v>97.465999999999994</v>
      </c>
      <c r="E41" s="21">
        <v>17.687000000000001</v>
      </c>
      <c r="F41" s="21">
        <v>18.146840949664497</v>
      </c>
      <c r="G41" s="22">
        <v>1.9888531430055094</v>
      </c>
      <c r="H41" s="22">
        <v>1.247654175819024</v>
      </c>
      <c r="I41" s="23">
        <v>93.75</v>
      </c>
      <c r="J41" s="21">
        <v>28909.765975420305</v>
      </c>
      <c r="K41" s="23">
        <v>2.341476489649716</v>
      </c>
      <c r="L41" s="23">
        <v>2.5710829862788671</v>
      </c>
      <c r="M41" s="23">
        <v>6.0999999046325701</v>
      </c>
      <c r="N41" s="23">
        <v>100</v>
      </c>
      <c r="O41" s="24">
        <v>5.5</v>
      </c>
      <c r="P41" s="25">
        <v>5</v>
      </c>
      <c r="Q41" s="25">
        <v>35379</v>
      </c>
      <c r="R41" s="26">
        <v>1.3</v>
      </c>
      <c r="S41" s="27">
        <v>0.83757037678895541</v>
      </c>
      <c r="T41" s="23">
        <v>1052.9608333333299</v>
      </c>
      <c r="U41" s="28">
        <v>1.038174365701836E-2</v>
      </c>
      <c r="V41" s="28">
        <v>3.4373524204503719E-3</v>
      </c>
      <c r="W41" s="28">
        <v>0.22510795188022892</v>
      </c>
      <c r="X41" s="28">
        <v>0.50064485051819874</v>
      </c>
      <c r="Y41" s="28">
        <v>0.33616534254726976</v>
      </c>
      <c r="Z41" s="28">
        <v>0.57692307692307687</v>
      </c>
      <c r="AA41" s="28">
        <v>7.474196564154717E-2</v>
      </c>
      <c r="AB41" s="28">
        <v>5.5851818628477136E-2</v>
      </c>
      <c r="AC41" s="28">
        <v>0.1958938655684348</v>
      </c>
      <c r="AD41" s="28">
        <v>8.3906467134728824E-2</v>
      </c>
      <c r="AE41" s="28">
        <v>1</v>
      </c>
      <c r="AF41" s="28">
        <v>0.60439560439560447</v>
      </c>
      <c r="AG41" s="28">
        <v>2.8571428571428571E-2</v>
      </c>
      <c r="AH41" s="28">
        <v>0.48774737886965691</v>
      </c>
      <c r="AI41" s="28">
        <v>6.0465116279069767E-2</v>
      </c>
      <c r="AJ41" s="28">
        <v>0.56481964327699463</v>
      </c>
      <c r="AK41" s="28">
        <v>8.8743538318783191E-2</v>
      </c>
    </row>
    <row r="42" spans="1:37" x14ac:dyDescent="0.3">
      <c r="A42" s="18" t="s">
        <v>55</v>
      </c>
      <c r="B42" s="19" t="s">
        <v>12</v>
      </c>
      <c r="C42" s="27">
        <v>9.2761725033744398</v>
      </c>
      <c r="D42" s="21">
        <v>30.28</v>
      </c>
      <c r="E42" s="21">
        <v>13.365</v>
      </c>
      <c r="F42" s="21">
        <v>44.138044914134746</v>
      </c>
      <c r="G42" s="22">
        <v>1.4811558708280352</v>
      </c>
      <c r="H42" s="22">
        <v>1.125968963092556</v>
      </c>
      <c r="I42" s="23">
        <v>94.84</v>
      </c>
      <c r="J42" s="21">
        <v>3129.3448846451101</v>
      </c>
      <c r="K42" s="23">
        <v>0.70255128233744779</v>
      </c>
      <c r="L42" s="23">
        <v>1.7619569496386163</v>
      </c>
      <c r="M42" s="23">
        <v>1.29999995231628</v>
      </c>
      <c r="N42" s="23">
        <v>100</v>
      </c>
      <c r="O42" s="24">
        <v>7.6</v>
      </c>
      <c r="P42" s="25">
        <v>40</v>
      </c>
      <c r="Q42" s="25">
        <v>42963.9</v>
      </c>
      <c r="R42" s="26">
        <v>0.3</v>
      </c>
      <c r="S42" s="27">
        <v>1.0896265204425732</v>
      </c>
      <c r="T42" s="23"/>
      <c r="U42" s="28">
        <v>3.2253216294350438E-3</v>
      </c>
      <c r="V42" s="28">
        <v>2.5974000734618205E-3</v>
      </c>
      <c r="W42" s="28">
        <v>0.54752366641545525</v>
      </c>
      <c r="X42" s="28">
        <v>0.3728445522248397</v>
      </c>
      <c r="Y42" s="28">
        <v>0.30337873227341122</v>
      </c>
      <c r="Z42" s="28">
        <v>0.58363076923076929</v>
      </c>
      <c r="AA42" s="28">
        <v>8.0904628576916639E-3</v>
      </c>
      <c r="AB42" s="28">
        <v>1.6758129740685662E-2</v>
      </c>
      <c r="AC42" s="28">
        <v>0.13424559209946865</v>
      </c>
      <c r="AD42" s="28">
        <v>1.7881705734345461E-2</v>
      </c>
      <c r="AE42" s="28">
        <v>1</v>
      </c>
      <c r="AF42" s="28">
        <v>0.8351648351648352</v>
      </c>
      <c r="AG42" s="28">
        <v>0.22857142857142856</v>
      </c>
      <c r="AH42" s="28">
        <v>0.59231548689951818</v>
      </c>
      <c r="AI42" s="28">
        <v>1.3953488372093023E-2</v>
      </c>
      <c r="AJ42" s="28">
        <v>0.73479492546165071</v>
      </c>
      <c r="AK42" s="28" t="s">
        <v>207</v>
      </c>
    </row>
    <row r="43" spans="1:37" x14ac:dyDescent="0.3">
      <c r="A43" s="18" t="s">
        <v>64</v>
      </c>
      <c r="B43" s="19" t="s">
        <v>51</v>
      </c>
      <c r="C43" s="27">
        <v>8.7917729366178055</v>
      </c>
      <c r="D43" s="21">
        <v>88.78</v>
      </c>
      <c r="E43" s="21">
        <v>10.566000000000001</v>
      </c>
      <c r="F43" s="21">
        <v>11.901329128182022</v>
      </c>
      <c r="G43" s="22">
        <v>1.9483151406893477</v>
      </c>
      <c r="H43" s="22">
        <v>1.0239106063509207</v>
      </c>
      <c r="I43" s="23">
        <v>130.97999999999999</v>
      </c>
      <c r="J43" s="21">
        <v>509.08216802091169</v>
      </c>
      <c r="K43" s="23">
        <v>3.7799309836458614</v>
      </c>
      <c r="L43" s="23">
        <v>7.5508533693524384</v>
      </c>
      <c r="M43" s="23">
        <v>2</v>
      </c>
      <c r="N43" s="23">
        <v>99.4</v>
      </c>
      <c r="O43" s="24">
        <v>4.9000000000000004</v>
      </c>
      <c r="P43" s="25">
        <v>116</v>
      </c>
      <c r="Q43" s="25">
        <v>11954.4</v>
      </c>
      <c r="R43" s="26">
        <v>2.9</v>
      </c>
      <c r="S43" s="27">
        <v>0.44999419388154227</v>
      </c>
      <c r="T43" s="23">
        <v>0.71</v>
      </c>
      <c r="U43" s="28">
        <v>9.4565407615998416E-3</v>
      </c>
      <c r="V43" s="28">
        <v>2.0534327853496143E-3</v>
      </c>
      <c r="W43" s="28">
        <v>0.14763362020578555</v>
      </c>
      <c r="X43" s="28">
        <v>0.49044040571982034</v>
      </c>
      <c r="Y43" s="28">
        <v>0.27588034119774202</v>
      </c>
      <c r="Z43" s="28">
        <v>0.80603076923076922</v>
      </c>
      <c r="AA43" s="28">
        <v>1.3161573823632494E-3</v>
      </c>
      <c r="AB43" s="28">
        <v>9.0163629940325701E-2</v>
      </c>
      <c r="AC43" s="28">
        <v>0.57530848391777845</v>
      </c>
      <c r="AD43" s="28">
        <v>2.7510317523450151E-2</v>
      </c>
      <c r="AE43" s="28">
        <v>0.99400000000000011</v>
      </c>
      <c r="AF43" s="28">
        <v>0.53846153846153855</v>
      </c>
      <c r="AG43" s="28">
        <v>0.66285714285714281</v>
      </c>
      <c r="AH43" s="28">
        <v>0.16480757697954795</v>
      </c>
      <c r="AI43" s="28">
        <v>0.13488372093023254</v>
      </c>
      <c r="AJ43" s="28">
        <v>0.30345576575821781</v>
      </c>
      <c r="AK43" s="28">
        <v>5.983879951818683E-5</v>
      </c>
    </row>
    <row r="44" spans="1:37" x14ac:dyDescent="0.3">
      <c r="A44" s="18" t="s">
        <v>59</v>
      </c>
      <c r="B44" s="19" t="s">
        <v>40</v>
      </c>
      <c r="C44" s="27">
        <v>9.5018855566892206</v>
      </c>
      <c r="D44" s="21">
        <v>365.245</v>
      </c>
      <c r="E44" s="21">
        <v>9.8720999999999997</v>
      </c>
      <c r="F44" s="21">
        <v>2.7028706758477186</v>
      </c>
      <c r="G44" s="22">
        <v>2.5625842793981959</v>
      </c>
      <c r="H44" s="22">
        <v>0.99440954592217179</v>
      </c>
      <c r="I44" s="23">
        <v>76.900000000000006</v>
      </c>
      <c r="J44" s="21">
        <v>6355.6072990284829</v>
      </c>
      <c r="K44" s="23">
        <v>1.708753432335975</v>
      </c>
      <c r="L44" s="23">
        <v>6.1079582073851384</v>
      </c>
      <c r="M44" s="23">
        <v>2.0999999046325701</v>
      </c>
      <c r="N44" s="23">
        <v>100</v>
      </c>
      <c r="O44" s="24">
        <v>8.6</v>
      </c>
      <c r="P44" s="25">
        <v>6</v>
      </c>
      <c r="Q44" s="25">
        <v>67965.399999999994</v>
      </c>
      <c r="R44" s="26">
        <v>2</v>
      </c>
      <c r="S44" s="27">
        <v>1.4828988098386662</v>
      </c>
      <c r="T44" s="23">
        <v>6.3016666666666703</v>
      </c>
      <c r="U44" s="28">
        <v>3.8904643280812501E-2</v>
      </c>
      <c r="V44" s="28">
        <v>1.9185778724446268E-3</v>
      </c>
      <c r="W44" s="28">
        <v>3.3528573029591634E-2</v>
      </c>
      <c r="X44" s="28">
        <v>0.6450675496134618</v>
      </c>
      <c r="Y44" s="28">
        <v>0.2679316369199497</v>
      </c>
      <c r="Z44" s="28">
        <v>0.47323076923076929</v>
      </c>
      <c r="AA44" s="28">
        <v>1.6431491793431823E-2</v>
      </c>
      <c r="AB44" s="28">
        <v>4.075931883385854E-2</v>
      </c>
      <c r="AC44" s="28">
        <v>0.46537258826749717</v>
      </c>
      <c r="AD44" s="28">
        <v>2.8885832087828522E-2</v>
      </c>
      <c r="AE44" s="28">
        <v>1</v>
      </c>
      <c r="AF44" s="28">
        <v>0.94505494505494503</v>
      </c>
      <c r="AG44" s="28">
        <v>3.4285714285714287E-2</v>
      </c>
      <c r="AH44" s="28">
        <v>0.93699498866072461</v>
      </c>
      <c r="AI44" s="28">
        <v>9.3023255813953487E-2</v>
      </c>
      <c r="AJ44" s="28">
        <v>1</v>
      </c>
      <c r="AK44" s="28">
        <v>5.311044623902923E-4</v>
      </c>
    </row>
    <row r="45" spans="1:37" x14ac:dyDescent="0.3">
      <c r="A45" s="18" t="s">
        <v>90</v>
      </c>
      <c r="B45" s="19" t="s">
        <v>14</v>
      </c>
      <c r="C45" s="27">
        <v>7.7050629678285949</v>
      </c>
      <c r="D45" s="21">
        <v>10.83</v>
      </c>
      <c r="E45" s="21">
        <v>4.4400000000000004</v>
      </c>
      <c r="F45" s="21">
        <v>40.99722991689751</v>
      </c>
      <c r="G45" s="22">
        <v>1.0346284566253203</v>
      </c>
      <c r="H45" s="22">
        <v>0.64738297011461987</v>
      </c>
      <c r="I45" s="23">
        <v>107.91</v>
      </c>
      <c r="J45" s="21">
        <v>764.91350817409284</v>
      </c>
      <c r="K45" s="23">
        <v>6.9907651120342358</v>
      </c>
      <c r="L45" s="23">
        <v>-0.43839973899922313</v>
      </c>
      <c r="M45" s="23">
        <v>18.200000762939499</v>
      </c>
      <c r="N45" s="23">
        <v>86.654600000000002</v>
      </c>
      <c r="O45" s="24">
        <v>3.8</v>
      </c>
      <c r="P45" s="25">
        <v>85</v>
      </c>
      <c r="Q45" s="25">
        <v>8672.4</v>
      </c>
      <c r="R45" s="26">
        <v>8.3000000000000007</v>
      </c>
      <c r="S45" s="27">
        <v>0.57515521911487499</v>
      </c>
      <c r="T45" s="23">
        <v>110.934529155866</v>
      </c>
      <c r="U45" s="28">
        <v>1.153574413698201E-3</v>
      </c>
      <c r="V45" s="28">
        <v>8.6288487288967326E-4</v>
      </c>
      <c r="W45" s="28">
        <v>0.50856248120289338</v>
      </c>
      <c r="X45" s="28">
        <v>0.26044226082288635</v>
      </c>
      <c r="Y45" s="28">
        <v>0.17442951911332971</v>
      </c>
      <c r="Z45" s="28">
        <v>0.66406153846153848</v>
      </c>
      <c r="AA45" s="28">
        <v>1.9775718418236755E-3</v>
      </c>
      <c r="AB45" s="28">
        <v>0.16675245164218264</v>
      </c>
      <c r="AC45" s="28">
        <v>-3.340219665995485E-2</v>
      </c>
      <c r="AD45" s="28">
        <v>0.2503438999577503</v>
      </c>
      <c r="AE45" s="28">
        <v>0.86654600000000004</v>
      </c>
      <c r="AF45" s="28">
        <v>0.4175824175824176</v>
      </c>
      <c r="AG45" s="28">
        <v>0.48571428571428571</v>
      </c>
      <c r="AH45" s="28">
        <v>0.1195607667969477</v>
      </c>
      <c r="AI45" s="28">
        <v>0.38604651162790699</v>
      </c>
      <c r="AJ45" s="28">
        <v>0.38785870977767506</v>
      </c>
      <c r="AK45" s="28">
        <v>9.3495620419750958E-3</v>
      </c>
    </row>
    <row r="46" spans="1:37" x14ac:dyDescent="0.3">
      <c r="A46" s="33" t="s">
        <v>24</v>
      </c>
      <c r="B46" s="34" t="s">
        <v>5</v>
      </c>
      <c r="C46" s="35">
        <v>9.1991700229684454</v>
      </c>
      <c r="D46" s="36">
        <v>83.6</v>
      </c>
      <c r="E46" s="36">
        <v>3.823</v>
      </c>
      <c r="F46" s="36">
        <v>4.5729665071770338</v>
      </c>
      <c r="G46" s="22">
        <v>1.9222062774390163</v>
      </c>
      <c r="H46" s="22">
        <v>0.58240429801902815</v>
      </c>
      <c r="I46" s="37">
        <v>42.75</v>
      </c>
      <c r="J46" s="36">
        <v>1698.4781780686076</v>
      </c>
      <c r="K46" s="37">
        <v>0.67819371022880304</v>
      </c>
      <c r="L46" s="37">
        <v>0.25959042399770738</v>
      </c>
      <c r="M46" s="37"/>
      <c r="N46" s="37">
        <v>92.854600000000005</v>
      </c>
      <c r="O46" s="78">
        <v>7</v>
      </c>
      <c r="P46" s="79">
        <v>25</v>
      </c>
      <c r="Q46" s="79">
        <v>72535.5</v>
      </c>
      <c r="R46" s="80">
        <v>2.2999999999999998</v>
      </c>
      <c r="S46" s="35">
        <v>0.64962358271676512</v>
      </c>
      <c r="T46" s="37">
        <v>3.6724999999999999</v>
      </c>
      <c r="U46" s="28">
        <v>8.9047849478457609E-3</v>
      </c>
      <c r="V46" s="28">
        <v>7.4297497050838305E-4</v>
      </c>
      <c r="W46" s="28">
        <v>5.6726739783683297E-2</v>
      </c>
      <c r="X46" s="28">
        <v>0.48386814170669706</v>
      </c>
      <c r="Y46" s="28">
        <v>0.15692180103997652</v>
      </c>
      <c r="Z46" s="28">
        <v>0.2630769230769231</v>
      </c>
      <c r="AA46" s="28">
        <v>4.391166560672094E-3</v>
      </c>
      <c r="AB46" s="28">
        <v>1.6177122540461501E-2</v>
      </c>
      <c r="AC46" s="28">
        <v>1.9778502635987769E-2</v>
      </c>
      <c r="AD46" s="28" t="s">
        <v>207</v>
      </c>
      <c r="AE46" s="28">
        <v>0.92854600000000009</v>
      </c>
      <c r="AF46" s="28">
        <v>0.76923076923076927</v>
      </c>
      <c r="AG46" s="28">
        <v>0.14285714285714285</v>
      </c>
      <c r="AH46" s="28">
        <v>1</v>
      </c>
      <c r="AI46" s="28">
        <v>0.10697674418604651</v>
      </c>
      <c r="AJ46" s="28">
        <v>0.43807681171950075</v>
      </c>
      <c r="AK46" s="28">
        <v>3.0951829750780442E-4</v>
      </c>
    </row>
    <row r="47" spans="1:37" ht="14" x14ac:dyDescent="0.3">
      <c r="A47" s="76"/>
      <c r="B47" s="76"/>
      <c r="C47" s="81"/>
      <c r="D47" s="76"/>
      <c r="E47" s="76"/>
      <c r="F47" s="76"/>
      <c r="G47" s="76"/>
      <c r="H47" s="76"/>
      <c r="I47" s="76"/>
      <c r="J47" s="76"/>
      <c r="K47" s="76"/>
      <c r="L47" s="76"/>
      <c r="M47" s="76"/>
      <c r="N47" s="76"/>
      <c r="O47" s="77"/>
      <c r="P47" s="76"/>
      <c r="Q47" s="76"/>
      <c r="R47" s="76"/>
      <c r="S47" s="76"/>
      <c r="T47" s="76"/>
      <c r="U47" s="76"/>
      <c r="V47" s="76"/>
      <c r="W47" s="76"/>
      <c r="X47" s="76"/>
      <c r="Y47" s="76"/>
      <c r="Z47" s="76"/>
      <c r="AA47" s="76"/>
      <c r="AB47" s="76"/>
      <c r="AC47" s="76"/>
      <c r="AD47" s="76"/>
      <c r="AE47" s="76"/>
      <c r="AF47" s="76"/>
      <c r="AG47" s="76"/>
      <c r="AH47" s="76"/>
      <c r="AI47" s="76"/>
      <c r="AJ47" s="76"/>
      <c r="AK47" s="76"/>
    </row>
  </sheetData>
  <autoFilter ref="A1:AK1" xr:uid="{06692293-EA4A-430E-B1F2-A3AFCF19940A}">
    <sortState xmlns:xlrd2="http://schemas.microsoft.com/office/spreadsheetml/2017/richdata2" ref="A2:AK46">
      <sortCondition descending="1" ref="E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Normal="100" workbookViewId="0">
      <pane xSplit="2" ySplit="1" topLeftCell="E2" activePane="bottomRight" state="frozen"/>
      <selection pane="topRight" activeCell="C1" sqref="C1"/>
      <selection pane="bottomLeft" activeCell="A2" sqref="A2"/>
      <selection pane="bottomRight" activeCell="B4" sqref="B4"/>
    </sheetView>
  </sheetViews>
  <sheetFormatPr defaultColWidth="8.6328125" defaultRowHeight="12" x14ac:dyDescent="0.3"/>
  <cols>
    <col min="1" max="1" width="10.90625" style="2" bestFit="1" customWidth="1"/>
    <col min="2" max="2" width="36.90625" style="2" bestFit="1" customWidth="1"/>
    <col min="3" max="3" width="12.08984375" style="2" bestFit="1" customWidth="1"/>
    <col min="4" max="4" width="18.36328125" style="3" bestFit="1" customWidth="1"/>
    <col min="5" max="5" width="100.54296875" style="2" customWidth="1"/>
    <col min="6" max="16384" width="8.6328125" style="1"/>
  </cols>
  <sheetData>
    <row r="1" spans="1:5" x14ac:dyDescent="0.3">
      <c r="A1" s="39" t="s">
        <v>94</v>
      </c>
      <c r="B1" s="40" t="s">
        <v>205</v>
      </c>
      <c r="C1" s="40" t="s">
        <v>163</v>
      </c>
      <c r="D1" s="41" t="s">
        <v>164</v>
      </c>
      <c r="E1" s="42" t="s">
        <v>206</v>
      </c>
    </row>
    <row r="2" spans="1:5" x14ac:dyDescent="0.3">
      <c r="A2" s="43" t="s">
        <v>109</v>
      </c>
      <c r="B2" s="44" t="s">
        <v>37</v>
      </c>
      <c r="C2" s="44"/>
      <c r="D2" s="45"/>
      <c r="E2" s="46"/>
    </row>
    <row r="3" spans="1:5" x14ac:dyDescent="0.3">
      <c r="A3" s="47" t="s">
        <v>110</v>
      </c>
      <c r="B3" s="48" t="s">
        <v>97</v>
      </c>
      <c r="C3" s="48"/>
      <c r="D3" s="49"/>
      <c r="E3" s="50"/>
    </row>
    <row r="4" spans="1:5" x14ac:dyDescent="0.3">
      <c r="A4" s="51" t="s">
        <v>111</v>
      </c>
      <c r="B4" s="52" t="s">
        <v>152</v>
      </c>
      <c r="C4" s="52" t="s">
        <v>95</v>
      </c>
      <c r="D4" s="53" t="s">
        <v>179</v>
      </c>
      <c r="E4" s="54" t="s">
        <v>96</v>
      </c>
    </row>
    <row r="5" spans="1:5" ht="24" x14ac:dyDescent="0.3">
      <c r="A5" s="47" t="s">
        <v>112</v>
      </c>
      <c r="B5" s="48" t="s">
        <v>148</v>
      </c>
      <c r="C5" s="48" t="s">
        <v>165</v>
      </c>
      <c r="D5" s="49" t="s">
        <v>167</v>
      </c>
      <c r="E5" s="50" t="s">
        <v>3</v>
      </c>
    </row>
    <row r="6" spans="1:5" ht="72" x14ac:dyDescent="0.3">
      <c r="A6" s="51" t="s">
        <v>113</v>
      </c>
      <c r="B6" s="52" t="s">
        <v>149</v>
      </c>
      <c r="C6" s="52" t="s">
        <v>165</v>
      </c>
      <c r="D6" s="53" t="s">
        <v>168</v>
      </c>
      <c r="E6" s="54" t="s">
        <v>114</v>
      </c>
    </row>
    <row r="7" spans="1:5" ht="72" x14ac:dyDescent="0.3">
      <c r="A7" s="47" t="s">
        <v>115</v>
      </c>
      <c r="B7" s="48" t="s">
        <v>150</v>
      </c>
      <c r="C7" s="48" t="s">
        <v>165</v>
      </c>
      <c r="D7" s="49" t="s">
        <v>169</v>
      </c>
      <c r="E7" s="50" t="s">
        <v>72</v>
      </c>
    </row>
    <row r="8" spans="1:5" x14ac:dyDescent="0.3">
      <c r="A8" s="55" t="s">
        <v>143</v>
      </c>
      <c r="B8" s="56" t="s">
        <v>203</v>
      </c>
      <c r="C8" s="52"/>
      <c r="D8" s="53"/>
      <c r="E8" s="54"/>
    </row>
    <row r="9" spans="1:5" x14ac:dyDescent="0.3">
      <c r="A9" s="57" t="s">
        <v>144</v>
      </c>
      <c r="B9" s="58" t="s">
        <v>204</v>
      </c>
      <c r="C9" s="48"/>
      <c r="D9" s="49"/>
      <c r="E9" s="50"/>
    </row>
    <row r="10" spans="1:5" ht="36" x14ac:dyDescent="0.3">
      <c r="A10" s="51" t="s">
        <v>116</v>
      </c>
      <c r="B10" s="52" t="s">
        <v>25</v>
      </c>
      <c r="C10" s="52" t="s">
        <v>165</v>
      </c>
      <c r="D10" s="53" t="s">
        <v>170</v>
      </c>
      <c r="E10" s="54" t="s">
        <v>62</v>
      </c>
    </row>
    <row r="11" spans="1:5" ht="48" x14ac:dyDescent="0.3">
      <c r="A11" s="47" t="s">
        <v>122</v>
      </c>
      <c r="B11" s="48" t="s">
        <v>153</v>
      </c>
      <c r="C11" s="48" t="s">
        <v>165</v>
      </c>
      <c r="D11" s="49" t="s">
        <v>171</v>
      </c>
      <c r="E11" s="50" t="s">
        <v>45</v>
      </c>
    </row>
    <row r="12" spans="1:5" ht="60" x14ac:dyDescent="0.3">
      <c r="A12" s="51" t="s">
        <v>123</v>
      </c>
      <c r="B12" s="52" t="s">
        <v>154</v>
      </c>
      <c r="C12" s="52" t="s">
        <v>165</v>
      </c>
      <c r="D12" s="53" t="s">
        <v>172</v>
      </c>
      <c r="E12" s="54" t="s">
        <v>92</v>
      </c>
    </row>
    <row r="13" spans="1:5" ht="60" x14ac:dyDescent="0.3">
      <c r="A13" s="47" t="s">
        <v>124</v>
      </c>
      <c r="B13" s="48" t="s">
        <v>155</v>
      </c>
      <c r="C13" s="48" t="s">
        <v>165</v>
      </c>
      <c r="D13" s="49" t="s">
        <v>173</v>
      </c>
      <c r="E13" s="50" t="s">
        <v>66</v>
      </c>
    </row>
    <row r="14" spans="1:5" ht="36" x14ac:dyDescent="0.3">
      <c r="A14" s="51" t="s">
        <v>127</v>
      </c>
      <c r="B14" s="52" t="s">
        <v>151</v>
      </c>
      <c r="C14" s="52" t="s">
        <v>165</v>
      </c>
      <c r="D14" s="53" t="s">
        <v>174</v>
      </c>
      <c r="E14" s="54" t="s">
        <v>101</v>
      </c>
    </row>
    <row r="15" spans="1:5" x14ac:dyDescent="0.3">
      <c r="A15" s="47" t="s">
        <v>125</v>
      </c>
      <c r="B15" s="48" t="s">
        <v>147</v>
      </c>
      <c r="C15" s="48" t="s">
        <v>165</v>
      </c>
      <c r="D15" s="49" t="s">
        <v>175</v>
      </c>
      <c r="E15" s="50" t="s">
        <v>6</v>
      </c>
    </row>
    <row r="16" spans="1:5" ht="48" x14ac:dyDescent="0.3">
      <c r="A16" s="51" t="s">
        <v>117</v>
      </c>
      <c r="B16" s="52" t="s">
        <v>156</v>
      </c>
      <c r="C16" s="52" t="s">
        <v>166</v>
      </c>
      <c r="D16" s="53" t="s">
        <v>178</v>
      </c>
      <c r="E16" s="59" t="s">
        <v>98</v>
      </c>
    </row>
    <row r="17" spans="1:5" ht="72" x14ac:dyDescent="0.3">
      <c r="A17" s="47" t="s">
        <v>126</v>
      </c>
      <c r="B17" s="48" t="s">
        <v>157</v>
      </c>
      <c r="C17" s="48" t="s">
        <v>166</v>
      </c>
      <c r="D17" s="49" t="s">
        <v>178</v>
      </c>
      <c r="E17" s="60" t="s">
        <v>99</v>
      </c>
    </row>
    <row r="18" spans="1:5" ht="72" x14ac:dyDescent="0.3">
      <c r="A18" s="51" t="s">
        <v>118</v>
      </c>
      <c r="B18" s="52" t="s">
        <v>158</v>
      </c>
      <c r="C18" s="52" t="s">
        <v>166</v>
      </c>
      <c r="D18" s="53" t="s">
        <v>178</v>
      </c>
      <c r="E18" s="59" t="s">
        <v>100</v>
      </c>
    </row>
    <row r="19" spans="1:5" ht="24" x14ac:dyDescent="0.3">
      <c r="A19" s="47" t="s">
        <v>119</v>
      </c>
      <c r="B19" s="48" t="s">
        <v>159</v>
      </c>
      <c r="C19" s="48" t="s">
        <v>166</v>
      </c>
      <c r="D19" s="49" t="s">
        <v>178</v>
      </c>
      <c r="E19" s="60" t="s">
        <v>102</v>
      </c>
    </row>
    <row r="20" spans="1:5" ht="60" x14ac:dyDescent="0.3">
      <c r="A20" s="51" t="s">
        <v>121</v>
      </c>
      <c r="B20" s="61" t="s">
        <v>162</v>
      </c>
      <c r="C20" s="52" t="s">
        <v>165</v>
      </c>
      <c r="D20" s="53" t="s">
        <v>176</v>
      </c>
      <c r="E20" s="62" t="s">
        <v>161</v>
      </c>
    </row>
    <row r="21" spans="1:5" ht="24" x14ac:dyDescent="0.3">
      <c r="A21" s="47" t="s">
        <v>120</v>
      </c>
      <c r="B21" s="48" t="s">
        <v>160</v>
      </c>
      <c r="C21" s="48" t="s">
        <v>165</v>
      </c>
      <c r="D21" s="49" t="s">
        <v>177</v>
      </c>
      <c r="E21" s="50" t="s">
        <v>39</v>
      </c>
    </row>
    <row r="22" spans="1:5" x14ac:dyDescent="0.3">
      <c r="A22" s="55" t="s">
        <v>180</v>
      </c>
      <c r="B22" s="56" t="s">
        <v>183</v>
      </c>
      <c r="C22" s="52"/>
      <c r="D22" s="53"/>
      <c r="E22" s="54"/>
    </row>
    <row r="23" spans="1:5" x14ac:dyDescent="0.3">
      <c r="A23" s="57" t="s">
        <v>181</v>
      </c>
      <c r="B23" s="58" t="s">
        <v>184</v>
      </c>
      <c r="C23" s="48"/>
      <c r="D23" s="49"/>
      <c r="E23" s="50"/>
    </row>
    <row r="24" spans="1:5" x14ac:dyDescent="0.3">
      <c r="A24" s="55" t="s">
        <v>182</v>
      </c>
      <c r="B24" s="56" t="s">
        <v>185</v>
      </c>
      <c r="C24" s="52"/>
      <c r="D24" s="53"/>
      <c r="E24" s="54"/>
    </row>
    <row r="25" spans="1:5" x14ac:dyDescent="0.3">
      <c r="A25" s="57" t="s">
        <v>128</v>
      </c>
      <c r="B25" s="58" t="s">
        <v>186</v>
      </c>
      <c r="C25" s="48"/>
      <c r="D25" s="49"/>
      <c r="E25" s="50"/>
    </row>
    <row r="26" spans="1:5" x14ac:dyDescent="0.3">
      <c r="A26" s="55" t="s">
        <v>129</v>
      </c>
      <c r="B26" s="56" t="s">
        <v>187</v>
      </c>
      <c r="C26" s="52"/>
      <c r="D26" s="53"/>
      <c r="E26" s="54"/>
    </row>
    <row r="27" spans="1:5" x14ac:dyDescent="0.3">
      <c r="A27" s="57" t="s">
        <v>130</v>
      </c>
      <c r="B27" s="58" t="s">
        <v>188</v>
      </c>
      <c r="C27" s="48"/>
      <c r="D27" s="49"/>
      <c r="E27" s="50"/>
    </row>
    <row r="28" spans="1:5" x14ac:dyDescent="0.3">
      <c r="A28" s="55" t="s">
        <v>145</v>
      </c>
      <c r="B28" s="56" t="s">
        <v>189</v>
      </c>
      <c r="C28" s="52"/>
      <c r="D28" s="53"/>
      <c r="E28" s="54"/>
    </row>
    <row r="29" spans="1:5" x14ac:dyDescent="0.3">
      <c r="A29" s="57" t="s">
        <v>146</v>
      </c>
      <c r="B29" s="58" t="s">
        <v>190</v>
      </c>
      <c r="C29" s="48"/>
      <c r="D29" s="49"/>
      <c r="E29" s="50"/>
    </row>
    <row r="30" spans="1:5" x14ac:dyDescent="0.3">
      <c r="A30" s="55" t="s">
        <v>131</v>
      </c>
      <c r="B30" s="56" t="s">
        <v>191</v>
      </c>
      <c r="C30" s="52"/>
      <c r="D30" s="53"/>
      <c r="E30" s="54"/>
    </row>
    <row r="31" spans="1:5" x14ac:dyDescent="0.3">
      <c r="A31" s="57" t="s">
        <v>132</v>
      </c>
      <c r="B31" s="58" t="s">
        <v>192</v>
      </c>
      <c r="C31" s="48"/>
      <c r="D31" s="49"/>
      <c r="E31" s="50"/>
    </row>
    <row r="32" spans="1:5" x14ac:dyDescent="0.3">
      <c r="A32" s="55" t="s">
        <v>133</v>
      </c>
      <c r="B32" s="56" t="s">
        <v>193</v>
      </c>
      <c r="C32" s="52"/>
      <c r="D32" s="53"/>
      <c r="E32" s="54"/>
    </row>
    <row r="33" spans="1:5" x14ac:dyDescent="0.3">
      <c r="A33" s="57" t="s">
        <v>134</v>
      </c>
      <c r="B33" s="58" t="s">
        <v>194</v>
      </c>
      <c r="C33" s="48"/>
      <c r="D33" s="49"/>
      <c r="E33" s="50"/>
    </row>
    <row r="34" spans="1:5" x14ac:dyDescent="0.3">
      <c r="A34" s="55" t="s">
        <v>135</v>
      </c>
      <c r="B34" s="56" t="s">
        <v>195</v>
      </c>
      <c r="C34" s="52"/>
      <c r="D34" s="53"/>
      <c r="E34" s="54"/>
    </row>
    <row r="35" spans="1:5" x14ac:dyDescent="0.3">
      <c r="A35" s="57" t="s">
        <v>136</v>
      </c>
      <c r="B35" s="58" t="s">
        <v>196</v>
      </c>
      <c r="C35" s="48"/>
      <c r="D35" s="49"/>
      <c r="E35" s="50"/>
    </row>
    <row r="36" spans="1:5" x14ac:dyDescent="0.3">
      <c r="A36" s="55" t="s">
        <v>137</v>
      </c>
      <c r="B36" s="56" t="s">
        <v>197</v>
      </c>
      <c r="C36" s="52"/>
      <c r="D36" s="53"/>
      <c r="E36" s="54"/>
    </row>
    <row r="37" spans="1:5" x14ac:dyDescent="0.3">
      <c r="A37" s="57" t="s">
        <v>138</v>
      </c>
      <c r="B37" s="58" t="s">
        <v>198</v>
      </c>
      <c r="C37" s="48"/>
      <c r="D37" s="49"/>
      <c r="E37" s="50"/>
    </row>
    <row r="38" spans="1:5" x14ac:dyDescent="0.3">
      <c r="A38" s="55" t="s">
        <v>139</v>
      </c>
      <c r="B38" s="56" t="s">
        <v>199</v>
      </c>
      <c r="C38" s="52"/>
      <c r="D38" s="53"/>
      <c r="E38" s="54"/>
    </row>
    <row r="39" spans="1:5" x14ac:dyDescent="0.3">
      <c r="A39" s="57" t="s">
        <v>140</v>
      </c>
      <c r="B39" s="58" t="s">
        <v>200</v>
      </c>
      <c r="C39" s="48"/>
      <c r="D39" s="49"/>
      <c r="E39" s="50"/>
    </row>
    <row r="40" spans="1:5" x14ac:dyDescent="0.3">
      <c r="A40" s="55" t="s">
        <v>141</v>
      </c>
      <c r="B40" s="56" t="s">
        <v>201</v>
      </c>
      <c r="C40" s="52"/>
      <c r="D40" s="53"/>
      <c r="E40" s="54"/>
    </row>
    <row r="41" spans="1:5" x14ac:dyDescent="0.3">
      <c r="A41" s="63" t="s">
        <v>142</v>
      </c>
      <c r="B41" s="64" t="s">
        <v>202</v>
      </c>
      <c r="C41" s="5"/>
      <c r="D41" s="4"/>
      <c r="E4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On-hand Data</vt:lpstr>
      <vt:lpstr>Variable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Geralrd</dc:creator>
  <cp:lastModifiedBy>thuyt</cp:lastModifiedBy>
  <dcterms:created xsi:type="dcterms:W3CDTF">2016-06-11T04:03:14Z</dcterms:created>
  <dcterms:modified xsi:type="dcterms:W3CDTF">2020-02-29T00:44:11Z</dcterms:modified>
</cp:coreProperties>
</file>