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ifer\Dropbox\GITHUB\Disseratation\Seagrass-Restoration-Trade-offs-Analysis\analytical_output\"/>
    </mc:Choice>
  </mc:AlternateContent>
  <xr:revisionPtr revIDLastSave="0" documentId="13_ncr:1_{883A323F-20A8-4766-89F2-36FF739049A6}" xr6:coauthVersionLast="47" xr6:coauthVersionMax="47" xr10:uidLastSave="{00000000-0000-0000-0000-000000000000}"/>
  <bookViews>
    <workbookView xWindow="-120" yWindow="-120" windowWidth="29040" windowHeight="15840" xr2:uid="{92C92E60-6EB7-4BA9-8851-828F7E8C4D5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8" i="1" l="1"/>
  <c r="S47" i="1"/>
  <c r="T47" i="1"/>
  <c r="U47" i="1"/>
  <c r="V47" i="1"/>
  <c r="S48" i="1"/>
  <c r="T48" i="1"/>
  <c r="U48" i="1"/>
  <c r="V48" i="1"/>
  <c r="S49" i="1"/>
  <c r="T49" i="1"/>
  <c r="U49" i="1"/>
  <c r="V49" i="1"/>
  <c r="S50" i="1"/>
  <c r="T50" i="1"/>
  <c r="U50" i="1"/>
  <c r="V50" i="1"/>
  <c r="S51" i="1"/>
  <c r="T51" i="1"/>
  <c r="U51" i="1"/>
  <c r="V51" i="1"/>
  <c r="R48" i="1"/>
  <c r="R49" i="1"/>
  <c r="R50" i="1"/>
  <c r="R51" i="1"/>
  <c r="R47" i="1"/>
  <c r="J47" i="1"/>
  <c r="K47" i="1"/>
  <c r="L47" i="1"/>
  <c r="M47" i="1"/>
  <c r="N47" i="1"/>
  <c r="K48" i="1"/>
  <c r="L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J48" i="1"/>
  <c r="J49" i="1"/>
  <c r="J50" i="1"/>
  <c r="J51" i="1"/>
</calcChain>
</file>

<file path=xl/sharedStrings.xml><?xml version="1.0" encoding="utf-8"?>
<sst xmlns="http://schemas.openxmlformats.org/spreadsheetml/2006/main" count="87" uniqueCount="36">
  <si>
    <t># Data file produced by Principal Components</t>
  </si>
  <si>
    <t>#</t>
  </si>
  <si>
    <t>Input raster(s):</t>
  </si>
  <si>
    <t>C:\Users\Jennifer\Dropbox\GITHUB\Disseratation\Seagrass-Restoration-Trade-offs-Analysis\processed_datasets\BioDiv_EV_Zscores_PRAs.tif\Band_1</t>
  </si>
  <si>
    <t>C:\Users\Jennifer\Dropbox\GITHUB\Disseratation\Seagrass-Restoration-Trade-offs-Analysis\processed_datasets\NursHab_EV_Zscores_PRAs.tif\Band_1</t>
  </si>
  <si>
    <t>C:\Users\Jennifer\Dropbox\GITHUB\Disseratation\Seagrass-Restoration-Trade-offs-Analysis\processed_datasets\BC_Storage_EV_Zscores_PRAs.tif\Band_1</t>
  </si>
  <si>
    <t>C:\Users\Jennifer\Dropbox\GITHUB\Disseratation\Seagrass-Restoration-Trade-offs-Analysis\processed_datasets\Rec_EV_Zscores_PRAs.tif\Band_1</t>
  </si>
  <si>
    <t>C:\Users\Jennifer\Dropbox\GITHUB\Disseratation\Seagrass-Restoration-Trade-offs-Analysis\processed_datasets\Exposure_EV_Zscores_PRAs.tif\Band_1</t>
  </si>
  <si>
    <t>The number of components = 5</t>
  </si>
  <si>
    <t>Output raster(s):</t>
  </si>
  <si>
    <t>C:\Users\Jennifer\Dropbox\GITHUB\Disseratation\Seagrass-Restoration-Trade-offs-Analysis\processed_datasets\ES_Spatial_PCA.tif</t>
  </si>
  <si>
    <t>#                    COVARIANCE MATRIX</t>
  </si>
  <si>
    <t>#  ==========================================================================</t>
  </si>
  <si>
    <t>#                    CORRELATION MATRIX</t>
  </si>
  <si>
    <t>#                 EIGENVALUES AND EIGENVECTORS</t>
  </si>
  <si>
    <t>#                 PERCENT AND ACCUMULATIVE EIGENVALUES</t>
  </si>
  <si>
    <t>Layer</t>
  </si>
  <si>
    <t>--------------------------------------------------------------------------</t>
  </si>
  <si>
    <t>==========================================================================</t>
  </si>
  <si>
    <t>Eigenvalues</t>
  </si>
  <si>
    <t>Eigenvectors</t>
  </si>
  <si>
    <t>EigenValue</t>
  </si>
  <si>
    <t>Percent of Eigenvalues</t>
  </si>
  <si>
    <t xml:space="preserve"># PC Layer </t>
  </si>
  <si>
    <t>Accumulative of EigenValues</t>
  </si>
  <si>
    <t>Biodiversity</t>
  </si>
  <si>
    <t>Nursery Habitat</t>
  </si>
  <si>
    <t>Blue Carbon</t>
  </si>
  <si>
    <t>Recreation</t>
  </si>
  <si>
    <t>Exposure</t>
  </si>
  <si>
    <t xml:space="preserve"># Number of Input Layers     </t>
  </si>
  <si>
    <t>Number of Principal Component Layers</t>
  </si>
  <si>
    <t>PC Layer</t>
  </si>
  <si>
    <t>Input Layer</t>
  </si>
  <si>
    <t>Squared Eigenvectors (i.e., the contribution of a variable into a pr. component; if it is high (close to 1) the component is well defined by that variable alone.)</t>
  </si>
  <si>
    <t>Factor Loadings = SQRT(Eigenvalues) * Eigenvectors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</si>
</sst>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  <xf numFmtId="2" fontId="2" fillId="0" borderId="0" xfId="0" applyNumberFormat="1" applyFont="1"/>
    <xf numFmtId="2" fontId="1" fillId="2" borderId="0" xfId="0" applyNumberFormat="1" applyFont="1" applyFill="1"/>
    <xf numFmtId="2" fontId="0" fillId="2" borderId="0" xfId="0" applyNumberFormat="1" applyFill="1"/>
    <xf numFmtId="2" fontId="2" fillId="2" borderId="0" xfId="0" applyNumberFormat="1" applyFont="1" applyFill="1"/>
    <xf numFmtId="2" fontId="3" fillId="0" borderId="0" xfId="0" applyNumberFormat="1" applyFont="1"/>
    <xf numFmtId="2" fontId="4" fillId="0" borderId="0" xfId="0" applyNumberFormat="1" applyFont="1"/>
    <xf numFmtId="0" fontId="5" fillId="0" borderId="0" xfId="0" applyFont="1"/>
    <xf numFmtId="2" fontId="5" fillId="0" borderId="0" xfId="0" applyNumberFormat="1" applyFont="1"/>
    <xf numFmtId="0" fontId="0" fillId="0" borderId="0" xfId="0" applyAlignment="1">
      <alignment horizontal="left" wrapText="1"/>
    </xf>
    <xf numFmtId="2" fontId="6" fillId="0" borderId="0" xfId="0" applyNumberFormat="1" applyFont="1"/>
    <xf numFmtId="2" fontId="7" fillId="0" borderId="0" xfId="0" applyNumberFormat="1" applyFont="1"/>
    <xf numFmtId="2" fontId="8" fillId="0" borderId="0" xfId="0" applyNumberFormat="1" applyFont="1"/>
    <xf numFmtId="0" fontId="0" fillId="0" borderId="0" xfId="0" applyFont="1"/>
    <xf numFmtId="2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CD8E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Sheet1!$D$56</c:f>
              <c:strCache>
                <c:ptCount val="1"/>
                <c:pt idx="0">
                  <c:v>Accumulative of EigenValues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Sheet1!$D$57:$D$61</c:f>
              <c:numCache>
                <c:formatCode>General</c:formatCode>
                <c:ptCount val="5"/>
                <c:pt idx="0">
                  <c:v>36.411499999999997</c:v>
                </c:pt>
                <c:pt idx="1">
                  <c:v>68.8523</c:v>
                </c:pt>
                <c:pt idx="2">
                  <c:v>81.136200000000002</c:v>
                </c:pt>
                <c:pt idx="3">
                  <c:v>91.191800000000001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2-4964-97CB-0C8BE56A1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90976"/>
        <c:axId val="223393472"/>
      </c:lineChart>
      <c:catAx>
        <c:axId val="2233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93472"/>
        <c:crosses val="autoZero"/>
        <c:auto val="1"/>
        <c:lblAlgn val="ctr"/>
        <c:lblOffset val="100"/>
        <c:noMultiLvlLbl val="0"/>
      </c:catAx>
      <c:valAx>
        <c:axId val="22339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3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928687</xdr:colOff>
      <xdr:row>55</xdr:row>
      <xdr:rowOff>80962</xdr:rowOff>
    </xdr:from>
    <xdr:to>
      <xdr:col>13</xdr:col>
      <xdr:colOff>357187</xdr:colOff>
      <xdr:row>66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4FF48D0-284E-C7DB-414D-245843D973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38FE2B-4019-4093-A2F8-9ABB7F505D16}">
  <dimension ref="A1:W62"/>
  <sheetViews>
    <sheetView tabSelected="1" topLeftCell="A25" workbookViewId="0">
      <selection activeCell="K39" sqref="K39"/>
    </sheetView>
  </sheetViews>
  <sheetFormatPr defaultRowHeight="15" x14ac:dyDescent="0.25"/>
  <cols>
    <col min="2" max="2" width="16.42578125" customWidth="1"/>
    <col min="3" max="7" width="14.28515625" customWidth="1"/>
    <col min="9" max="9" width="17.140625" customWidth="1"/>
    <col min="17" max="17" width="15.140625" customWidth="1"/>
  </cols>
  <sheetData>
    <row r="1" spans="1:7" x14ac:dyDescent="0.25">
      <c r="A1" t="s">
        <v>0</v>
      </c>
    </row>
    <row r="2" spans="1:7" x14ac:dyDescent="0.25">
      <c r="A2" t="s">
        <v>1</v>
      </c>
      <c r="B2" t="s">
        <v>2</v>
      </c>
    </row>
    <row r="3" spans="1:7" x14ac:dyDescent="0.25">
      <c r="A3" t="s">
        <v>1</v>
      </c>
      <c r="B3">
        <v>1</v>
      </c>
      <c r="C3" t="s">
        <v>3</v>
      </c>
    </row>
    <row r="4" spans="1:7" x14ac:dyDescent="0.25">
      <c r="A4" t="s">
        <v>1</v>
      </c>
      <c r="B4">
        <v>2</v>
      </c>
      <c r="C4" t="s">
        <v>4</v>
      </c>
    </row>
    <row r="5" spans="1:7" x14ac:dyDescent="0.25">
      <c r="A5" t="s">
        <v>1</v>
      </c>
      <c r="B5">
        <v>3</v>
      </c>
      <c r="C5" t="s">
        <v>5</v>
      </c>
    </row>
    <row r="6" spans="1:7" x14ac:dyDescent="0.25">
      <c r="A6" t="s">
        <v>1</v>
      </c>
      <c r="B6">
        <v>4</v>
      </c>
      <c r="C6" t="s">
        <v>6</v>
      </c>
    </row>
    <row r="7" spans="1:7" x14ac:dyDescent="0.25">
      <c r="A7" t="s">
        <v>1</v>
      </c>
      <c r="B7">
        <v>5</v>
      </c>
      <c r="C7" t="s">
        <v>7</v>
      </c>
    </row>
    <row r="8" spans="1:7" x14ac:dyDescent="0.25">
      <c r="A8" t="s">
        <v>1</v>
      </c>
      <c r="B8" t="s">
        <v>8</v>
      </c>
    </row>
    <row r="9" spans="1:7" x14ac:dyDescent="0.25">
      <c r="A9" t="s">
        <v>1</v>
      </c>
      <c r="B9" t="s">
        <v>9</v>
      </c>
    </row>
    <row r="10" spans="1:7" x14ac:dyDescent="0.25">
      <c r="A10" t="s">
        <v>1</v>
      </c>
      <c r="C10" t="s">
        <v>10</v>
      </c>
    </row>
    <row r="13" spans="1:7" x14ac:dyDescent="0.25">
      <c r="A13" t="s">
        <v>11</v>
      </c>
    </row>
    <row r="15" spans="1:7" x14ac:dyDescent="0.25">
      <c r="A15" t="s">
        <v>1</v>
      </c>
      <c r="B15" t="s">
        <v>16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25">
      <c r="A16" t="s">
        <v>1</v>
      </c>
      <c r="B16" t="s">
        <v>17</v>
      </c>
    </row>
    <row r="17" spans="1:15" x14ac:dyDescent="0.25">
      <c r="B17">
        <v>1</v>
      </c>
      <c r="C17">
        <v>4.9500000000000004E-3</v>
      </c>
      <c r="D17">
        <v>2.5600000000000002E-3</v>
      </c>
      <c r="E17">
        <v>1.6800000000000001E-3</v>
      </c>
      <c r="F17">
        <v>9.6000000000000002E-4</v>
      </c>
      <c r="G17">
        <v>2.9E-4</v>
      </c>
    </row>
    <row r="18" spans="1:15" x14ac:dyDescent="0.25">
      <c r="B18">
        <v>2</v>
      </c>
      <c r="C18">
        <v>2.5600000000000002E-3</v>
      </c>
      <c r="D18">
        <v>5.5399999999999998E-3</v>
      </c>
      <c r="E18">
        <v>1.0399999999999999E-3</v>
      </c>
      <c r="F18">
        <v>7.5000000000000002E-4</v>
      </c>
      <c r="G18">
        <v>1.7899999999999999E-3</v>
      </c>
    </row>
    <row r="19" spans="1:15" x14ac:dyDescent="0.25">
      <c r="B19">
        <v>3</v>
      </c>
      <c r="C19">
        <v>1.6800000000000001E-3</v>
      </c>
      <c r="D19">
        <v>1.0399999999999999E-3</v>
      </c>
      <c r="E19">
        <v>5.28E-3</v>
      </c>
      <c r="F19">
        <v>1.92E-3</v>
      </c>
      <c r="G19">
        <v>-1.5E-3</v>
      </c>
    </row>
    <row r="20" spans="1:15" x14ac:dyDescent="0.25">
      <c r="B20">
        <v>4</v>
      </c>
      <c r="C20">
        <v>9.6000000000000002E-4</v>
      </c>
      <c r="D20">
        <v>7.5000000000000002E-4</v>
      </c>
      <c r="E20">
        <v>1.92E-3</v>
      </c>
      <c r="F20">
        <v>3.8999999999999998E-3</v>
      </c>
      <c r="G20">
        <v>-1.15E-3</v>
      </c>
    </row>
    <row r="21" spans="1:15" x14ac:dyDescent="0.25">
      <c r="B21">
        <v>5</v>
      </c>
      <c r="C21">
        <v>2.9E-4</v>
      </c>
      <c r="D21">
        <v>1.7899999999999999E-3</v>
      </c>
      <c r="E21">
        <v>-1.5E-3</v>
      </c>
      <c r="F21">
        <v>-1.15E-3</v>
      </c>
      <c r="G21">
        <v>6.6100000000000004E-3</v>
      </c>
    </row>
    <row r="22" spans="1:15" x14ac:dyDescent="0.25">
      <c r="A22" t="s">
        <v>1</v>
      </c>
      <c r="B22" t="s">
        <v>18</v>
      </c>
    </row>
    <row r="25" spans="1:15" x14ac:dyDescent="0.25">
      <c r="A25" t="s">
        <v>13</v>
      </c>
    </row>
    <row r="27" spans="1:15" x14ac:dyDescent="0.25">
      <c r="A27" t="s">
        <v>1</v>
      </c>
      <c r="B27" t="s">
        <v>16</v>
      </c>
      <c r="C27" t="s">
        <v>25</v>
      </c>
      <c r="D27" t="s">
        <v>26</v>
      </c>
      <c r="E27" t="s">
        <v>27</v>
      </c>
      <c r="F27" t="s">
        <v>28</v>
      </c>
      <c r="G27" t="s">
        <v>29</v>
      </c>
    </row>
    <row r="28" spans="1:15" x14ac:dyDescent="0.25">
      <c r="A28" t="s">
        <v>1</v>
      </c>
      <c r="B28" t="s">
        <v>17</v>
      </c>
    </row>
    <row r="29" spans="1:15" x14ac:dyDescent="0.25">
      <c r="B29" t="s">
        <v>25</v>
      </c>
      <c r="C29" s="2">
        <v>1</v>
      </c>
      <c r="D29" s="3">
        <v>0.48887000000000003</v>
      </c>
      <c r="E29" s="3">
        <v>0.32951000000000003</v>
      </c>
      <c r="F29" s="2">
        <v>0.21826999999999999</v>
      </c>
      <c r="G29" s="2">
        <v>5.126E-2</v>
      </c>
      <c r="I29" s="2"/>
      <c r="J29" s="2"/>
      <c r="K29" s="2"/>
      <c r="L29" s="2"/>
      <c r="M29" s="2"/>
      <c r="N29" s="2"/>
      <c r="O29" s="2"/>
    </row>
    <row r="30" spans="1:15" x14ac:dyDescent="0.25">
      <c r="B30" t="s">
        <v>26</v>
      </c>
      <c r="C30" s="5"/>
      <c r="D30" s="2">
        <v>1</v>
      </c>
      <c r="E30" s="2">
        <v>0.19295999999999999</v>
      </c>
      <c r="F30" s="2">
        <v>0.16192999999999999</v>
      </c>
      <c r="G30" s="3">
        <v>0.29598999999999998</v>
      </c>
      <c r="J30" s="2"/>
      <c r="K30" s="2"/>
      <c r="L30" s="2"/>
      <c r="M30" s="2"/>
    </row>
    <row r="31" spans="1:15" x14ac:dyDescent="0.25">
      <c r="B31" t="s">
        <v>27</v>
      </c>
      <c r="C31" s="5"/>
      <c r="D31" s="6"/>
      <c r="E31" s="2">
        <v>1</v>
      </c>
      <c r="F31" s="3">
        <v>0.42292000000000002</v>
      </c>
      <c r="G31" s="4">
        <v>-0.25422</v>
      </c>
      <c r="K31" s="2"/>
      <c r="L31" s="2"/>
      <c r="M31" s="2"/>
    </row>
    <row r="32" spans="1:15" x14ac:dyDescent="0.25">
      <c r="B32" t="s">
        <v>28</v>
      </c>
      <c r="C32" s="6"/>
      <c r="D32" s="6"/>
      <c r="E32" s="5"/>
      <c r="F32" s="2">
        <v>1</v>
      </c>
      <c r="G32" s="2">
        <v>-0.22561</v>
      </c>
      <c r="L32" s="2"/>
      <c r="M32" s="2"/>
    </row>
    <row r="33" spans="1:23" x14ac:dyDescent="0.25">
      <c r="B33" t="s">
        <v>29</v>
      </c>
      <c r="C33" s="6"/>
      <c r="D33" s="5"/>
      <c r="E33" s="7"/>
      <c r="F33" s="6"/>
      <c r="G33" s="2">
        <v>1</v>
      </c>
    </row>
    <row r="34" spans="1:23" x14ac:dyDescent="0.25">
      <c r="A34" t="s">
        <v>1</v>
      </c>
      <c r="B34" t="s">
        <v>18</v>
      </c>
    </row>
    <row r="37" spans="1:23" x14ac:dyDescent="0.25">
      <c r="A37" t="s">
        <v>14</v>
      </c>
    </row>
    <row r="39" spans="1:23" s="1" customFormat="1" ht="60" x14ac:dyDescent="0.25">
      <c r="A39" s="1" t="s">
        <v>30</v>
      </c>
      <c r="B39" s="1">
        <v>5</v>
      </c>
      <c r="C39" s="1" t="s">
        <v>31</v>
      </c>
      <c r="D39" s="1">
        <v>5</v>
      </c>
    </row>
    <row r="41" spans="1:23" x14ac:dyDescent="0.25">
      <c r="B41" t="s">
        <v>32</v>
      </c>
      <c r="C41">
        <v>1</v>
      </c>
      <c r="D41">
        <v>2</v>
      </c>
      <c r="E41">
        <v>3</v>
      </c>
      <c r="F41">
        <v>4</v>
      </c>
      <c r="G41">
        <v>5</v>
      </c>
    </row>
    <row r="42" spans="1:23" x14ac:dyDescent="0.25">
      <c r="A42" t="s">
        <v>1</v>
      </c>
      <c r="B42" t="s">
        <v>17</v>
      </c>
    </row>
    <row r="43" spans="1:23" x14ac:dyDescent="0.25">
      <c r="A43" t="s">
        <v>1</v>
      </c>
      <c r="B43" t="s">
        <v>19</v>
      </c>
      <c r="I43" t="s">
        <v>32</v>
      </c>
      <c r="J43">
        <v>1</v>
      </c>
      <c r="K43">
        <v>2</v>
      </c>
      <c r="L43">
        <v>3</v>
      </c>
      <c r="M43">
        <v>4</v>
      </c>
      <c r="N43" s="10">
        <v>5</v>
      </c>
      <c r="Q43" t="s">
        <v>32</v>
      </c>
      <c r="R43">
        <v>1</v>
      </c>
      <c r="S43">
        <v>2</v>
      </c>
      <c r="T43">
        <v>3</v>
      </c>
      <c r="U43">
        <v>4</v>
      </c>
      <c r="V43" s="10">
        <v>5</v>
      </c>
    </row>
    <row r="44" spans="1:23" ht="49.5" customHeight="1" x14ac:dyDescent="0.25">
      <c r="C44">
        <v>9.5700000000000004E-3</v>
      </c>
      <c r="D44">
        <v>8.5299999999999994E-3</v>
      </c>
      <c r="E44">
        <v>3.2299999999999998E-3</v>
      </c>
      <c r="F44">
        <v>2.64E-3</v>
      </c>
      <c r="G44">
        <v>2.31E-3</v>
      </c>
      <c r="I44" s="12" t="s">
        <v>34</v>
      </c>
      <c r="J44" s="12"/>
      <c r="K44" s="12"/>
      <c r="L44" s="12"/>
      <c r="M44" s="12"/>
      <c r="N44" s="12"/>
      <c r="Q44" t="s">
        <v>35</v>
      </c>
      <c r="V44" s="10"/>
    </row>
    <row r="45" spans="1:23" x14ac:dyDescent="0.25">
      <c r="A45" t="s">
        <v>1</v>
      </c>
      <c r="B45" t="s">
        <v>20</v>
      </c>
      <c r="I45" t="s">
        <v>17</v>
      </c>
      <c r="N45" s="10"/>
      <c r="Q45" t="s">
        <v>17</v>
      </c>
      <c r="V45" s="10"/>
    </row>
    <row r="46" spans="1:23" x14ac:dyDescent="0.25">
      <c r="B46" t="s">
        <v>33</v>
      </c>
      <c r="I46" t="s">
        <v>33</v>
      </c>
      <c r="N46" s="10"/>
      <c r="Q46" t="s">
        <v>33</v>
      </c>
      <c r="V46" s="10"/>
    </row>
    <row r="47" spans="1:23" x14ac:dyDescent="0.25">
      <c r="B47" t="s">
        <v>25</v>
      </c>
      <c r="C47" s="13">
        <v>-0.56394999999999995</v>
      </c>
      <c r="D47" s="8">
        <v>0.10085</v>
      </c>
      <c r="E47" s="14">
        <v>0.50573000000000001</v>
      </c>
      <c r="F47" s="8">
        <v>-0.31502000000000002</v>
      </c>
      <c r="G47" s="8">
        <v>0.56284000000000001</v>
      </c>
      <c r="I47" t="s">
        <v>25</v>
      </c>
      <c r="J47" s="9">
        <f>(C47)^2</f>
        <v>0.31803960249999996</v>
      </c>
      <c r="K47" s="8">
        <f t="shared" ref="K47:N51" si="0">D47^2</f>
        <v>1.01707225E-2</v>
      </c>
      <c r="L47" s="9">
        <f t="shared" si="0"/>
        <v>0.25576283290000001</v>
      </c>
      <c r="M47" s="8">
        <f t="shared" si="0"/>
        <v>9.9237600400000014E-2</v>
      </c>
      <c r="N47" s="11">
        <f t="shared" si="0"/>
        <v>0.31678886560000002</v>
      </c>
      <c r="O47" s="8"/>
      <c r="Q47" t="s">
        <v>25</v>
      </c>
      <c r="R47" s="17">
        <f>SQRT(C$44)*C47</f>
        <v>-5.516918520265638E-2</v>
      </c>
      <c r="S47" s="17">
        <f t="shared" ref="S47:V51" si="1">SQRT(D$44)*D47</f>
        <v>9.3143042104603807E-3</v>
      </c>
      <c r="T47" s="17">
        <f t="shared" si="1"/>
        <v>2.8742198076469379E-2</v>
      </c>
      <c r="U47" s="17">
        <f t="shared" si="1"/>
        <v>-1.6186020667724357E-2</v>
      </c>
      <c r="V47" s="17">
        <f t="shared" si="1"/>
        <v>2.7051474627753657E-2</v>
      </c>
      <c r="W47" s="8"/>
    </row>
    <row r="48" spans="1:23" x14ac:dyDescent="0.25">
      <c r="B48" t="s">
        <v>26</v>
      </c>
      <c r="C48" s="13">
        <v>-0.55496000000000001</v>
      </c>
      <c r="D48" s="8">
        <v>0.38027</v>
      </c>
      <c r="E48" s="8">
        <v>0.20594000000000001</v>
      </c>
      <c r="F48" s="8">
        <v>0.41449999999999998</v>
      </c>
      <c r="G48" s="8">
        <v>-0.57723999999999998</v>
      </c>
      <c r="I48" t="s">
        <v>26</v>
      </c>
      <c r="J48" s="9">
        <f t="shared" ref="J48:J51" si="2">C48^2</f>
        <v>0.30798060160000001</v>
      </c>
      <c r="K48" s="8">
        <f t="shared" si="0"/>
        <v>0.1446052729</v>
      </c>
      <c r="L48" s="8">
        <f t="shared" si="0"/>
        <v>4.2411283600000002E-2</v>
      </c>
      <c r="M48" s="8">
        <f>F48^2</f>
        <v>0.17181024999999997</v>
      </c>
      <c r="N48" s="11">
        <f t="shared" si="0"/>
        <v>0.33320601759999996</v>
      </c>
      <c r="O48" s="8"/>
      <c r="Q48" t="s">
        <v>26</v>
      </c>
      <c r="R48" s="17">
        <f t="shared" ref="R48:R51" si="3">SQRT(C$44)*C48</f>
        <v>-5.4289726075124015E-2</v>
      </c>
      <c r="S48" s="17">
        <f t="shared" si="1"/>
        <v>3.5120976322377484E-2</v>
      </c>
      <c r="T48" s="17">
        <f t="shared" si="1"/>
        <v>1.1704206339090233E-2</v>
      </c>
      <c r="U48" s="17">
        <f t="shared" si="1"/>
        <v>2.1297395615426783E-2</v>
      </c>
      <c r="V48" s="17">
        <f t="shared" si="1"/>
        <v>-2.7743574042577858E-2</v>
      </c>
      <c r="W48" s="8"/>
    </row>
    <row r="49" spans="1:23" x14ac:dyDescent="0.25">
      <c r="B49" t="s">
        <v>27</v>
      </c>
      <c r="C49" s="13">
        <v>-0.5081</v>
      </c>
      <c r="D49" s="8">
        <v>-0.35436000000000001</v>
      </c>
      <c r="E49" s="15">
        <v>-0.49097000000000002</v>
      </c>
      <c r="F49" s="15">
        <v>-0.53261000000000003</v>
      </c>
      <c r="G49" s="8">
        <v>-0.30256</v>
      </c>
      <c r="I49" t="s">
        <v>27</v>
      </c>
      <c r="J49" s="9">
        <f t="shared" si="2"/>
        <v>0.25816560999999999</v>
      </c>
      <c r="K49" s="8">
        <f t="shared" si="0"/>
        <v>0.12557100960000001</v>
      </c>
      <c r="L49" s="9">
        <f t="shared" si="0"/>
        <v>0.24105154090000003</v>
      </c>
      <c r="M49" s="9">
        <f t="shared" si="0"/>
        <v>0.28367341210000002</v>
      </c>
      <c r="N49" s="11">
        <f t="shared" si="0"/>
        <v>9.1542553599999993E-2</v>
      </c>
      <c r="O49" s="8"/>
      <c r="Q49" t="s">
        <v>27</v>
      </c>
      <c r="R49" s="17">
        <f t="shared" si="3"/>
        <v>-4.9705582057752828E-2</v>
      </c>
      <c r="S49" s="17">
        <f t="shared" si="1"/>
        <v>-3.2727980565381662E-2</v>
      </c>
      <c r="T49" s="17">
        <f t="shared" si="1"/>
        <v>-2.7903341683515256E-2</v>
      </c>
      <c r="U49" s="17">
        <f t="shared" si="1"/>
        <v>-2.736599729489134E-2</v>
      </c>
      <c r="V49" s="17">
        <f t="shared" si="1"/>
        <v>-1.4541777704806245E-2</v>
      </c>
      <c r="W49" s="8"/>
    </row>
    <row r="50" spans="1:23" x14ac:dyDescent="0.25">
      <c r="B50" t="s">
        <v>28</v>
      </c>
      <c r="C50" s="8">
        <v>-0.34031</v>
      </c>
      <c r="D50" s="8">
        <v>-0.2636</v>
      </c>
      <c r="E50" s="8">
        <v>-0.43736999999999998</v>
      </c>
      <c r="F50" s="14">
        <v>0.64253000000000005</v>
      </c>
      <c r="G50" s="8">
        <v>0.45887</v>
      </c>
      <c r="I50" t="s">
        <v>28</v>
      </c>
      <c r="J50" s="8">
        <f t="shared" si="2"/>
        <v>0.1158108961</v>
      </c>
      <c r="K50" s="8">
        <f t="shared" si="0"/>
        <v>6.9484959999999998E-2</v>
      </c>
      <c r="L50" s="8">
        <f t="shared" si="0"/>
        <v>0.19129251689999999</v>
      </c>
      <c r="M50" s="9">
        <f t="shared" si="0"/>
        <v>0.41284480090000009</v>
      </c>
      <c r="N50" s="11">
        <f t="shared" si="0"/>
        <v>0.21056167689999999</v>
      </c>
      <c r="O50" s="8"/>
      <c r="Q50" t="s">
        <v>28</v>
      </c>
      <c r="R50" s="17">
        <f t="shared" si="3"/>
        <v>-3.3291294292607493E-2</v>
      </c>
      <c r="S50" s="17">
        <f t="shared" si="1"/>
        <v>-2.4345568565962882E-2</v>
      </c>
      <c r="T50" s="17">
        <f t="shared" si="1"/>
        <v>-2.4857088115605976E-2</v>
      </c>
      <c r="U50" s="17">
        <f t="shared" si="1"/>
        <v>3.3013789155078826E-2</v>
      </c>
      <c r="V50" s="17">
        <f t="shared" si="1"/>
        <v>2.2054420727804207E-2</v>
      </c>
      <c r="W50" s="8"/>
    </row>
    <row r="51" spans="1:23" x14ac:dyDescent="0.25">
      <c r="B51" t="s">
        <v>29</v>
      </c>
      <c r="C51" s="8">
        <v>-2.2899999999999999E-3</v>
      </c>
      <c r="D51" s="14">
        <v>0.80632999999999999</v>
      </c>
      <c r="E51" s="15">
        <v>-0.51912000000000003</v>
      </c>
      <c r="F51" s="8">
        <v>-0.18009</v>
      </c>
      <c r="G51" s="8">
        <v>0.21887000000000001</v>
      </c>
      <c r="I51" t="s">
        <v>29</v>
      </c>
      <c r="J51" s="8">
        <f t="shared" si="2"/>
        <v>5.2440999999999995E-6</v>
      </c>
      <c r="K51" s="9">
        <f t="shared" si="0"/>
        <v>0.65016806890000001</v>
      </c>
      <c r="L51" s="9">
        <f t="shared" si="0"/>
        <v>0.26948557440000004</v>
      </c>
      <c r="M51" s="8">
        <f t="shared" si="0"/>
        <v>3.2432408099999997E-2</v>
      </c>
      <c r="N51" s="11">
        <f t="shared" si="0"/>
        <v>4.7904076900000002E-2</v>
      </c>
      <c r="O51" s="8"/>
      <c r="Q51" t="s">
        <v>29</v>
      </c>
      <c r="R51" s="17">
        <f t="shared" si="3"/>
        <v>-2.2402240289756738E-4</v>
      </c>
      <c r="S51" s="17">
        <f t="shared" si="1"/>
        <v>7.4471025424100334E-2</v>
      </c>
      <c r="T51" s="17">
        <f t="shared" si="1"/>
        <v>-2.9503193137557164E-2</v>
      </c>
      <c r="U51" s="17">
        <f t="shared" si="1"/>
        <v>-9.2531917403672129E-3</v>
      </c>
      <c r="V51" s="17">
        <f t="shared" si="1"/>
        <v>1.0519430480734211E-2</v>
      </c>
      <c r="W51" s="8"/>
    </row>
    <row r="52" spans="1:23" x14ac:dyDescent="0.25">
      <c r="A52" t="s">
        <v>1</v>
      </c>
      <c r="B52" t="s">
        <v>18</v>
      </c>
      <c r="I52" t="s">
        <v>18</v>
      </c>
      <c r="Q52" t="s">
        <v>18</v>
      </c>
      <c r="R52" s="16"/>
      <c r="S52" s="16"/>
      <c r="T52" s="16"/>
      <c r="U52" s="16"/>
      <c r="V52" s="16"/>
    </row>
    <row r="54" spans="1:23" x14ac:dyDescent="0.25">
      <c r="A54" t="s">
        <v>15</v>
      </c>
    </row>
    <row r="56" spans="1:23" ht="30" x14ac:dyDescent="0.25">
      <c r="A56" s="1" t="s">
        <v>23</v>
      </c>
      <c r="B56" s="1" t="s">
        <v>21</v>
      </c>
      <c r="C56" s="1" t="s">
        <v>22</v>
      </c>
      <c r="D56" s="1" t="s">
        <v>24</v>
      </c>
    </row>
    <row r="57" spans="1:23" x14ac:dyDescent="0.25">
      <c r="A57">
        <v>1</v>
      </c>
      <c r="B57">
        <v>9.5700000000000004E-3</v>
      </c>
      <c r="C57">
        <v>36.411499999999997</v>
      </c>
      <c r="D57">
        <v>36.411499999999997</v>
      </c>
    </row>
    <row r="58" spans="1:23" x14ac:dyDescent="0.25">
      <c r="A58">
        <v>2</v>
      </c>
      <c r="B58">
        <v>8.5299999999999994E-3</v>
      </c>
      <c r="C58">
        <v>32.440800000000003</v>
      </c>
      <c r="D58">
        <v>68.8523</v>
      </c>
    </row>
    <row r="59" spans="1:23" x14ac:dyDescent="0.25">
      <c r="A59">
        <v>3</v>
      </c>
      <c r="B59">
        <v>3.2299999999999998E-3</v>
      </c>
      <c r="C59">
        <v>12.283799999999999</v>
      </c>
      <c r="D59">
        <v>81.136200000000002</v>
      </c>
    </row>
    <row r="60" spans="1:23" x14ac:dyDescent="0.25">
      <c r="A60">
        <v>4</v>
      </c>
      <c r="B60">
        <v>2.64E-3</v>
      </c>
      <c r="C60">
        <v>10.0556</v>
      </c>
      <c r="D60">
        <v>91.191800000000001</v>
      </c>
    </row>
    <row r="61" spans="1:23" x14ac:dyDescent="0.25">
      <c r="A61">
        <v>5</v>
      </c>
      <c r="B61">
        <v>2.31E-3</v>
      </c>
      <c r="C61">
        <v>8.8081999999999994</v>
      </c>
      <c r="D61">
        <v>100</v>
      </c>
    </row>
    <row r="62" spans="1:23" x14ac:dyDescent="0.25">
      <c r="A62" t="s">
        <v>12</v>
      </c>
    </row>
  </sheetData>
  <mergeCells count="1">
    <mergeCell ref="I44:N44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Jennifer</cp:lastModifiedBy>
  <dcterms:created xsi:type="dcterms:W3CDTF">2022-07-22T15:20:38Z</dcterms:created>
  <dcterms:modified xsi:type="dcterms:W3CDTF">2022-07-22T18:51:38Z</dcterms:modified>
</cp:coreProperties>
</file>