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ennstateoffice365-my.sharepoint.com/personal/jeh6121_psu_edu/Documents/Documents/Github/BONCAT_gradients/data/"/>
    </mc:Choice>
  </mc:AlternateContent>
  <xr:revisionPtr revIDLastSave="765" documentId="13_ncr:40009_{A912F6BE-E04E-489E-B722-1DA20E602633}" xr6:coauthVersionLast="47" xr6:coauthVersionMax="47" xr10:uidLastSave="{C3737EE5-2FFC-4978-815D-AAB0E79DAA39}"/>
  <bookViews>
    <workbookView xWindow="-98" yWindow="-98" windowWidth="19396" windowHeight="10276" xr2:uid="{00000000-000D-0000-FFFF-FFFF00000000}"/>
  </bookViews>
  <sheets>
    <sheet name="clover" sheetId="2" r:id="rId1"/>
  </sheets>
  <definedNames>
    <definedName name="_xlnm._FilterDatabase" localSheetId="0" hidden="1">clover!$A$1:$N$45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3" i="2" l="1"/>
  <c r="N3" i="2"/>
  <c r="N4" i="2"/>
  <c r="N5" i="2"/>
  <c r="N6" i="2"/>
  <c r="N7" i="2"/>
  <c r="N8" i="2"/>
  <c r="N9" i="2"/>
  <c r="N10" i="2"/>
  <c r="N11" i="2"/>
  <c r="N24" i="2"/>
  <c r="N25" i="2"/>
  <c r="N26" i="2"/>
  <c r="N27" i="2"/>
  <c r="N28" i="2"/>
  <c r="N29" i="2"/>
  <c r="N30" i="2"/>
  <c r="N31" i="2"/>
  <c r="N32" i="2"/>
  <c r="N2" i="2"/>
  <c r="M13" i="2" l="1"/>
  <c r="M37" i="2"/>
  <c r="M17" i="2"/>
  <c r="M19" i="2"/>
  <c r="M21" i="2"/>
  <c r="M23" i="2"/>
  <c r="L34" i="2"/>
  <c r="M34" i="2" s="1"/>
  <c r="L35" i="2"/>
  <c r="M35" i="2" s="1"/>
  <c r="L14" i="2"/>
  <c r="M14" i="2" s="1"/>
  <c r="L24" i="2"/>
  <c r="M24" i="2" s="1"/>
  <c r="L3" i="2"/>
  <c r="M3" i="2" s="1"/>
  <c r="L4" i="2"/>
  <c r="M4" i="2" s="1"/>
  <c r="L36" i="2"/>
  <c r="M36" i="2" s="1"/>
  <c r="L37" i="2"/>
  <c r="L38" i="2"/>
  <c r="M38" i="2" s="1"/>
  <c r="L15" i="2"/>
  <c r="M15" i="2" s="1"/>
  <c r="L16" i="2"/>
  <c r="M16" i="2" s="1"/>
  <c r="L25" i="2"/>
  <c r="M25" i="2" s="1"/>
  <c r="L26" i="2"/>
  <c r="M26" i="2" s="1"/>
  <c r="L5" i="2"/>
  <c r="M5" i="2" s="1"/>
  <c r="L39" i="2"/>
  <c r="M39" i="2" s="1"/>
  <c r="L17" i="2"/>
  <c r="L27" i="2"/>
  <c r="M27" i="2" s="1"/>
  <c r="L6" i="2"/>
  <c r="M6" i="2" s="1"/>
  <c r="L40" i="2"/>
  <c r="M40" i="2" s="1"/>
  <c r="L18" i="2"/>
  <c r="M18" i="2" s="1"/>
  <c r="L28" i="2"/>
  <c r="M28" i="2" s="1"/>
  <c r="L7" i="2"/>
  <c r="M7" i="2" s="1"/>
  <c r="L41" i="2"/>
  <c r="M41" i="2" s="1"/>
  <c r="L19" i="2"/>
  <c r="L29" i="2"/>
  <c r="M29" i="2" s="1"/>
  <c r="L8" i="2"/>
  <c r="M8" i="2" s="1"/>
  <c r="L42" i="2"/>
  <c r="M42" i="2" s="1"/>
  <c r="L20" i="2"/>
  <c r="M20" i="2" s="1"/>
  <c r="L30" i="2"/>
  <c r="M30" i="2" s="1"/>
  <c r="L9" i="2"/>
  <c r="M9" i="2" s="1"/>
  <c r="L43" i="2"/>
  <c r="M43" i="2" s="1"/>
  <c r="L21" i="2"/>
  <c r="L31" i="2"/>
  <c r="M31" i="2" s="1"/>
  <c r="L10" i="2"/>
  <c r="M10" i="2" s="1"/>
  <c r="L44" i="2"/>
  <c r="M44" i="2" s="1"/>
  <c r="L22" i="2"/>
  <c r="M22" i="2" s="1"/>
  <c r="L32" i="2"/>
  <c r="M32" i="2" s="1"/>
  <c r="L11" i="2"/>
  <c r="M11" i="2" s="1"/>
  <c r="L45" i="2"/>
  <c r="M45" i="2" s="1"/>
  <c r="L23" i="2"/>
  <c r="L33" i="2"/>
  <c r="M33" i="2" s="1"/>
  <c r="L12" i="2"/>
  <c r="M12" i="2" s="1"/>
  <c r="L13" i="2"/>
  <c r="L2" i="2"/>
  <c r="M2" i="2" s="1"/>
</calcChain>
</file>

<file path=xl/sharedStrings.xml><?xml version="1.0" encoding="utf-8"?>
<sst xmlns="http://schemas.openxmlformats.org/spreadsheetml/2006/main" count="216" uniqueCount="109">
  <si>
    <t>EC2021-05-05pbs_ctl.0001.fcs</t>
  </si>
  <si>
    <t>EC2021-05-052_sybr_1in100.0001.fcs</t>
  </si>
  <si>
    <t>file_name</t>
  </si>
  <si>
    <t>pbs_ctl</t>
  </si>
  <si>
    <t>EC2021-06-08C7HR.0001.fcs</t>
  </si>
  <si>
    <t>C7HR</t>
  </si>
  <si>
    <t>EC2021-06-08C8HR.0001.fcs</t>
  </si>
  <si>
    <t>C8HR</t>
  </si>
  <si>
    <t>EC2021-06-08C9MR.0001.fcs</t>
  </si>
  <si>
    <t>live (EC2021-06-08C10HR.0001).fcs</t>
  </si>
  <si>
    <t>C10HR</t>
  </si>
  <si>
    <t>EC2021-06-08C1HR.0001.fcs</t>
  </si>
  <si>
    <t>C1HR</t>
  </si>
  <si>
    <t>EC2021-06-08C1HR_unstained.0001.fcs</t>
  </si>
  <si>
    <t>C1HR_unstained</t>
  </si>
  <si>
    <t>EC2021-06-08C2HR.0001.fcs</t>
  </si>
  <si>
    <t>C2HR</t>
  </si>
  <si>
    <t>EC2021-06-08C4WR.0001.fcs</t>
  </si>
  <si>
    <t>C4WR</t>
  </si>
  <si>
    <t>EC2021-06-08C5HR.0001.fcs</t>
  </si>
  <si>
    <t>C5HR</t>
  </si>
  <si>
    <t>EC2021-06-08C6WR.0001.fcs</t>
  </si>
  <si>
    <t>C6WR</t>
  </si>
  <si>
    <t>EC2021-06-08C1HB.0001.fcs</t>
  </si>
  <si>
    <t>C1HB</t>
  </si>
  <si>
    <t>EC2021-06-08C7HB.0001.fcs</t>
  </si>
  <si>
    <t>C7HB</t>
  </si>
  <si>
    <t>EC2021-06-08C8HB.0001.fcs</t>
  </si>
  <si>
    <t>C8HB</t>
  </si>
  <si>
    <t>EC2021-06-08C9MB.0001.fcs</t>
  </si>
  <si>
    <t>EC2021-06-08C10HB.0001.fcs</t>
  </si>
  <si>
    <t>C10HB</t>
  </si>
  <si>
    <t>EC2021-06-08C1HB_unstained.0001.fcs</t>
  </si>
  <si>
    <t>C1HB_unstained</t>
  </si>
  <si>
    <t>EC2021-06-08C2HB.0001.fcs</t>
  </si>
  <si>
    <t>C2HB</t>
  </si>
  <si>
    <t>EC2021-06-08C4WB.0001.fcs</t>
  </si>
  <si>
    <t>C4WB</t>
  </si>
  <si>
    <t>EC2021-06-08C5HB.0001.fcs</t>
  </si>
  <si>
    <t>C5HB</t>
  </si>
  <si>
    <t>EC2021-06-08C6WB.0001.fcs</t>
  </si>
  <si>
    <t>C6WB</t>
  </si>
  <si>
    <t>Plant</t>
  </si>
  <si>
    <t>Bulk</t>
  </si>
  <si>
    <t>Rhizo</t>
  </si>
  <si>
    <t>EC2021-06-09C1HN.0002.fcs</t>
  </si>
  <si>
    <t>C1HN</t>
  </si>
  <si>
    <t>EC2021-06-09C1HN_unstained.0002.fcs</t>
  </si>
  <si>
    <t>C1HN_unstained</t>
  </si>
  <si>
    <t>EC2021-06-09C2HN.0001.fcs</t>
  </si>
  <si>
    <t>C2HN</t>
  </si>
  <si>
    <t>EC2021-06-09C4WN.0001.fcs</t>
  </si>
  <si>
    <t>C4WN</t>
  </si>
  <si>
    <t>EC2021-06-09C5HN.0001.fcs</t>
  </si>
  <si>
    <t>C5HN</t>
  </si>
  <si>
    <t>EC2021-06-09C6WN.0001.fcs</t>
  </si>
  <si>
    <t>C6WN</t>
  </si>
  <si>
    <t>EC2021-06-09C7HN.0001.fcs</t>
  </si>
  <si>
    <t>C7HN</t>
  </si>
  <si>
    <t>EC2021-06-09C8HN.0001.fcs</t>
  </si>
  <si>
    <t>C8HN</t>
  </si>
  <si>
    <t>EC2021-06-09C9MN.0001.fcs</t>
  </si>
  <si>
    <t>EC2021-06-09C10HN.0001.fcs</t>
  </si>
  <si>
    <t>C10HN</t>
  </si>
  <si>
    <t>EC2021-06-09C1HE_unstained.0001.fcs</t>
  </si>
  <si>
    <t>C1HE_unstained01</t>
  </si>
  <si>
    <t>EC2021-06-09C1HE_unstained.0002.fcs</t>
  </si>
  <si>
    <t>C1HE_unstained_002</t>
  </si>
  <si>
    <t>EC2021-06-09C1HE_unstained.0003.fcs</t>
  </si>
  <si>
    <t>EC2021-06-09C2HE.0001.fcs</t>
  </si>
  <si>
    <t>C2HE</t>
  </si>
  <si>
    <t>EC2021-06-09C4WE.0001.fcs</t>
  </si>
  <si>
    <t>C4WE</t>
  </si>
  <si>
    <t>EC2021-06-09C5HE.0001.fcs</t>
  </si>
  <si>
    <t>C5HE</t>
  </si>
  <si>
    <t>EC2021-06-09C6WE.0001.fcs</t>
  </si>
  <si>
    <t>C6WE</t>
  </si>
  <si>
    <t>EC2021-06-09C7HE.0001.fcs</t>
  </si>
  <si>
    <t>C7HE</t>
  </si>
  <si>
    <t>EC2021-06-09C8HE.0001.fcs</t>
  </si>
  <si>
    <t>C8HE</t>
  </si>
  <si>
    <t>EC2021-06-09C9ME.0001.fcs</t>
  </si>
  <si>
    <t>ID</t>
  </si>
  <si>
    <t>NA</t>
  </si>
  <si>
    <t>052SYBR_1IN</t>
  </si>
  <si>
    <t>C1HE</t>
  </si>
  <si>
    <t>EC2021-06-18C10ME.0001.fcs</t>
  </si>
  <si>
    <t>EC2021-06-18C10ME_unstained.0001.fcs</t>
  </si>
  <si>
    <t>C9MR</t>
  </si>
  <si>
    <t>C9MB</t>
  </si>
  <si>
    <t>C9MN</t>
  </si>
  <si>
    <t>C9ME</t>
  </si>
  <si>
    <t>C10HE</t>
  </si>
  <si>
    <t>C10HEunstained</t>
  </si>
  <si>
    <t>Volume_taken_ul</t>
  </si>
  <si>
    <t>total_count</t>
  </si>
  <si>
    <t>dilution_1_XXX</t>
  </si>
  <si>
    <t>Clover</t>
  </si>
  <si>
    <t>CTL</t>
  </si>
  <si>
    <t>Stained</t>
  </si>
  <si>
    <t>Compartment</t>
  </si>
  <si>
    <t>Root</t>
  </si>
  <si>
    <t>Nodule</t>
  </si>
  <si>
    <t>REP</t>
  </si>
  <si>
    <t>cell_per_ul_diluted</t>
  </si>
  <si>
    <t>cells_per_ul_sample</t>
  </si>
  <si>
    <t>approx_cells_per_g_soil</t>
  </si>
  <si>
    <t>SYBR_positive| Freq. of Parent (%)</t>
  </si>
  <si>
    <t>sybr_pos_count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</si>
</sst>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81875-75BB-4DB6-AA2A-863D8D32D31D}">
  <dimension ref="A1:N45"/>
  <sheetViews>
    <sheetView tabSelected="1" workbookViewId="0">
      <selection activeCell="D11" sqref="D11"/>
    </sheetView>
  </sheetViews>
  <sheetFormatPr defaultRowHeight="14.25" x14ac:dyDescent="0.45"/>
  <cols>
    <col min="1" max="1" width="22.6640625" customWidth="1"/>
    <col min="2" max="2" width="18.46484375" bestFit="1" customWidth="1"/>
    <col min="3" max="3" width="4.1328125" bestFit="1" customWidth="1"/>
    <col min="4" max="4" width="12.33203125" bestFit="1" customWidth="1"/>
    <col min="5" max="5" width="7" bestFit="1" customWidth="1"/>
    <col min="6" max="6" width="6.19921875" bestFit="1" customWidth="1"/>
    <col min="7" max="7" width="30" bestFit="1" customWidth="1"/>
    <col min="8" max="8" width="10.53125" bestFit="1" customWidth="1"/>
    <col min="10" max="10" width="15.33203125" bestFit="1" customWidth="1"/>
    <col min="11" max="11" width="13.19921875" bestFit="1" customWidth="1"/>
    <col min="13" max="13" width="19.86328125" bestFit="1" customWidth="1"/>
    <col min="14" max="14" width="15.46484375" bestFit="1" customWidth="1"/>
  </cols>
  <sheetData>
    <row r="1" spans="1:14" x14ac:dyDescent="0.45">
      <c r="A1" t="s">
        <v>2</v>
      </c>
      <c r="B1" t="s">
        <v>82</v>
      </c>
      <c r="C1" t="s">
        <v>103</v>
      </c>
      <c r="D1" t="s">
        <v>100</v>
      </c>
      <c r="E1" t="s">
        <v>99</v>
      </c>
      <c r="F1" t="s">
        <v>42</v>
      </c>
      <c r="G1" t="s">
        <v>107</v>
      </c>
      <c r="H1" t="s">
        <v>95</v>
      </c>
      <c r="I1" t="s">
        <v>108</v>
      </c>
      <c r="J1" t="s">
        <v>94</v>
      </c>
      <c r="K1" t="s">
        <v>96</v>
      </c>
      <c r="L1" t="s">
        <v>104</v>
      </c>
      <c r="M1" t="s">
        <v>105</v>
      </c>
      <c r="N1" t="s">
        <v>106</v>
      </c>
    </row>
    <row r="2" spans="1:14" x14ac:dyDescent="0.45">
      <c r="A2" t="s">
        <v>30</v>
      </c>
      <c r="B2" t="s">
        <v>31</v>
      </c>
      <c r="C2">
        <v>1</v>
      </c>
      <c r="D2" t="s">
        <v>43</v>
      </c>
      <c r="E2">
        <v>1</v>
      </c>
      <c r="F2" t="s">
        <v>97</v>
      </c>
      <c r="G2">
        <v>1.75</v>
      </c>
      <c r="H2">
        <v>93573</v>
      </c>
      <c r="I2">
        <v>1638</v>
      </c>
      <c r="J2">
        <v>15</v>
      </c>
      <c r="K2">
        <v>100</v>
      </c>
      <c r="L2">
        <f t="shared" ref="L2:L45" si="0">I2/J2</f>
        <v>109.2</v>
      </c>
      <c r="M2">
        <f t="shared" ref="M2:M45" si="1">L2*K2</f>
        <v>10920</v>
      </c>
      <c r="N2">
        <f>M2*5000</f>
        <v>54600000</v>
      </c>
    </row>
    <row r="3" spans="1:14" x14ac:dyDescent="0.45">
      <c r="A3" t="s">
        <v>23</v>
      </c>
      <c r="B3" t="s">
        <v>24</v>
      </c>
      <c r="C3">
        <v>2</v>
      </c>
      <c r="D3" t="s">
        <v>43</v>
      </c>
      <c r="E3">
        <v>1</v>
      </c>
      <c r="F3" t="s">
        <v>97</v>
      </c>
      <c r="G3">
        <v>1.67</v>
      </c>
      <c r="H3">
        <v>80028</v>
      </c>
      <c r="I3">
        <v>1333</v>
      </c>
      <c r="J3">
        <v>15</v>
      </c>
      <c r="K3">
        <v>100</v>
      </c>
      <c r="L3">
        <f t="shared" si="0"/>
        <v>88.86666666666666</v>
      </c>
      <c r="M3">
        <f t="shared" si="1"/>
        <v>8886.6666666666661</v>
      </c>
      <c r="N3">
        <f t="shared" ref="N3:N33" si="2">M3*5000</f>
        <v>44433333.333333328</v>
      </c>
    </row>
    <row r="4" spans="1:14" x14ac:dyDescent="0.45">
      <c r="A4" t="s">
        <v>32</v>
      </c>
      <c r="B4" t="s">
        <v>33</v>
      </c>
      <c r="C4">
        <v>2</v>
      </c>
      <c r="D4" t="s">
        <v>43</v>
      </c>
      <c r="E4">
        <v>0</v>
      </c>
      <c r="F4" t="s">
        <v>97</v>
      </c>
      <c r="G4" s="1">
        <v>2.1299999999999999E-3</v>
      </c>
      <c r="H4">
        <v>140742</v>
      </c>
      <c r="I4">
        <v>3</v>
      </c>
      <c r="J4">
        <v>15</v>
      </c>
      <c r="K4">
        <v>100</v>
      </c>
      <c r="L4">
        <f t="shared" si="0"/>
        <v>0.2</v>
      </c>
      <c r="M4">
        <f t="shared" si="1"/>
        <v>20</v>
      </c>
      <c r="N4">
        <f t="shared" si="2"/>
        <v>100000</v>
      </c>
    </row>
    <row r="5" spans="1:14" x14ac:dyDescent="0.45">
      <c r="A5" t="s">
        <v>34</v>
      </c>
      <c r="B5" t="s">
        <v>35</v>
      </c>
      <c r="C5">
        <v>3</v>
      </c>
      <c r="D5" t="s">
        <v>43</v>
      </c>
      <c r="E5">
        <v>1</v>
      </c>
      <c r="F5" t="s">
        <v>97</v>
      </c>
      <c r="G5">
        <v>1.42</v>
      </c>
      <c r="H5">
        <v>100952</v>
      </c>
      <c r="I5">
        <v>1437</v>
      </c>
      <c r="J5">
        <v>15</v>
      </c>
      <c r="K5">
        <v>100</v>
      </c>
      <c r="L5">
        <f t="shared" si="0"/>
        <v>95.8</v>
      </c>
      <c r="M5">
        <f t="shared" si="1"/>
        <v>9580</v>
      </c>
      <c r="N5">
        <f t="shared" si="2"/>
        <v>47900000</v>
      </c>
    </row>
    <row r="6" spans="1:14" x14ac:dyDescent="0.45">
      <c r="A6" t="s">
        <v>38</v>
      </c>
      <c r="B6" t="s">
        <v>39</v>
      </c>
      <c r="C6">
        <v>4</v>
      </c>
      <c r="D6" t="s">
        <v>43</v>
      </c>
      <c r="E6">
        <v>1</v>
      </c>
      <c r="F6" t="s">
        <v>97</v>
      </c>
      <c r="G6">
        <v>1.72</v>
      </c>
      <c r="H6">
        <v>84964</v>
      </c>
      <c r="I6">
        <v>1460</v>
      </c>
      <c r="J6">
        <v>15</v>
      </c>
      <c r="K6">
        <v>100</v>
      </c>
      <c r="L6">
        <f t="shared" si="0"/>
        <v>97.333333333333329</v>
      </c>
      <c r="M6">
        <f t="shared" si="1"/>
        <v>9733.3333333333321</v>
      </c>
      <c r="N6">
        <f t="shared" si="2"/>
        <v>48666666.666666664</v>
      </c>
    </row>
    <row r="7" spans="1:14" x14ac:dyDescent="0.45">
      <c r="A7" t="s">
        <v>25</v>
      </c>
      <c r="B7" t="s">
        <v>26</v>
      </c>
      <c r="C7">
        <v>5</v>
      </c>
      <c r="D7" t="s">
        <v>43</v>
      </c>
      <c r="E7">
        <v>1</v>
      </c>
      <c r="F7" t="s">
        <v>97</v>
      </c>
      <c r="G7">
        <v>1.68</v>
      </c>
      <c r="H7">
        <v>67160</v>
      </c>
      <c r="I7">
        <v>1128</v>
      </c>
      <c r="J7">
        <v>15</v>
      </c>
      <c r="K7">
        <v>100</v>
      </c>
      <c r="L7">
        <f t="shared" si="0"/>
        <v>75.2</v>
      </c>
      <c r="M7">
        <f t="shared" si="1"/>
        <v>7520</v>
      </c>
      <c r="N7">
        <f t="shared" si="2"/>
        <v>37600000</v>
      </c>
    </row>
    <row r="8" spans="1:14" x14ac:dyDescent="0.45">
      <c r="A8" t="s">
        <v>40</v>
      </c>
      <c r="B8" t="s">
        <v>41</v>
      </c>
      <c r="C8">
        <v>6</v>
      </c>
      <c r="D8" t="s">
        <v>43</v>
      </c>
      <c r="E8">
        <v>1</v>
      </c>
      <c r="F8" t="s">
        <v>97</v>
      </c>
      <c r="G8">
        <v>1.62</v>
      </c>
      <c r="H8">
        <v>81396</v>
      </c>
      <c r="I8">
        <v>1321</v>
      </c>
      <c r="J8">
        <v>15</v>
      </c>
      <c r="K8">
        <v>100</v>
      </c>
      <c r="L8">
        <f t="shared" si="0"/>
        <v>88.066666666666663</v>
      </c>
      <c r="M8">
        <f t="shared" si="1"/>
        <v>8806.6666666666661</v>
      </c>
      <c r="N8">
        <f t="shared" si="2"/>
        <v>44033333.333333328</v>
      </c>
    </row>
    <row r="9" spans="1:14" x14ac:dyDescent="0.45">
      <c r="A9" t="s">
        <v>29</v>
      </c>
      <c r="B9" t="s">
        <v>89</v>
      </c>
      <c r="C9">
        <v>7</v>
      </c>
      <c r="D9" t="s">
        <v>43</v>
      </c>
      <c r="E9">
        <v>1</v>
      </c>
      <c r="F9" t="s">
        <v>97</v>
      </c>
      <c r="G9">
        <v>1.8</v>
      </c>
      <c r="H9">
        <v>78399</v>
      </c>
      <c r="I9">
        <v>1411</v>
      </c>
      <c r="J9">
        <v>15</v>
      </c>
      <c r="K9">
        <v>100</v>
      </c>
      <c r="L9">
        <f t="shared" si="0"/>
        <v>94.066666666666663</v>
      </c>
      <c r="M9">
        <f t="shared" si="1"/>
        <v>9406.6666666666661</v>
      </c>
      <c r="N9">
        <f t="shared" si="2"/>
        <v>47033333.333333328</v>
      </c>
    </row>
    <row r="10" spans="1:14" x14ac:dyDescent="0.45">
      <c r="A10" t="s">
        <v>36</v>
      </c>
      <c r="B10" t="s">
        <v>37</v>
      </c>
      <c r="C10">
        <v>8</v>
      </c>
      <c r="D10" t="s">
        <v>43</v>
      </c>
      <c r="E10">
        <v>1</v>
      </c>
      <c r="F10" t="s">
        <v>97</v>
      </c>
      <c r="G10">
        <v>1.64</v>
      </c>
      <c r="H10">
        <v>136528</v>
      </c>
      <c r="I10">
        <v>2233</v>
      </c>
      <c r="J10">
        <v>15</v>
      </c>
      <c r="K10">
        <v>100</v>
      </c>
      <c r="L10">
        <f t="shared" si="0"/>
        <v>148.86666666666667</v>
      </c>
      <c r="M10">
        <f t="shared" si="1"/>
        <v>14886.666666666668</v>
      </c>
      <c r="N10">
        <f t="shared" si="2"/>
        <v>74433333.333333343</v>
      </c>
    </row>
    <row r="11" spans="1:14" x14ac:dyDescent="0.45">
      <c r="A11" t="s">
        <v>27</v>
      </c>
      <c r="B11" t="s">
        <v>28</v>
      </c>
      <c r="C11">
        <v>9</v>
      </c>
      <c r="D11" t="s">
        <v>43</v>
      </c>
      <c r="E11">
        <v>1</v>
      </c>
      <c r="F11" t="s">
        <v>97</v>
      </c>
      <c r="G11">
        <v>1.61</v>
      </c>
      <c r="H11">
        <v>70804</v>
      </c>
      <c r="I11">
        <v>1140</v>
      </c>
      <c r="J11">
        <v>15</v>
      </c>
      <c r="K11">
        <v>100</v>
      </c>
      <c r="L11">
        <f t="shared" si="0"/>
        <v>76</v>
      </c>
      <c r="M11">
        <f t="shared" si="1"/>
        <v>7600</v>
      </c>
      <c r="N11">
        <f t="shared" si="2"/>
        <v>38000000</v>
      </c>
    </row>
    <row r="12" spans="1:14" x14ac:dyDescent="0.45">
      <c r="A12" t="s">
        <v>1</v>
      </c>
      <c r="B12" t="s">
        <v>84</v>
      </c>
      <c r="C12" t="s">
        <v>98</v>
      </c>
      <c r="D12" t="s">
        <v>98</v>
      </c>
      <c r="E12">
        <v>1</v>
      </c>
      <c r="F12" t="s">
        <v>98</v>
      </c>
      <c r="G12" s="1">
        <v>8.8699999999999998E-4</v>
      </c>
      <c r="H12">
        <v>112779</v>
      </c>
      <c r="I12">
        <v>1</v>
      </c>
      <c r="J12">
        <v>20</v>
      </c>
      <c r="K12">
        <v>100</v>
      </c>
      <c r="L12">
        <f t="shared" si="0"/>
        <v>0.05</v>
      </c>
      <c r="M12">
        <f t="shared" si="1"/>
        <v>5</v>
      </c>
      <c r="N12" t="s">
        <v>83</v>
      </c>
    </row>
    <row r="13" spans="1:14" x14ac:dyDescent="0.45">
      <c r="A13" t="s">
        <v>0</v>
      </c>
      <c r="B13" t="s">
        <v>3</v>
      </c>
      <c r="C13" t="s">
        <v>98</v>
      </c>
      <c r="D13" t="s">
        <v>98</v>
      </c>
      <c r="E13">
        <v>1</v>
      </c>
      <c r="F13" t="s">
        <v>98</v>
      </c>
      <c r="G13">
        <v>0</v>
      </c>
      <c r="H13">
        <v>910</v>
      </c>
      <c r="I13">
        <v>0</v>
      </c>
      <c r="J13">
        <v>20</v>
      </c>
      <c r="K13">
        <v>100</v>
      </c>
      <c r="L13">
        <f t="shared" si="0"/>
        <v>0</v>
      </c>
      <c r="M13">
        <f t="shared" si="1"/>
        <v>0</v>
      </c>
      <c r="N13" t="s">
        <v>83</v>
      </c>
    </row>
    <row r="14" spans="1:14" x14ac:dyDescent="0.45">
      <c r="A14" t="s">
        <v>62</v>
      </c>
      <c r="B14" t="s">
        <v>63</v>
      </c>
      <c r="C14">
        <v>1</v>
      </c>
      <c r="D14" t="s">
        <v>102</v>
      </c>
      <c r="E14">
        <v>1</v>
      </c>
      <c r="F14" t="s">
        <v>97</v>
      </c>
      <c r="G14">
        <v>34.799999999999997</v>
      </c>
      <c r="H14">
        <v>21886</v>
      </c>
      <c r="I14">
        <v>7623</v>
      </c>
      <c r="J14">
        <v>15</v>
      </c>
      <c r="K14">
        <v>100</v>
      </c>
      <c r="L14">
        <f t="shared" si="0"/>
        <v>508.2</v>
      </c>
      <c r="M14">
        <f t="shared" si="1"/>
        <v>50820</v>
      </c>
      <c r="N14" t="s">
        <v>83</v>
      </c>
    </row>
    <row r="15" spans="1:14" x14ac:dyDescent="0.45">
      <c r="A15" t="s">
        <v>45</v>
      </c>
      <c r="B15" t="s">
        <v>46</v>
      </c>
      <c r="C15">
        <v>2</v>
      </c>
      <c r="D15" t="s">
        <v>102</v>
      </c>
      <c r="E15">
        <v>1</v>
      </c>
      <c r="F15" t="s">
        <v>97</v>
      </c>
      <c r="G15">
        <v>54.4</v>
      </c>
      <c r="H15">
        <v>23954</v>
      </c>
      <c r="I15">
        <v>13035</v>
      </c>
      <c r="J15">
        <v>15</v>
      </c>
      <c r="K15">
        <v>100</v>
      </c>
      <c r="L15">
        <f t="shared" si="0"/>
        <v>869</v>
      </c>
      <c r="M15">
        <f t="shared" si="1"/>
        <v>86900</v>
      </c>
      <c r="N15" t="s">
        <v>83</v>
      </c>
    </row>
    <row r="16" spans="1:14" x14ac:dyDescent="0.45">
      <c r="A16" t="s">
        <v>47</v>
      </c>
      <c r="B16" t="s">
        <v>48</v>
      </c>
      <c r="C16">
        <v>2</v>
      </c>
      <c r="D16" t="s">
        <v>102</v>
      </c>
      <c r="E16">
        <v>0</v>
      </c>
      <c r="F16" t="s">
        <v>97</v>
      </c>
      <c r="G16">
        <v>0.84</v>
      </c>
      <c r="H16">
        <v>23062</v>
      </c>
      <c r="I16">
        <v>194</v>
      </c>
      <c r="J16">
        <v>15</v>
      </c>
      <c r="K16">
        <v>100</v>
      </c>
      <c r="L16">
        <f t="shared" si="0"/>
        <v>12.933333333333334</v>
      </c>
      <c r="M16">
        <f t="shared" si="1"/>
        <v>1293.3333333333333</v>
      </c>
      <c r="N16" t="s">
        <v>83</v>
      </c>
    </row>
    <row r="17" spans="1:14" x14ac:dyDescent="0.45">
      <c r="A17" t="s">
        <v>49</v>
      </c>
      <c r="B17" t="s">
        <v>50</v>
      </c>
      <c r="C17">
        <v>3</v>
      </c>
      <c r="D17" t="s">
        <v>102</v>
      </c>
      <c r="E17">
        <v>1</v>
      </c>
      <c r="F17" t="s">
        <v>97</v>
      </c>
      <c r="G17">
        <v>27.3</v>
      </c>
      <c r="H17">
        <v>31822</v>
      </c>
      <c r="I17">
        <v>8685</v>
      </c>
      <c r="J17">
        <v>15</v>
      </c>
      <c r="K17">
        <v>100</v>
      </c>
      <c r="L17">
        <f t="shared" si="0"/>
        <v>579</v>
      </c>
      <c r="M17">
        <f t="shared" si="1"/>
        <v>57900</v>
      </c>
      <c r="N17" t="s">
        <v>83</v>
      </c>
    </row>
    <row r="18" spans="1:14" x14ac:dyDescent="0.45">
      <c r="A18" t="s">
        <v>53</v>
      </c>
      <c r="B18" t="s">
        <v>54</v>
      </c>
      <c r="C18">
        <v>4</v>
      </c>
      <c r="D18" t="s">
        <v>102</v>
      </c>
      <c r="E18">
        <v>1</v>
      </c>
      <c r="F18" t="s">
        <v>97</v>
      </c>
      <c r="G18">
        <v>46.2</v>
      </c>
      <c r="H18">
        <v>13331</v>
      </c>
      <c r="I18">
        <v>6157</v>
      </c>
      <c r="J18">
        <v>15</v>
      </c>
      <c r="K18">
        <v>100</v>
      </c>
      <c r="L18">
        <f t="shared" si="0"/>
        <v>410.46666666666664</v>
      </c>
      <c r="M18">
        <f t="shared" si="1"/>
        <v>41046.666666666664</v>
      </c>
      <c r="N18" t="s">
        <v>83</v>
      </c>
    </row>
    <row r="19" spans="1:14" x14ac:dyDescent="0.45">
      <c r="A19" t="s">
        <v>57</v>
      </c>
      <c r="B19" t="s">
        <v>58</v>
      </c>
      <c r="C19">
        <v>5</v>
      </c>
      <c r="D19" t="s">
        <v>102</v>
      </c>
      <c r="E19">
        <v>1</v>
      </c>
      <c r="F19" t="s">
        <v>97</v>
      </c>
      <c r="G19">
        <v>38</v>
      </c>
      <c r="H19">
        <v>13868</v>
      </c>
      <c r="I19">
        <v>5266</v>
      </c>
      <c r="J19">
        <v>15</v>
      </c>
      <c r="K19">
        <v>100</v>
      </c>
      <c r="L19">
        <f t="shared" si="0"/>
        <v>351.06666666666666</v>
      </c>
      <c r="M19">
        <f t="shared" si="1"/>
        <v>35106.666666666664</v>
      </c>
      <c r="N19" t="s">
        <v>83</v>
      </c>
    </row>
    <row r="20" spans="1:14" x14ac:dyDescent="0.45">
      <c r="A20" t="s">
        <v>55</v>
      </c>
      <c r="B20" t="s">
        <v>56</v>
      </c>
      <c r="C20">
        <v>7</v>
      </c>
      <c r="D20" t="s">
        <v>102</v>
      </c>
      <c r="E20">
        <v>1</v>
      </c>
      <c r="F20" t="s">
        <v>97</v>
      </c>
      <c r="G20">
        <v>38.4</v>
      </c>
      <c r="H20">
        <v>16288</v>
      </c>
      <c r="I20">
        <v>6253</v>
      </c>
      <c r="J20">
        <v>15</v>
      </c>
      <c r="K20">
        <v>100</v>
      </c>
      <c r="L20">
        <f t="shared" si="0"/>
        <v>416.86666666666667</v>
      </c>
      <c r="M20">
        <f t="shared" si="1"/>
        <v>41686.666666666664</v>
      </c>
      <c r="N20" t="s">
        <v>83</v>
      </c>
    </row>
    <row r="21" spans="1:14" x14ac:dyDescent="0.45">
      <c r="A21" t="s">
        <v>61</v>
      </c>
      <c r="B21" t="s">
        <v>90</v>
      </c>
      <c r="C21">
        <v>8</v>
      </c>
      <c r="D21" t="s">
        <v>102</v>
      </c>
      <c r="E21">
        <v>1</v>
      </c>
      <c r="F21" t="s">
        <v>97</v>
      </c>
      <c r="G21">
        <v>64.400000000000006</v>
      </c>
      <c r="H21">
        <v>14443</v>
      </c>
      <c r="I21">
        <v>9305</v>
      </c>
      <c r="J21">
        <v>15</v>
      </c>
      <c r="K21">
        <v>100</v>
      </c>
      <c r="L21">
        <f t="shared" si="0"/>
        <v>620.33333333333337</v>
      </c>
      <c r="M21">
        <f t="shared" si="1"/>
        <v>62033.333333333336</v>
      </c>
      <c r="N21" t="s">
        <v>83</v>
      </c>
    </row>
    <row r="22" spans="1:14" x14ac:dyDescent="0.45">
      <c r="A22" t="s">
        <v>51</v>
      </c>
      <c r="B22" t="s">
        <v>52</v>
      </c>
      <c r="C22">
        <v>9</v>
      </c>
      <c r="D22" t="s">
        <v>102</v>
      </c>
      <c r="E22">
        <v>1</v>
      </c>
      <c r="F22" t="s">
        <v>97</v>
      </c>
      <c r="G22">
        <v>30.1</v>
      </c>
      <c r="H22">
        <v>11611</v>
      </c>
      <c r="I22">
        <v>3491</v>
      </c>
      <c r="J22">
        <v>15</v>
      </c>
      <c r="K22">
        <v>100</v>
      </c>
      <c r="L22">
        <f t="shared" si="0"/>
        <v>232.73333333333332</v>
      </c>
      <c r="M22">
        <f t="shared" si="1"/>
        <v>23273.333333333332</v>
      </c>
      <c r="N22" t="s">
        <v>83</v>
      </c>
    </row>
    <row r="23" spans="1:14" x14ac:dyDescent="0.45">
      <c r="A23" t="s">
        <v>59</v>
      </c>
      <c r="B23" t="s">
        <v>60</v>
      </c>
      <c r="C23">
        <v>10</v>
      </c>
      <c r="D23" t="s">
        <v>102</v>
      </c>
      <c r="E23">
        <v>1</v>
      </c>
      <c r="F23" t="s">
        <v>97</v>
      </c>
      <c r="G23">
        <v>39.6</v>
      </c>
      <c r="H23">
        <v>13697</v>
      </c>
      <c r="I23">
        <v>5418</v>
      </c>
      <c r="J23">
        <v>15</v>
      </c>
      <c r="K23">
        <v>100</v>
      </c>
      <c r="L23">
        <f t="shared" si="0"/>
        <v>361.2</v>
      </c>
      <c r="M23">
        <f t="shared" si="1"/>
        <v>36120</v>
      </c>
      <c r="N23" t="s">
        <v>83</v>
      </c>
    </row>
    <row r="24" spans="1:14" x14ac:dyDescent="0.45">
      <c r="A24" t="s">
        <v>9</v>
      </c>
      <c r="B24" t="s">
        <v>10</v>
      </c>
      <c r="C24">
        <v>1</v>
      </c>
      <c r="D24" t="s">
        <v>44</v>
      </c>
      <c r="E24">
        <v>1</v>
      </c>
      <c r="F24" t="s">
        <v>97</v>
      </c>
      <c r="G24">
        <v>2.57</v>
      </c>
      <c r="H24">
        <v>158028</v>
      </c>
      <c r="I24">
        <v>4056</v>
      </c>
      <c r="J24">
        <v>15</v>
      </c>
      <c r="K24">
        <v>200</v>
      </c>
      <c r="L24">
        <f t="shared" si="0"/>
        <v>270.39999999999998</v>
      </c>
      <c r="M24">
        <f t="shared" si="1"/>
        <v>54079.999999999993</v>
      </c>
      <c r="N24">
        <f t="shared" si="2"/>
        <v>270399999.99999994</v>
      </c>
    </row>
    <row r="25" spans="1:14" x14ac:dyDescent="0.45">
      <c r="A25" t="s">
        <v>11</v>
      </c>
      <c r="B25" t="s">
        <v>12</v>
      </c>
      <c r="C25">
        <v>2</v>
      </c>
      <c r="D25" t="s">
        <v>44</v>
      </c>
      <c r="E25">
        <v>1</v>
      </c>
      <c r="F25" t="s">
        <v>97</v>
      </c>
      <c r="G25">
        <v>1.73</v>
      </c>
      <c r="H25">
        <v>128025</v>
      </c>
      <c r="I25">
        <v>2214</v>
      </c>
      <c r="J25">
        <v>15</v>
      </c>
      <c r="K25">
        <v>200</v>
      </c>
      <c r="L25">
        <f t="shared" si="0"/>
        <v>147.6</v>
      </c>
      <c r="M25">
        <f t="shared" si="1"/>
        <v>29520</v>
      </c>
      <c r="N25">
        <f t="shared" si="2"/>
        <v>147600000</v>
      </c>
    </row>
    <row r="26" spans="1:14" x14ac:dyDescent="0.45">
      <c r="A26" t="s">
        <v>13</v>
      </c>
      <c r="B26" t="s">
        <v>14</v>
      </c>
      <c r="C26">
        <v>2</v>
      </c>
      <c r="D26" t="s">
        <v>44</v>
      </c>
      <c r="E26">
        <v>0</v>
      </c>
      <c r="F26" t="s">
        <v>97</v>
      </c>
      <c r="G26" s="1">
        <v>1.58E-3</v>
      </c>
      <c r="H26">
        <v>126982</v>
      </c>
      <c r="I26">
        <v>2</v>
      </c>
      <c r="J26">
        <v>15</v>
      </c>
      <c r="K26">
        <v>200</v>
      </c>
      <c r="L26">
        <f t="shared" si="0"/>
        <v>0.13333333333333333</v>
      </c>
      <c r="M26">
        <f t="shared" si="1"/>
        <v>26.666666666666668</v>
      </c>
      <c r="N26">
        <f t="shared" si="2"/>
        <v>133333.33333333334</v>
      </c>
    </row>
    <row r="27" spans="1:14" x14ac:dyDescent="0.45">
      <c r="A27" t="s">
        <v>15</v>
      </c>
      <c r="B27" t="s">
        <v>16</v>
      </c>
      <c r="C27">
        <v>3</v>
      </c>
      <c r="D27" t="s">
        <v>44</v>
      </c>
      <c r="E27">
        <v>1</v>
      </c>
      <c r="F27" t="s">
        <v>97</v>
      </c>
      <c r="G27">
        <v>1.74</v>
      </c>
      <c r="H27">
        <v>129897</v>
      </c>
      <c r="I27">
        <v>2259</v>
      </c>
      <c r="J27">
        <v>15</v>
      </c>
      <c r="K27">
        <v>200</v>
      </c>
      <c r="L27">
        <f t="shared" si="0"/>
        <v>150.6</v>
      </c>
      <c r="M27">
        <f t="shared" si="1"/>
        <v>30120</v>
      </c>
      <c r="N27">
        <f t="shared" si="2"/>
        <v>150600000</v>
      </c>
    </row>
    <row r="28" spans="1:14" x14ac:dyDescent="0.45">
      <c r="A28" t="s">
        <v>19</v>
      </c>
      <c r="B28" t="s">
        <v>20</v>
      </c>
      <c r="C28">
        <v>4</v>
      </c>
      <c r="D28" t="s">
        <v>44</v>
      </c>
      <c r="E28">
        <v>1</v>
      </c>
      <c r="F28" t="s">
        <v>97</v>
      </c>
      <c r="G28">
        <v>1.91</v>
      </c>
      <c r="H28">
        <v>107629</v>
      </c>
      <c r="I28">
        <v>2052</v>
      </c>
      <c r="J28">
        <v>15</v>
      </c>
      <c r="K28">
        <v>200</v>
      </c>
      <c r="L28">
        <f t="shared" si="0"/>
        <v>136.80000000000001</v>
      </c>
      <c r="M28">
        <f t="shared" si="1"/>
        <v>27360.000000000004</v>
      </c>
      <c r="N28">
        <f t="shared" si="2"/>
        <v>136800000.00000003</v>
      </c>
    </row>
    <row r="29" spans="1:14" x14ac:dyDescent="0.45">
      <c r="A29" t="s">
        <v>4</v>
      </c>
      <c r="B29" t="s">
        <v>5</v>
      </c>
      <c r="C29">
        <v>5</v>
      </c>
      <c r="D29" t="s">
        <v>44</v>
      </c>
      <c r="E29">
        <v>1</v>
      </c>
      <c r="F29" t="s">
        <v>97</v>
      </c>
      <c r="G29">
        <v>2.79</v>
      </c>
      <c r="H29">
        <v>113780</v>
      </c>
      <c r="I29">
        <v>3178</v>
      </c>
      <c r="J29">
        <v>15</v>
      </c>
      <c r="K29">
        <v>200</v>
      </c>
      <c r="L29">
        <f t="shared" si="0"/>
        <v>211.86666666666667</v>
      </c>
      <c r="M29">
        <f t="shared" si="1"/>
        <v>42373.333333333336</v>
      </c>
      <c r="N29">
        <f t="shared" si="2"/>
        <v>211866666.66666669</v>
      </c>
    </row>
    <row r="30" spans="1:14" x14ac:dyDescent="0.45">
      <c r="A30" t="s">
        <v>21</v>
      </c>
      <c r="B30" t="s">
        <v>22</v>
      </c>
      <c r="C30">
        <v>7</v>
      </c>
      <c r="D30" t="s">
        <v>44</v>
      </c>
      <c r="E30">
        <v>1</v>
      </c>
      <c r="F30" t="s">
        <v>97</v>
      </c>
      <c r="G30">
        <v>1.79</v>
      </c>
      <c r="H30">
        <v>144129</v>
      </c>
      <c r="I30">
        <v>2585</v>
      </c>
      <c r="J30">
        <v>15</v>
      </c>
      <c r="K30">
        <v>200</v>
      </c>
      <c r="L30">
        <f t="shared" si="0"/>
        <v>172.33333333333334</v>
      </c>
      <c r="M30">
        <f t="shared" si="1"/>
        <v>34466.666666666672</v>
      </c>
      <c r="N30">
        <f t="shared" si="2"/>
        <v>172333333.33333334</v>
      </c>
    </row>
    <row r="31" spans="1:14" x14ac:dyDescent="0.45">
      <c r="A31" t="s">
        <v>8</v>
      </c>
      <c r="B31" t="s">
        <v>88</v>
      </c>
      <c r="C31">
        <v>8</v>
      </c>
      <c r="D31" t="s">
        <v>44</v>
      </c>
      <c r="E31">
        <v>1</v>
      </c>
      <c r="F31" t="s">
        <v>97</v>
      </c>
      <c r="G31">
        <v>1.91</v>
      </c>
      <c r="H31">
        <v>85936</v>
      </c>
      <c r="I31">
        <v>1642</v>
      </c>
      <c r="J31">
        <v>15</v>
      </c>
      <c r="K31">
        <v>200</v>
      </c>
      <c r="L31">
        <f t="shared" si="0"/>
        <v>109.46666666666667</v>
      </c>
      <c r="M31">
        <f t="shared" si="1"/>
        <v>21893.333333333332</v>
      </c>
      <c r="N31">
        <f t="shared" si="2"/>
        <v>109466666.66666666</v>
      </c>
    </row>
    <row r="32" spans="1:14" x14ac:dyDescent="0.45">
      <c r="A32" t="s">
        <v>17</v>
      </c>
      <c r="B32" t="s">
        <v>18</v>
      </c>
      <c r="C32">
        <v>9</v>
      </c>
      <c r="D32" t="s">
        <v>44</v>
      </c>
      <c r="E32">
        <v>1</v>
      </c>
      <c r="F32" t="s">
        <v>97</v>
      </c>
      <c r="G32">
        <v>2.21</v>
      </c>
      <c r="H32">
        <v>150802</v>
      </c>
      <c r="I32">
        <v>3336</v>
      </c>
      <c r="J32">
        <v>15</v>
      </c>
      <c r="K32">
        <v>200</v>
      </c>
      <c r="L32">
        <f t="shared" si="0"/>
        <v>222.4</v>
      </c>
      <c r="M32">
        <f t="shared" si="1"/>
        <v>44480</v>
      </c>
      <c r="N32">
        <f t="shared" si="2"/>
        <v>222400000</v>
      </c>
    </row>
    <row r="33" spans="1:14" x14ac:dyDescent="0.45">
      <c r="A33" t="s">
        <v>6</v>
      </c>
      <c r="B33" t="s">
        <v>7</v>
      </c>
      <c r="C33">
        <v>10</v>
      </c>
      <c r="D33" t="s">
        <v>44</v>
      </c>
      <c r="E33">
        <v>1</v>
      </c>
      <c r="F33" t="s">
        <v>97</v>
      </c>
      <c r="G33">
        <v>2.74</v>
      </c>
      <c r="H33">
        <v>152445</v>
      </c>
      <c r="I33">
        <v>4170</v>
      </c>
      <c r="J33">
        <v>15</v>
      </c>
      <c r="K33">
        <v>200</v>
      </c>
      <c r="L33">
        <f t="shared" si="0"/>
        <v>278</v>
      </c>
      <c r="M33">
        <f t="shared" si="1"/>
        <v>55600</v>
      </c>
      <c r="N33">
        <f t="shared" si="2"/>
        <v>278000000</v>
      </c>
    </row>
    <row r="34" spans="1:14" x14ac:dyDescent="0.45">
      <c r="A34" t="s">
        <v>86</v>
      </c>
      <c r="B34" t="s">
        <v>92</v>
      </c>
      <c r="C34">
        <v>1</v>
      </c>
      <c r="D34" t="s">
        <v>101</v>
      </c>
      <c r="E34">
        <v>1</v>
      </c>
      <c r="F34" t="s">
        <v>97</v>
      </c>
      <c r="G34">
        <v>2.5099999999999998</v>
      </c>
      <c r="H34">
        <v>31156</v>
      </c>
      <c r="I34">
        <v>782.01559999999995</v>
      </c>
      <c r="J34">
        <v>15</v>
      </c>
      <c r="K34">
        <v>100</v>
      </c>
      <c r="L34">
        <f t="shared" si="0"/>
        <v>52.134373333333329</v>
      </c>
      <c r="M34">
        <f t="shared" si="1"/>
        <v>5213.4373333333333</v>
      </c>
      <c r="N34" t="s">
        <v>83</v>
      </c>
    </row>
    <row r="35" spans="1:14" x14ac:dyDescent="0.45">
      <c r="A35" t="s">
        <v>87</v>
      </c>
      <c r="B35" t="s">
        <v>93</v>
      </c>
      <c r="C35">
        <v>1</v>
      </c>
      <c r="D35" t="s">
        <v>101</v>
      </c>
      <c r="E35">
        <v>0</v>
      </c>
      <c r="F35" t="s">
        <v>97</v>
      </c>
      <c r="G35">
        <v>0</v>
      </c>
      <c r="H35">
        <v>33069</v>
      </c>
      <c r="I35">
        <v>0</v>
      </c>
      <c r="J35">
        <v>15</v>
      </c>
      <c r="K35">
        <v>100</v>
      </c>
      <c r="L35">
        <f t="shared" si="0"/>
        <v>0</v>
      </c>
      <c r="M35">
        <f t="shared" si="1"/>
        <v>0</v>
      </c>
      <c r="N35" t="s">
        <v>83</v>
      </c>
    </row>
    <row r="36" spans="1:14" x14ac:dyDescent="0.45">
      <c r="A36" t="s">
        <v>68</v>
      </c>
      <c r="B36" t="s">
        <v>85</v>
      </c>
      <c r="C36">
        <v>2</v>
      </c>
      <c r="D36" t="s">
        <v>101</v>
      </c>
      <c r="E36">
        <v>1</v>
      </c>
      <c r="F36" t="s">
        <v>97</v>
      </c>
      <c r="G36">
        <v>15.2</v>
      </c>
      <c r="H36">
        <v>8953</v>
      </c>
      <c r="I36">
        <v>1365</v>
      </c>
      <c r="J36">
        <v>15</v>
      </c>
      <c r="K36">
        <v>100</v>
      </c>
      <c r="L36">
        <f t="shared" si="0"/>
        <v>91</v>
      </c>
      <c r="M36">
        <f t="shared" si="1"/>
        <v>9100</v>
      </c>
      <c r="N36" t="s">
        <v>83</v>
      </c>
    </row>
    <row r="37" spans="1:14" x14ac:dyDescent="0.45">
      <c r="A37" t="s">
        <v>66</v>
      </c>
      <c r="B37" t="s">
        <v>67</v>
      </c>
      <c r="C37">
        <v>2</v>
      </c>
      <c r="D37" t="s">
        <v>101</v>
      </c>
      <c r="E37">
        <v>0</v>
      </c>
      <c r="F37" t="s">
        <v>97</v>
      </c>
      <c r="G37">
        <v>3.3000000000000002E-2</v>
      </c>
      <c r="H37">
        <v>8982</v>
      </c>
      <c r="I37">
        <v>3</v>
      </c>
      <c r="J37">
        <v>15</v>
      </c>
      <c r="K37">
        <v>100</v>
      </c>
      <c r="L37">
        <f t="shared" si="0"/>
        <v>0.2</v>
      </c>
      <c r="M37">
        <f t="shared" si="1"/>
        <v>20</v>
      </c>
      <c r="N37" t="s">
        <v>83</v>
      </c>
    </row>
    <row r="38" spans="1:14" x14ac:dyDescent="0.45">
      <c r="A38" t="s">
        <v>64</v>
      </c>
      <c r="B38" t="s">
        <v>65</v>
      </c>
      <c r="C38">
        <v>2</v>
      </c>
      <c r="D38" t="s">
        <v>101</v>
      </c>
      <c r="E38">
        <v>0</v>
      </c>
      <c r="F38" t="s">
        <v>97</v>
      </c>
      <c r="G38">
        <v>0.1</v>
      </c>
      <c r="H38">
        <v>10712</v>
      </c>
      <c r="I38">
        <v>11</v>
      </c>
      <c r="J38">
        <v>15</v>
      </c>
      <c r="K38">
        <v>100</v>
      </c>
      <c r="L38">
        <f t="shared" si="0"/>
        <v>0.73333333333333328</v>
      </c>
      <c r="M38">
        <f t="shared" si="1"/>
        <v>73.333333333333329</v>
      </c>
      <c r="N38" t="s">
        <v>83</v>
      </c>
    </row>
    <row r="39" spans="1:14" x14ac:dyDescent="0.45">
      <c r="A39" t="s">
        <v>69</v>
      </c>
      <c r="B39" t="s">
        <v>70</v>
      </c>
      <c r="C39">
        <v>3</v>
      </c>
      <c r="D39" t="s">
        <v>101</v>
      </c>
      <c r="E39">
        <v>1</v>
      </c>
      <c r="F39" t="s">
        <v>97</v>
      </c>
      <c r="G39">
        <v>12</v>
      </c>
      <c r="H39">
        <v>10098</v>
      </c>
      <c r="I39">
        <v>1212</v>
      </c>
      <c r="J39">
        <v>15</v>
      </c>
      <c r="K39">
        <v>100</v>
      </c>
      <c r="L39">
        <f t="shared" si="0"/>
        <v>80.8</v>
      </c>
      <c r="M39">
        <f t="shared" si="1"/>
        <v>8080</v>
      </c>
      <c r="N39" t="s">
        <v>83</v>
      </c>
    </row>
    <row r="40" spans="1:14" x14ac:dyDescent="0.45">
      <c r="A40" t="s">
        <v>73</v>
      </c>
      <c r="B40" t="s">
        <v>74</v>
      </c>
      <c r="C40">
        <v>4</v>
      </c>
      <c r="D40" t="s">
        <v>101</v>
      </c>
      <c r="E40">
        <v>1</v>
      </c>
      <c r="F40" t="s">
        <v>97</v>
      </c>
      <c r="G40">
        <v>8.9</v>
      </c>
      <c r="H40">
        <v>19962</v>
      </c>
      <c r="I40">
        <v>1776</v>
      </c>
      <c r="J40">
        <v>15</v>
      </c>
      <c r="K40">
        <v>100</v>
      </c>
      <c r="L40">
        <f t="shared" si="0"/>
        <v>118.4</v>
      </c>
      <c r="M40">
        <f t="shared" si="1"/>
        <v>11840</v>
      </c>
      <c r="N40" t="s">
        <v>83</v>
      </c>
    </row>
    <row r="41" spans="1:14" x14ac:dyDescent="0.45">
      <c r="A41" t="s">
        <v>77</v>
      </c>
      <c r="B41" t="s">
        <v>78</v>
      </c>
      <c r="C41">
        <v>5</v>
      </c>
      <c r="D41" t="s">
        <v>101</v>
      </c>
      <c r="E41">
        <v>1</v>
      </c>
      <c r="F41" t="s">
        <v>97</v>
      </c>
      <c r="G41">
        <v>11.2</v>
      </c>
      <c r="H41">
        <v>14905</v>
      </c>
      <c r="I41">
        <v>1670</v>
      </c>
      <c r="J41">
        <v>15</v>
      </c>
      <c r="K41">
        <v>100</v>
      </c>
      <c r="L41">
        <f t="shared" si="0"/>
        <v>111.33333333333333</v>
      </c>
      <c r="M41">
        <f t="shared" si="1"/>
        <v>11133.333333333332</v>
      </c>
      <c r="N41" t="s">
        <v>83</v>
      </c>
    </row>
    <row r="42" spans="1:14" x14ac:dyDescent="0.45">
      <c r="A42" t="s">
        <v>75</v>
      </c>
      <c r="B42" t="s">
        <v>76</v>
      </c>
      <c r="C42">
        <v>7</v>
      </c>
      <c r="D42" t="s">
        <v>101</v>
      </c>
      <c r="E42">
        <v>1</v>
      </c>
      <c r="F42" t="s">
        <v>97</v>
      </c>
      <c r="G42">
        <v>9.5500000000000007</v>
      </c>
      <c r="H42">
        <v>17692</v>
      </c>
      <c r="I42">
        <v>1689</v>
      </c>
      <c r="J42">
        <v>15</v>
      </c>
      <c r="K42">
        <v>100</v>
      </c>
      <c r="L42">
        <f t="shared" si="0"/>
        <v>112.6</v>
      </c>
      <c r="M42">
        <f t="shared" si="1"/>
        <v>11260</v>
      </c>
      <c r="N42" t="s">
        <v>83</v>
      </c>
    </row>
    <row r="43" spans="1:14" x14ac:dyDescent="0.45">
      <c r="A43" t="s">
        <v>81</v>
      </c>
      <c r="B43" t="s">
        <v>91</v>
      </c>
      <c r="C43">
        <v>8</v>
      </c>
      <c r="D43" t="s">
        <v>101</v>
      </c>
      <c r="E43">
        <v>1</v>
      </c>
      <c r="F43" t="s">
        <v>97</v>
      </c>
      <c r="G43">
        <v>13.7</v>
      </c>
      <c r="H43">
        <v>14750</v>
      </c>
      <c r="I43">
        <v>2016</v>
      </c>
      <c r="J43">
        <v>15</v>
      </c>
      <c r="K43">
        <v>100</v>
      </c>
      <c r="L43">
        <f t="shared" si="0"/>
        <v>134.4</v>
      </c>
      <c r="M43">
        <f t="shared" si="1"/>
        <v>13440</v>
      </c>
      <c r="N43" t="s">
        <v>83</v>
      </c>
    </row>
    <row r="44" spans="1:14" x14ac:dyDescent="0.45">
      <c r="A44" t="s">
        <v>71</v>
      </c>
      <c r="B44" t="s">
        <v>72</v>
      </c>
      <c r="C44">
        <v>9</v>
      </c>
      <c r="D44" t="s">
        <v>101</v>
      </c>
      <c r="E44">
        <v>1</v>
      </c>
      <c r="F44" t="s">
        <v>97</v>
      </c>
      <c r="G44">
        <v>17</v>
      </c>
      <c r="H44">
        <v>11240</v>
      </c>
      <c r="I44">
        <v>1911</v>
      </c>
      <c r="J44">
        <v>15</v>
      </c>
      <c r="K44">
        <v>100</v>
      </c>
      <c r="L44">
        <f t="shared" si="0"/>
        <v>127.4</v>
      </c>
      <c r="M44">
        <f t="shared" si="1"/>
        <v>12740</v>
      </c>
      <c r="N44" t="s">
        <v>83</v>
      </c>
    </row>
    <row r="45" spans="1:14" x14ac:dyDescent="0.45">
      <c r="A45" t="s">
        <v>79</v>
      </c>
      <c r="B45" t="s">
        <v>80</v>
      </c>
      <c r="C45">
        <v>10</v>
      </c>
      <c r="D45" t="s">
        <v>101</v>
      </c>
      <c r="E45">
        <v>1</v>
      </c>
      <c r="F45" t="s">
        <v>97</v>
      </c>
      <c r="G45">
        <v>18</v>
      </c>
      <c r="H45">
        <v>10311</v>
      </c>
      <c r="I45">
        <v>1857</v>
      </c>
      <c r="J45">
        <v>15</v>
      </c>
      <c r="K45">
        <v>100</v>
      </c>
      <c r="L45">
        <f t="shared" si="0"/>
        <v>123.8</v>
      </c>
      <c r="M45">
        <f t="shared" si="1"/>
        <v>12380</v>
      </c>
      <c r="N45" t="s">
        <v>83</v>
      </c>
    </row>
  </sheetData>
  <autoFilter ref="A1:N45" xr:uid="{47E81875-75BB-4DB6-AA2A-863D8D32D31D}">
    <sortState xmlns:xlrd2="http://schemas.microsoft.com/office/spreadsheetml/2017/richdata2" ref="A2:N45">
      <sortCondition ref="D1:D45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clover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 Harris</dc:creator>
  <cp:lastModifiedBy>Harris, Jennifer Ellen</cp:lastModifiedBy>
  <dcterms:created xsi:type="dcterms:W3CDTF">2021-05-21T13:57:13Z</dcterms:created>
  <dcterms:modified xsi:type="dcterms:W3CDTF">2025-02-20T15:16:57Z</dcterms:modified>
</cp:coreProperties>
</file>