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mz\Downloads\"/>
    </mc:Choice>
  </mc:AlternateContent>
  <xr:revisionPtr revIDLastSave="0" documentId="8_{E4CA222E-A85F-4A04-A9CC-E107B377D257}" xr6:coauthVersionLast="47" xr6:coauthVersionMax="47" xr10:uidLastSave="{00000000-0000-0000-0000-000000000000}"/>
  <bookViews>
    <workbookView xWindow="3730" yWindow="3630" windowWidth="18660" windowHeight="15840" activeTab="2" xr2:uid="{00000000-000D-0000-FFFF-FFFF00000000}"/>
  </bookViews>
  <sheets>
    <sheet name="Product List" sheetId="1" r:id="rId1"/>
    <sheet name="Orders" sheetId="2" r:id="rId2"/>
    <sheet name="Sheet2" sheetId="5" r:id="rId3"/>
  </sheets>
  <calcPr calcId="191029" concurrentCalc="0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" i="2"/>
  <c r="D3" i="2"/>
  <c r="E2" i="2"/>
  <c r="A3" i="1"/>
  <c r="A4" i="1"/>
  <c r="A5" i="1"/>
  <c r="A6" i="1"/>
  <c r="A7" i="1"/>
  <c r="A8" i="1"/>
  <c r="A9" i="1"/>
  <c r="A10" i="1"/>
  <c r="A11" i="1"/>
  <c r="A13" i="1"/>
  <c r="A14" i="1"/>
  <c r="A15" i="1"/>
  <c r="A16" i="1"/>
  <c r="A17" i="1"/>
  <c r="A18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</calcChain>
</file>

<file path=xl/sharedStrings.xml><?xml version="1.0" encoding="utf-8"?>
<sst xmlns="http://schemas.openxmlformats.org/spreadsheetml/2006/main" count="64" uniqueCount="35">
  <si>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</si>
  <si>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</si>
  <si>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</si>
  <si>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</si>
  <si>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</si>
  <si>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</si>
  <si>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</si>
  <si>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</si>
  <si>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</si>
  <si>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</si>
  <si>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</si>
  <si>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</si>
  <si>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</si>
  <si>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</si>
  <si>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</si>
  <si>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</si>
  <si>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</si>
  <si>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</si>
  <si>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</si>
  <si>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</si>
  <si>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</si>
  <si>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</si>
  <si>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</si>
  <si>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</si>
  <si>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</si>
  <si>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</si>
  <si>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</si>
  <si>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</si>
  <si>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</si>
  <si>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</si>
  <si>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>Row Labels</t>
  </si>
  <si>
    <t>Grand Total</t>
  </si>
  <si>
    <t>Sum of Price</t>
  </si>
  <si>
    <t>Sum of Shipping Price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</si>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</sst>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asis Escobar" refreshedDate="44973.585287731483" createdVersion="8" refreshedVersion="8" minRefreshableVersion="3" recordCount="28" xr:uid="{D329D130-BAB2-4E52-8598-186FF82FCDCC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/>
    </cacheField>
    <cacheField name="Shipping Price" numFmtId="44">
      <sharedItems containsSemiMixedTypes="0" containsString="0" containsNumber="1" minValue="3.3" maxValue="23"/>
    </cacheField>
    <cacheField name="Total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n v="25.49"/>
    <n v="4.04"/>
  </r>
  <r>
    <x v="0"/>
    <x v="1"/>
    <s v="High"/>
    <n v="24.49"/>
    <n v="7.9"/>
  </r>
  <r>
    <x v="0"/>
    <x v="2"/>
    <s v="VIP"/>
    <n v="19.989999999999998"/>
    <n v="23"/>
  </r>
  <r>
    <x v="0"/>
    <x v="3"/>
    <s v="Low"/>
    <n v="29.98"/>
    <n v="3.3"/>
  </r>
  <r>
    <x v="0"/>
    <x v="4"/>
    <s v="Medium"/>
    <n v="15.99"/>
    <n v="4.04"/>
  </r>
  <r>
    <x v="0"/>
    <x v="5"/>
    <s v="High"/>
    <n v="24.98"/>
    <n v="7.9"/>
  </r>
  <r>
    <x v="1"/>
    <x v="6"/>
    <s v="Low"/>
    <n v="10.52"/>
    <n v="3.3"/>
  </r>
  <r>
    <x v="1"/>
    <x v="7"/>
    <s v="VIP"/>
    <n v="17.96"/>
    <n v="23"/>
  </r>
  <r>
    <x v="1"/>
    <x v="8"/>
    <s v="Low"/>
    <n v="10.99"/>
    <n v="3.3"/>
  </r>
  <r>
    <x v="1"/>
    <x v="1"/>
    <s v="Medium"/>
    <n v="24.49"/>
    <n v="4.04"/>
  </r>
  <r>
    <x v="1"/>
    <x v="3"/>
    <s v="Low"/>
    <n v="29.98"/>
    <n v="3.3"/>
  </r>
  <r>
    <x v="1"/>
    <x v="9"/>
    <s v="VIP"/>
    <n v="5.49"/>
    <n v="23"/>
  </r>
  <r>
    <x v="2"/>
    <x v="2"/>
    <s v="High"/>
    <n v="19.989999999999998"/>
    <n v="7.9"/>
  </r>
  <r>
    <x v="2"/>
    <x v="1"/>
    <s v="Medium"/>
    <n v="24.49"/>
    <n v="4.04"/>
  </r>
  <r>
    <x v="2"/>
    <x v="10"/>
    <s v="VIP"/>
    <n v="10.99"/>
    <n v="23"/>
  </r>
  <r>
    <x v="2"/>
    <x v="11"/>
    <s v="Medium"/>
    <n v="15.99"/>
    <n v="4.04"/>
  </r>
  <r>
    <x v="2"/>
    <x v="12"/>
    <s v="Medium"/>
    <n v="17.489999999999998"/>
    <n v="4.04"/>
  </r>
  <r>
    <x v="2"/>
    <x v="12"/>
    <s v="Low"/>
    <n v="17.489999999999998"/>
    <n v="3.3"/>
  </r>
  <r>
    <x v="3"/>
    <x v="10"/>
    <s v="High"/>
    <n v="10.99"/>
    <n v="7.9"/>
  </r>
  <r>
    <x v="3"/>
    <x v="1"/>
    <s v="VIP"/>
    <n v="24.49"/>
    <n v="23"/>
  </r>
  <r>
    <x v="3"/>
    <x v="10"/>
    <s v="High"/>
    <n v="10.99"/>
    <n v="7.9"/>
  </r>
  <r>
    <x v="3"/>
    <x v="7"/>
    <s v="Medium"/>
    <n v="17.96"/>
    <n v="4.04"/>
  </r>
  <r>
    <x v="4"/>
    <x v="3"/>
    <s v="High"/>
    <n v="29.98"/>
    <n v="7.9"/>
  </r>
  <r>
    <x v="5"/>
    <x v="13"/>
    <s v="High"/>
    <n v="12.49"/>
    <n v="7.9"/>
  </r>
  <r>
    <x v="5"/>
    <x v="4"/>
    <s v="Medium"/>
    <n v="15.99"/>
    <n v="4.04"/>
  </r>
  <r>
    <x v="5"/>
    <x v="13"/>
    <s v="High"/>
    <n v="12.49"/>
    <n v="7.9"/>
  </r>
  <r>
    <x v="5"/>
    <x v="14"/>
    <s v="Medium"/>
    <n v="7.99"/>
    <n v="4.04"/>
  </r>
  <r>
    <x v="5"/>
    <x v="4"/>
    <s v="Medium"/>
    <n v="15.99"/>
    <n v="4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7A7D8-38EB-4CA3-BDC7-0B44CEA5181F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4" firstHeaderRow="0" firstDataRow="1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</pivotField>
    <pivotField showAll="0"/>
    <pivotField dataField="1" numFmtId="44" showAll="0"/>
    <pivotField dataField="1" numFmtId="44" showAll="0"/>
    <pivotField dataField="1" dragToRow="0" dragToCol="0" dragToPage="0" showAll="0" defaultSubtotal="0"/>
  </pivotFields>
  <rowFields count="2">
    <field x="0"/>
    <field x="1"/>
  </rowFields>
  <rowItems count="31">
    <i>
      <x/>
    </i>
    <i r="1">
      <x v="1"/>
    </i>
    <i r="1">
      <x v="2"/>
    </i>
    <i r="1">
      <x v="9"/>
    </i>
    <i r="1">
      <x v="11"/>
    </i>
    <i r="1">
      <x v="12"/>
    </i>
    <i r="1">
      <x v="13"/>
    </i>
    <i>
      <x v="1"/>
    </i>
    <i r="1">
      <x/>
    </i>
    <i r="1">
      <x v="2"/>
    </i>
    <i r="1">
      <x v="4"/>
    </i>
    <i r="1">
      <x v="6"/>
    </i>
    <i r="1">
      <x v="7"/>
    </i>
    <i r="1">
      <x v="9"/>
    </i>
    <i>
      <x v="2"/>
    </i>
    <i r="1">
      <x v="3"/>
    </i>
    <i r="1">
      <x v="9"/>
    </i>
    <i r="1">
      <x v="10"/>
    </i>
    <i r="1">
      <x v="11"/>
    </i>
    <i r="1">
      <x v="14"/>
    </i>
    <i>
      <x v="3"/>
    </i>
    <i r="1">
      <x/>
    </i>
    <i r="1">
      <x v="9"/>
    </i>
    <i r="1">
      <x v="14"/>
    </i>
    <i>
      <x v="4"/>
    </i>
    <i r="1">
      <x v="2"/>
    </i>
    <i>
      <x v="5"/>
    </i>
    <i r="1">
      <x v="5"/>
    </i>
    <i r="1"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0" baseItem="0"/>
    <dataField name="Sum of Shipping Price" fld="4" baseField="0" baseItem="0"/>
    <dataField name="Total 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6CB6C-2465-4E6E-A952-37E26F16DB36}" name="TBLProductList" displayName="TBLProductList" ref="A1:C18" totalsRowShown="0" headerRowDxfId="6" headerRowBorderDxfId="5">
  <autoFilter ref="A1:C18" xr:uid="{5DB6CB6C-2465-4E6E-A952-37E26F16DB36}"/>
  <tableColumns count="3">
    <tableColumn id="1" xr3:uid="{B5108157-208C-4483-BFA1-6AB004C1B05F}" name="ID">
      <calculatedColumnFormula>A1+1</calculatedColumnFormula>
    </tableColumn>
    <tableColumn id="2" xr3:uid="{B5220DB7-60C1-4642-A28D-5E0A63A49D17}" name="Product Name" dataDxfId="4"/>
    <tableColumn id="3" xr3:uid="{07D2C67E-4C6D-4AC3-A965-F6073E04E9EB}" name="Price Per Unit" dataDxfId="3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D76588-0411-41FD-9DF4-1084BE583F0A}" name="TBLShipping" displayName="TBLShipping" ref="E1:F5" totalsRowShown="0" headerRowDxfId="2" headerRowBorderDxfId="1">
  <autoFilter ref="E1:F5" xr:uid="{7BD76588-0411-41FD-9DF4-1084BE583F0A}"/>
  <tableColumns count="2">
    <tableColumn id="1" xr3:uid="{AF3948AB-C964-44BE-B7FA-264719700DBE}" name="Priority"/>
    <tableColumn id="2" xr3:uid="{A477F85C-F254-4BCF-AB38-4BA6BD7758D7}" name="Pric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4" sqref="E4"/>
    </sheetView>
  </sheetViews>
  <sheetFormatPr defaultColWidth="8.81640625" defaultRowHeight="14.5" x14ac:dyDescent="0.35"/>
  <cols>
    <col min="2" max="2" width="25.6328125" customWidth="1"/>
    <col min="3" max="3" width="15.36328125" customWidth="1"/>
    <col min="4" max="4" width="10.6328125" customWidth="1"/>
    <col min="5" max="5" width="11.6328125" customWidth="1"/>
  </cols>
  <sheetData>
    <row r="1" spans="1:6" ht="15" thickBot="1" x14ac:dyDescent="0.4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5" thickTop="1" x14ac:dyDescent="0.35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35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35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35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35">
      <c r="A6">
        <f t="shared" si="0"/>
        <v>104</v>
      </c>
      <c r="B6" s="3" t="s">
        <v>17</v>
      </c>
      <c r="C6" s="4">
        <v>15.99</v>
      </c>
    </row>
    <row r="7" spans="1:6" x14ac:dyDescent="0.35">
      <c r="A7">
        <f t="shared" si="0"/>
        <v>105</v>
      </c>
      <c r="B7" s="3" t="s">
        <v>18</v>
      </c>
      <c r="C7" s="4">
        <v>10.99</v>
      </c>
    </row>
    <row r="8" spans="1:6" x14ac:dyDescent="0.35">
      <c r="A8">
        <f t="shared" si="0"/>
        <v>106</v>
      </c>
      <c r="B8" s="3" t="s">
        <v>19</v>
      </c>
      <c r="C8" s="4">
        <v>7.99</v>
      </c>
    </row>
    <row r="9" spans="1:6" x14ac:dyDescent="0.35">
      <c r="A9">
        <f t="shared" si="0"/>
        <v>107</v>
      </c>
      <c r="B9" s="3" t="s">
        <v>27</v>
      </c>
      <c r="C9" s="4">
        <v>5.49</v>
      </c>
    </row>
    <row r="10" spans="1:6" x14ac:dyDescent="0.35">
      <c r="A10">
        <f t="shared" si="0"/>
        <v>108</v>
      </c>
      <c r="B10" s="3" t="s">
        <v>28</v>
      </c>
      <c r="C10" s="4">
        <v>16.98</v>
      </c>
    </row>
    <row r="11" spans="1:6" x14ac:dyDescent="0.35">
      <c r="A11">
        <f t="shared" si="0"/>
        <v>109</v>
      </c>
      <c r="B11" s="3" t="s">
        <v>29</v>
      </c>
      <c r="C11" s="4">
        <v>10.52</v>
      </c>
    </row>
    <row r="12" spans="1:6" x14ac:dyDescent="0.35">
      <c r="A12">
        <v>200</v>
      </c>
      <c r="B12" s="3" t="s">
        <v>20</v>
      </c>
      <c r="C12" s="4">
        <v>12.49</v>
      </c>
    </row>
    <row r="13" spans="1:6" x14ac:dyDescent="0.35">
      <c r="A13">
        <f>A12+1</f>
        <v>201</v>
      </c>
      <c r="B13" s="3" t="s">
        <v>21</v>
      </c>
      <c r="C13" s="4">
        <v>24.49</v>
      </c>
    </row>
    <row r="14" spans="1:6" x14ac:dyDescent="0.35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35">
      <c r="A15">
        <f t="shared" si="1"/>
        <v>203</v>
      </c>
      <c r="B15" s="3" t="s">
        <v>26</v>
      </c>
      <c r="C15" s="4">
        <v>19.989999999999998</v>
      </c>
    </row>
    <row r="16" spans="1:6" x14ac:dyDescent="0.35">
      <c r="A16">
        <f t="shared" si="1"/>
        <v>204</v>
      </c>
      <c r="B16" s="3" t="s">
        <v>23</v>
      </c>
      <c r="C16" s="4">
        <v>25.49</v>
      </c>
    </row>
    <row r="17" spans="1:3" x14ac:dyDescent="0.35">
      <c r="A17">
        <f t="shared" si="1"/>
        <v>205</v>
      </c>
      <c r="B17" s="3" t="s">
        <v>24</v>
      </c>
      <c r="C17" s="4">
        <v>15.99</v>
      </c>
    </row>
    <row r="18" spans="1:3" x14ac:dyDescent="0.35">
      <c r="A18">
        <f t="shared" si="1"/>
        <v>206</v>
      </c>
      <c r="B18" s="3" t="s">
        <v>25</v>
      </c>
      <c r="C18" s="4">
        <v>10.99</v>
      </c>
    </row>
    <row r="19" spans="1:3" x14ac:dyDescent="0.35">
      <c r="B19" s="3"/>
    </row>
    <row r="20" spans="1:3" x14ac:dyDescent="0.35">
      <c r="B20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defaultColWidth="8.81640625" defaultRowHeight="14.5" x14ac:dyDescent="0.35"/>
  <cols>
    <col min="1" max="2" width="15.6328125" customWidth="1"/>
    <col min="3" max="3" width="17.6328125" customWidth="1"/>
    <col min="4" max="8" width="15.6328125" customWidth="1"/>
  </cols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5.5" x14ac:dyDescent="0.35">
      <c r="A2" s="5">
        <v>10013651</v>
      </c>
      <c r="B2" s="5">
        <v>204</v>
      </c>
      <c r="C2" s="5" t="s">
        <v>6</v>
      </c>
      <c r="D2" s="4">
        <f>VLOOKUP(B2,TBLProductList[],3,FALSE)</f>
        <v>25.49</v>
      </c>
      <c r="E2" s="4">
        <f>VLOOKUP(C2,TBLShipping[],2)</f>
        <v>4.04</v>
      </c>
    </row>
    <row r="3" spans="1:5" ht="15.5" x14ac:dyDescent="0.35">
      <c r="A3" s="5">
        <v>10013651</v>
      </c>
      <c r="B3" s="5">
        <v>201</v>
      </c>
      <c r="C3" s="5" t="s">
        <v>7</v>
      </c>
      <c r="D3" s="4">
        <f>VLOOKUP(B3,TBLProductList[],3,FALSE)</f>
        <v>24.49</v>
      </c>
      <c r="E3" s="4">
        <f>VLOOKUP(C3,TBLShipping[],2,FALSE)</f>
        <v>7.9</v>
      </c>
    </row>
    <row r="4" spans="1:5" ht="15.5" x14ac:dyDescent="0.35">
      <c r="A4" s="5">
        <v>10013651</v>
      </c>
      <c r="B4" s="5">
        <v>203</v>
      </c>
      <c r="C4" s="5" t="s">
        <v>8</v>
      </c>
      <c r="D4" s="4">
        <f>VLOOKUP(B4,TBLProductList[],3,FALSE)</f>
        <v>19.989999999999998</v>
      </c>
      <c r="E4" s="4">
        <f>VLOOKUP(C4,TBLShipping[],2,FALSE)</f>
        <v>23</v>
      </c>
    </row>
    <row r="5" spans="1:5" ht="15.5" x14ac:dyDescent="0.35">
      <c r="A5" s="5">
        <v>10013651</v>
      </c>
      <c r="B5" s="5">
        <v>103</v>
      </c>
      <c r="C5" s="5" t="s">
        <v>5</v>
      </c>
      <c r="D5" s="4">
        <f>VLOOKUP(B5,TBLProductList[],3,FALSE)</f>
        <v>29.98</v>
      </c>
      <c r="E5" s="4">
        <f>VLOOKUP(C5,TBLShipping[],2,FALSE)</f>
        <v>3.3</v>
      </c>
    </row>
    <row r="6" spans="1:5" ht="15.5" x14ac:dyDescent="0.35">
      <c r="A6" s="5">
        <v>10013651</v>
      </c>
      <c r="B6" s="5">
        <v>205</v>
      </c>
      <c r="C6" s="5" t="s">
        <v>6</v>
      </c>
      <c r="D6" s="4">
        <f>VLOOKUP(B6,TBLProductList[],3,FALSE)</f>
        <v>15.99</v>
      </c>
      <c r="E6" s="4">
        <f>VLOOKUP(C6,TBLShipping[],2,FALSE)</f>
        <v>4.04</v>
      </c>
    </row>
    <row r="7" spans="1:5" ht="15.5" x14ac:dyDescent="0.35">
      <c r="A7" s="5">
        <v>10013651</v>
      </c>
      <c r="B7" s="5">
        <v>102</v>
      </c>
      <c r="C7" s="5" t="s">
        <v>7</v>
      </c>
      <c r="D7" s="4">
        <f>VLOOKUP(B7,TBLProductList[],3,FALSE)</f>
        <v>24.98</v>
      </c>
      <c r="E7" s="4">
        <f>VLOOKUP(C7,TBLShipping[],2,FALSE)</f>
        <v>7.9</v>
      </c>
    </row>
    <row r="8" spans="1:5" ht="15.5" x14ac:dyDescent="0.35">
      <c r="A8" s="5">
        <v>10013652</v>
      </c>
      <c r="B8" s="5">
        <v>109</v>
      </c>
      <c r="C8" s="5" t="s">
        <v>5</v>
      </c>
      <c r="D8" s="4">
        <f>VLOOKUP(B8,TBLProductList[],3,FALSE)</f>
        <v>10.52</v>
      </c>
      <c r="E8" s="4">
        <f>VLOOKUP(C8,TBLShipping[],2,FALSE)</f>
        <v>3.3</v>
      </c>
    </row>
    <row r="9" spans="1:5" ht="15.5" x14ac:dyDescent="0.35">
      <c r="A9" s="5">
        <v>10013652</v>
      </c>
      <c r="B9" s="5">
        <v>101</v>
      </c>
      <c r="C9" s="5" t="s">
        <v>8</v>
      </c>
      <c r="D9" s="4">
        <f>VLOOKUP(B9,TBLProductList[],3,FALSE)</f>
        <v>17.96</v>
      </c>
      <c r="E9" s="4">
        <f>VLOOKUP(C9,TBLShipping[],2,FALSE)</f>
        <v>23</v>
      </c>
    </row>
    <row r="10" spans="1:5" ht="15.5" x14ac:dyDescent="0.35">
      <c r="A10" s="5">
        <v>10013652</v>
      </c>
      <c r="B10" s="5">
        <v>105</v>
      </c>
      <c r="C10" s="5" t="s">
        <v>5</v>
      </c>
      <c r="D10" s="4">
        <f>VLOOKUP(B10,TBLProductList[],3,FALSE)</f>
        <v>10.99</v>
      </c>
      <c r="E10" s="4">
        <f>VLOOKUP(C10,TBLShipping[],2,FALSE)</f>
        <v>3.3</v>
      </c>
    </row>
    <row r="11" spans="1:5" ht="15.5" x14ac:dyDescent="0.35">
      <c r="A11" s="5">
        <v>10013652</v>
      </c>
      <c r="B11" s="5">
        <v>201</v>
      </c>
      <c r="C11" s="5" t="s">
        <v>6</v>
      </c>
      <c r="D11" s="4">
        <f>VLOOKUP(B11,TBLProductList[],3,FALSE)</f>
        <v>24.49</v>
      </c>
      <c r="E11" s="4">
        <f>VLOOKUP(C11,TBLShipping[],2,FALSE)</f>
        <v>4.04</v>
      </c>
    </row>
    <row r="12" spans="1:5" ht="15.5" x14ac:dyDescent="0.35">
      <c r="A12" s="5">
        <v>10013652</v>
      </c>
      <c r="B12" s="5">
        <v>103</v>
      </c>
      <c r="C12" s="5" t="s">
        <v>5</v>
      </c>
      <c r="D12" s="4">
        <f>VLOOKUP(B12,TBLProductList[],3,FALSE)</f>
        <v>29.98</v>
      </c>
      <c r="E12" s="4">
        <f>VLOOKUP(C12,TBLShipping[],2,FALSE)</f>
        <v>3.3</v>
      </c>
    </row>
    <row r="13" spans="1:5" ht="15.5" x14ac:dyDescent="0.35">
      <c r="A13" s="5">
        <v>10013652</v>
      </c>
      <c r="B13" s="5">
        <v>107</v>
      </c>
      <c r="C13" s="5" t="s">
        <v>8</v>
      </c>
      <c r="D13" s="4">
        <f>VLOOKUP(B13,TBLProductList[],3,FALSE)</f>
        <v>5.49</v>
      </c>
      <c r="E13" s="4">
        <f>VLOOKUP(C13,TBLShipping[],2,FALSE)</f>
        <v>23</v>
      </c>
    </row>
    <row r="14" spans="1:5" ht="15.5" x14ac:dyDescent="0.35">
      <c r="A14" s="5">
        <v>10013653</v>
      </c>
      <c r="B14" s="5">
        <v>203</v>
      </c>
      <c r="C14" s="5" t="s">
        <v>7</v>
      </c>
      <c r="D14" s="4">
        <f>VLOOKUP(B14,TBLProductList[],3,FALSE)</f>
        <v>19.989999999999998</v>
      </c>
      <c r="E14" s="4">
        <f>VLOOKUP(C14,TBLShipping[],2,FALSE)</f>
        <v>7.9</v>
      </c>
    </row>
    <row r="15" spans="1:5" ht="15.5" x14ac:dyDescent="0.35">
      <c r="A15" s="5">
        <v>10013653</v>
      </c>
      <c r="B15" s="5">
        <v>201</v>
      </c>
      <c r="C15" s="5" t="s">
        <v>6</v>
      </c>
      <c r="D15" s="4">
        <f>VLOOKUP(B15,TBLProductList[],3,FALSE)</f>
        <v>24.49</v>
      </c>
      <c r="E15" s="4">
        <f>VLOOKUP(C15,TBLShipping[],2,FALSE)</f>
        <v>4.04</v>
      </c>
    </row>
    <row r="16" spans="1:5" ht="15.5" x14ac:dyDescent="0.35">
      <c r="A16" s="5">
        <v>10013653</v>
      </c>
      <c r="B16" s="5">
        <v>206</v>
      </c>
      <c r="C16" s="5" t="s">
        <v>8</v>
      </c>
      <c r="D16" s="4">
        <f>VLOOKUP(B16,TBLProductList[],3,FALSE)</f>
        <v>10.99</v>
      </c>
      <c r="E16" s="4">
        <f>VLOOKUP(C16,TBLShipping[],2,FALSE)</f>
        <v>23</v>
      </c>
    </row>
    <row r="17" spans="1:5" ht="15.5" x14ac:dyDescent="0.35">
      <c r="A17" s="5">
        <v>10013653</v>
      </c>
      <c r="B17" s="5">
        <v>104</v>
      </c>
      <c r="C17" s="5" t="s">
        <v>6</v>
      </c>
      <c r="D17" s="4">
        <f>VLOOKUP(B17,TBLProductList[],3,FALSE)</f>
        <v>15.99</v>
      </c>
      <c r="E17" s="4">
        <f>VLOOKUP(C17,TBLShipping[],2,FALSE)</f>
        <v>4.04</v>
      </c>
    </row>
    <row r="18" spans="1:5" ht="15.5" x14ac:dyDescent="0.35">
      <c r="A18" s="5">
        <v>10013653</v>
      </c>
      <c r="B18" s="5">
        <v>202</v>
      </c>
      <c r="C18" s="5" t="s">
        <v>6</v>
      </c>
      <c r="D18" s="4">
        <f>VLOOKUP(B18,TBLProductList[],3,FALSE)</f>
        <v>17.489999999999998</v>
      </c>
      <c r="E18" s="4">
        <f>VLOOKUP(C18,TBLShipping[],2,FALSE)</f>
        <v>4.04</v>
      </c>
    </row>
    <row r="19" spans="1:5" ht="15.5" x14ac:dyDescent="0.35">
      <c r="A19" s="5">
        <v>10013653</v>
      </c>
      <c r="B19" s="5">
        <v>202</v>
      </c>
      <c r="C19" s="5" t="s">
        <v>5</v>
      </c>
      <c r="D19" s="4">
        <f>VLOOKUP(B19,TBLProductList[],3,FALSE)</f>
        <v>17.489999999999998</v>
      </c>
      <c r="E19" s="4">
        <f>VLOOKUP(C19,TBLShipping[],2,FALSE)</f>
        <v>3.3</v>
      </c>
    </row>
    <row r="20" spans="1:5" ht="15.5" x14ac:dyDescent="0.35">
      <c r="A20" s="5">
        <v>10013654</v>
      </c>
      <c r="B20" s="5">
        <v>206</v>
      </c>
      <c r="C20" s="5" t="s">
        <v>7</v>
      </c>
      <c r="D20" s="4">
        <f>VLOOKUP(B20,TBLProductList[],3,FALSE)</f>
        <v>10.99</v>
      </c>
      <c r="E20" s="4">
        <f>VLOOKUP(C20,TBLShipping[],2,FALSE)</f>
        <v>7.9</v>
      </c>
    </row>
    <row r="21" spans="1:5" ht="15.5" x14ac:dyDescent="0.35">
      <c r="A21" s="5">
        <v>10013654</v>
      </c>
      <c r="B21" s="5">
        <v>201</v>
      </c>
      <c r="C21" s="5" t="s">
        <v>8</v>
      </c>
      <c r="D21" s="4">
        <f>VLOOKUP(B21,TBLProductList[],3,FALSE)</f>
        <v>24.49</v>
      </c>
      <c r="E21" s="4">
        <f>VLOOKUP(C21,TBLShipping[],2,FALSE)</f>
        <v>23</v>
      </c>
    </row>
    <row r="22" spans="1:5" ht="15.5" x14ac:dyDescent="0.35">
      <c r="A22" s="5">
        <v>10013654</v>
      </c>
      <c r="B22" s="5">
        <v>206</v>
      </c>
      <c r="C22" s="5" t="s">
        <v>7</v>
      </c>
      <c r="D22" s="4">
        <f>VLOOKUP(B22,TBLProductList[],3,FALSE)</f>
        <v>10.99</v>
      </c>
      <c r="E22" s="4">
        <f>VLOOKUP(C22,TBLShipping[],2,FALSE)</f>
        <v>7.9</v>
      </c>
    </row>
    <row r="23" spans="1:5" ht="15.5" x14ac:dyDescent="0.35">
      <c r="A23" s="5">
        <v>10013654</v>
      </c>
      <c r="B23" s="5">
        <v>101</v>
      </c>
      <c r="C23" s="5" t="s">
        <v>6</v>
      </c>
      <c r="D23" s="4">
        <f>VLOOKUP(B23,TBLProductList[],3,FALSE)</f>
        <v>17.96</v>
      </c>
      <c r="E23" s="4">
        <f>VLOOKUP(C23,TBLShipping[],2,FALSE)</f>
        <v>4.04</v>
      </c>
    </row>
    <row r="24" spans="1:5" ht="15.5" x14ac:dyDescent="0.35">
      <c r="A24" s="5">
        <v>10013655</v>
      </c>
      <c r="B24" s="5">
        <v>103</v>
      </c>
      <c r="C24" s="5" t="s">
        <v>7</v>
      </c>
      <c r="D24" s="4">
        <f>VLOOKUP(B24,TBLProductList[],3,FALSE)</f>
        <v>29.98</v>
      </c>
      <c r="E24" s="4">
        <f>VLOOKUP(C24,TBLShipping[],2,FALSE)</f>
        <v>7.9</v>
      </c>
    </row>
    <row r="25" spans="1:5" ht="15.5" x14ac:dyDescent="0.35">
      <c r="A25" s="5">
        <v>10013656</v>
      </c>
      <c r="B25" s="5">
        <v>200</v>
      </c>
      <c r="C25" s="5" t="s">
        <v>7</v>
      </c>
      <c r="D25" s="4">
        <f>VLOOKUP(B25,TBLProductList[],3,FALSE)</f>
        <v>12.49</v>
      </c>
      <c r="E25" s="4">
        <f>VLOOKUP(C25,TBLShipping[],2,FALSE)</f>
        <v>7.9</v>
      </c>
    </row>
    <row r="26" spans="1:5" ht="15.5" x14ac:dyDescent="0.35">
      <c r="A26" s="5">
        <v>10013656</v>
      </c>
      <c r="B26" s="5">
        <v>205</v>
      </c>
      <c r="C26" s="5" t="s">
        <v>6</v>
      </c>
      <c r="D26" s="4">
        <f>VLOOKUP(B26,TBLProductList[],3,FALSE)</f>
        <v>15.99</v>
      </c>
      <c r="E26" s="4">
        <f>VLOOKUP(C26,TBLShipping[],2,FALSE)</f>
        <v>4.04</v>
      </c>
    </row>
    <row r="27" spans="1:5" ht="15.5" x14ac:dyDescent="0.35">
      <c r="A27" s="5">
        <v>10013656</v>
      </c>
      <c r="B27" s="5">
        <v>200</v>
      </c>
      <c r="C27" s="5" t="s">
        <v>7</v>
      </c>
      <c r="D27" s="4">
        <f>VLOOKUP(B27,TBLProductList[],3,FALSE)</f>
        <v>12.49</v>
      </c>
      <c r="E27" s="4">
        <f>VLOOKUP(C27,TBLShipping[],2,FALSE)</f>
        <v>7.9</v>
      </c>
    </row>
    <row r="28" spans="1:5" ht="15.5" x14ac:dyDescent="0.35">
      <c r="A28" s="5">
        <v>10013656</v>
      </c>
      <c r="B28" s="5">
        <v>106</v>
      </c>
      <c r="C28" s="5" t="s">
        <v>6</v>
      </c>
      <c r="D28" s="4">
        <f>VLOOKUP(B28,TBLProductList[],3,FALSE)</f>
        <v>7.99</v>
      </c>
      <c r="E28" s="4">
        <f>VLOOKUP(C28,TBLShipping[],2,FALSE)</f>
        <v>4.04</v>
      </c>
    </row>
    <row r="29" spans="1:5" ht="15.5" x14ac:dyDescent="0.35">
      <c r="A29" s="5">
        <v>10013656</v>
      </c>
      <c r="B29" s="5">
        <v>205</v>
      </c>
      <c r="C29" s="5" t="s">
        <v>6</v>
      </c>
      <c r="D29" s="4">
        <f>VLOOKUP(B29,TBLProductList[],3,FALSE)</f>
        <v>15.99</v>
      </c>
      <c r="E29" s="4">
        <f>VLOOKUP(C29,TBLShipping[],2,FALSE)</f>
        <v>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2D69-A9AB-444A-91A5-5E9F8745760C}">
  <dimension ref="A3:D34"/>
  <sheetViews>
    <sheetView tabSelected="1" workbookViewId="0">
      <selection activeCell="D3" sqref="D3"/>
    </sheetView>
  </sheetViews>
  <sheetFormatPr defaultRowHeight="14.5" x14ac:dyDescent="0.35"/>
  <cols>
    <col min="1" max="1" width="12.36328125" bestFit="1" customWidth="1"/>
    <col min="2" max="2" width="11.1796875" bestFit="1" customWidth="1"/>
    <col min="3" max="3" width="18.90625" bestFit="1" customWidth="1"/>
    <col min="4" max="4" width="8.6328125" bestFit="1" customWidth="1"/>
  </cols>
  <sheetData>
    <row r="3" spans="1:4" x14ac:dyDescent="0.35">
      <c r="A3" s="6" t="s">
        <v>30</v>
      </c>
      <c r="B3" t="s">
        <v>32</v>
      </c>
      <c r="C3" t="s">
        <v>33</v>
      </c>
      <c r="D3" t="s">
        <v>34</v>
      </c>
    </row>
    <row r="4" spans="1:4" x14ac:dyDescent="0.35">
      <c r="A4" s="7">
        <v>10013651</v>
      </c>
      <c r="B4" s="9">
        <v>140.91999999999999</v>
      </c>
      <c r="C4" s="9">
        <v>50.18</v>
      </c>
      <c r="D4" s="10">
        <v>191.1</v>
      </c>
    </row>
    <row r="5" spans="1:4" x14ac:dyDescent="0.35">
      <c r="A5" s="8">
        <v>102</v>
      </c>
      <c r="B5" s="9">
        <v>24.98</v>
      </c>
      <c r="C5" s="9">
        <v>7.9</v>
      </c>
      <c r="D5" s="10">
        <v>32.880000000000003</v>
      </c>
    </row>
    <row r="6" spans="1:4" x14ac:dyDescent="0.35">
      <c r="A6" s="8">
        <v>103</v>
      </c>
      <c r="B6" s="9">
        <v>29.98</v>
      </c>
      <c r="C6" s="9">
        <v>3.3</v>
      </c>
      <c r="D6" s="10">
        <v>33.28</v>
      </c>
    </row>
    <row r="7" spans="1:4" x14ac:dyDescent="0.35">
      <c r="A7" s="8">
        <v>201</v>
      </c>
      <c r="B7" s="9">
        <v>24.49</v>
      </c>
      <c r="C7" s="9">
        <v>7.9</v>
      </c>
      <c r="D7" s="10">
        <v>32.39</v>
      </c>
    </row>
    <row r="8" spans="1:4" x14ac:dyDescent="0.35">
      <c r="A8" s="8">
        <v>203</v>
      </c>
      <c r="B8" s="9">
        <v>19.989999999999998</v>
      </c>
      <c r="C8" s="9">
        <v>23</v>
      </c>
      <c r="D8" s="10">
        <v>42.989999999999995</v>
      </c>
    </row>
    <row r="9" spans="1:4" x14ac:dyDescent="0.35">
      <c r="A9" s="8">
        <v>204</v>
      </c>
      <c r="B9" s="9">
        <v>25.49</v>
      </c>
      <c r="C9" s="9">
        <v>4.04</v>
      </c>
      <c r="D9" s="10">
        <v>29.529999999999998</v>
      </c>
    </row>
    <row r="10" spans="1:4" x14ac:dyDescent="0.35">
      <c r="A10" s="8">
        <v>205</v>
      </c>
      <c r="B10" s="9">
        <v>15.99</v>
      </c>
      <c r="C10" s="9">
        <v>4.04</v>
      </c>
      <c r="D10" s="10">
        <v>20.03</v>
      </c>
    </row>
    <row r="11" spans="1:4" x14ac:dyDescent="0.35">
      <c r="A11" s="7">
        <v>10013652</v>
      </c>
      <c r="B11" s="9">
        <v>99.429999999999993</v>
      </c>
      <c r="C11" s="9">
        <v>59.94</v>
      </c>
      <c r="D11" s="10">
        <v>159.37</v>
      </c>
    </row>
    <row r="12" spans="1:4" x14ac:dyDescent="0.35">
      <c r="A12" s="8">
        <v>101</v>
      </c>
      <c r="B12" s="9">
        <v>17.96</v>
      </c>
      <c r="C12" s="9">
        <v>23</v>
      </c>
      <c r="D12" s="10">
        <v>40.96</v>
      </c>
    </row>
    <row r="13" spans="1:4" x14ac:dyDescent="0.35">
      <c r="A13" s="8">
        <v>103</v>
      </c>
      <c r="B13" s="9">
        <v>29.98</v>
      </c>
      <c r="C13" s="9">
        <v>3.3</v>
      </c>
      <c r="D13" s="10">
        <v>33.28</v>
      </c>
    </row>
    <row r="14" spans="1:4" x14ac:dyDescent="0.35">
      <c r="A14" s="8">
        <v>105</v>
      </c>
      <c r="B14" s="9">
        <v>10.99</v>
      </c>
      <c r="C14" s="9">
        <v>3.3</v>
      </c>
      <c r="D14" s="10">
        <v>14.29</v>
      </c>
    </row>
    <row r="15" spans="1:4" x14ac:dyDescent="0.35">
      <c r="A15" s="8">
        <v>107</v>
      </c>
      <c r="B15" s="9">
        <v>5.49</v>
      </c>
      <c r="C15" s="9">
        <v>23</v>
      </c>
      <c r="D15" s="10">
        <v>28.490000000000002</v>
      </c>
    </row>
    <row r="16" spans="1:4" x14ac:dyDescent="0.35">
      <c r="A16" s="8">
        <v>109</v>
      </c>
      <c r="B16" s="9">
        <v>10.52</v>
      </c>
      <c r="C16" s="9">
        <v>3.3</v>
      </c>
      <c r="D16" s="10">
        <v>13.82</v>
      </c>
    </row>
    <row r="17" spans="1:4" x14ac:dyDescent="0.35">
      <c r="A17" s="8">
        <v>201</v>
      </c>
      <c r="B17" s="9">
        <v>24.49</v>
      </c>
      <c r="C17" s="9">
        <v>4.04</v>
      </c>
      <c r="D17" s="10">
        <v>28.529999999999998</v>
      </c>
    </row>
    <row r="18" spans="1:4" x14ac:dyDescent="0.35">
      <c r="A18" s="7">
        <v>10013653</v>
      </c>
      <c r="B18" s="9">
        <v>106.43999999999998</v>
      </c>
      <c r="C18" s="9">
        <v>46.32</v>
      </c>
      <c r="D18" s="10">
        <v>152.76</v>
      </c>
    </row>
    <row r="19" spans="1:4" x14ac:dyDescent="0.35">
      <c r="A19" s="8">
        <v>104</v>
      </c>
      <c r="B19" s="9">
        <v>15.99</v>
      </c>
      <c r="C19" s="9">
        <v>4.04</v>
      </c>
      <c r="D19" s="10">
        <v>20.03</v>
      </c>
    </row>
    <row r="20" spans="1:4" x14ac:dyDescent="0.35">
      <c r="A20" s="8">
        <v>201</v>
      </c>
      <c r="B20" s="9">
        <v>24.49</v>
      </c>
      <c r="C20" s="9">
        <v>4.04</v>
      </c>
      <c r="D20" s="10">
        <v>28.529999999999998</v>
      </c>
    </row>
    <row r="21" spans="1:4" x14ac:dyDescent="0.35">
      <c r="A21" s="8">
        <v>202</v>
      </c>
      <c r="B21" s="9">
        <v>34.979999999999997</v>
      </c>
      <c r="C21" s="9">
        <v>7.34</v>
      </c>
      <c r="D21" s="10">
        <v>42.319999999999993</v>
      </c>
    </row>
    <row r="22" spans="1:4" x14ac:dyDescent="0.35">
      <c r="A22" s="8">
        <v>203</v>
      </c>
      <c r="B22" s="9">
        <v>19.989999999999998</v>
      </c>
      <c r="C22" s="9">
        <v>7.9</v>
      </c>
      <c r="D22" s="10">
        <v>27.89</v>
      </c>
    </row>
    <row r="23" spans="1:4" x14ac:dyDescent="0.35">
      <c r="A23" s="8">
        <v>206</v>
      </c>
      <c r="B23" s="9">
        <v>10.99</v>
      </c>
      <c r="C23" s="9">
        <v>23</v>
      </c>
      <c r="D23" s="10">
        <v>33.99</v>
      </c>
    </row>
    <row r="24" spans="1:4" x14ac:dyDescent="0.35">
      <c r="A24" s="7">
        <v>10013654</v>
      </c>
      <c r="B24" s="9">
        <v>64.430000000000007</v>
      </c>
      <c r="C24" s="9">
        <v>42.84</v>
      </c>
      <c r="D24" s="10">
        <v>107.27000000000001</v>
      </c>
    </row>
    <row r="25" spans="1:4" x14ac:dyDescent="0.35">
      <c r="A25" s="8">
        <v>101</v>
      </c>
      <c r="B25" s="9">
        <v>17.96</v>
      </c>
      <c r="C25" s="9">
        <v>4.04</v>
      </c>
      <c r="D25" s="10">
        <v>22</v>
      </c>
    </row>
    <row r="26" spans="1:4" x14ac:dyDescent="0.35">
      <c r="A26" s="8">
        <v>201</v>
      </c>
      <c r="B26" s="9">
        <v>24.49</v>
      </c>
      <c r="C26" s="9">
        <v>23</v>
      </c>
      <c r="D26" s="10">
        <v>47.489999999999995</v>
      </c>
    </row>
    <row r="27" spans="1:4" x14ac:dyDescent="0.35">
      <c r="A27" s="8">
        <v>206</v>
      </c>
      <c r="B27" s="9">
        <v>21.98</v>
      </c>
      <c r="C27" s="9">
        <v>15.8</v>
      </c>
      <c r="D27" s="10">
        <v>37.78</v>
      </c>
    </row>
    <row r="28" spans="1:4" x14ac:dyDescent="0.35">
      <c r="A28" s="7">
        <v>10013655</v>
      </c>
      <c r="B28" s="9">
        <v>29.98</v>
      </c>
      <c r="C28" s="9">
        <v>7.9</v>
      </c>
      <c r="D28" s="10">
        <v>37.880000000000003</v>
      </c>
    </row>
    <row r="29" spans="1:4" x14ac:dyDescent="0.35">
      <c r="A29" s="8">
        <v>103</v>
      </c>
      <c r="B29" s="9">
        <v>29.98</v>
      </c>
      <c r="C29" s="9">
        <v>7.9</v>
      </c>
      <c r="D29" s="10">
        <v>37.880000000000003</v>
      </c>
    </row>
    <row r="30" spans="1:4" x14ac:dyDescent="0.35">
      <c r="A30" s="7">
        <v>10013656</v>
      </c>
      <c r="B30" s="9">
        <v>64.95</v>
      </c>
      <c r="C30" s="9">
        <v>27.92</v>
      </c>
      <c r="D30" s="10">
        <v>92.87</v>
      </c>
    </row>
    <row r="31" spans="1:4" x14ac:dyDescent="0.35">
      <c r="A31" s="8">
        <v>106</v>
      </c>
      <c r="B31" s="9">
        <v>7.99</v>
      </c>
      <c r="C31" s="9">
        <v>4.04</v>
      </c>
      <c r="D31" s="10">
        <v>12.030000000000001</v>
      </c>
    </row>
    <row r="32" spans="1:4" x14ac:dyDescent="0.35">
      <c r="A32" s="8">
        <v>200</v>
      </c>
      <c r="B32" s="9">
        <v>24.98</v>
      </c>
      <c r="C32" s="9">
        <v>15.8</v>
      </c>
      <c r="D32" s="10">
        <v>40.78</v>
      </c>
    </row>
    <row r="33" spans="1:4" x14ac:dyDescent="0.35">
      <c r="A33" s="8">
        <v>205</v>
      </c>
      <c r="B33" s="9">
        <v>31.98</v>
      </c>
      <c r="C33" s="9">
        <v>8.08</v>
      </c>
      <c r="D33" s="10">
        <v>40.06</v>
      </c>
    </row>
    <row r="34" spans="1:4" x14ac:dyDescent="0.35">
      <c r="A34" s="7" t="s">
        <v>31</v>
      </c>
      <c r="B34" s="9">
        <v>506.15000000000015</v>
      </c>
      <c r="C34" s="9">
        <v>235.10000000000005</v>
      </c>
      <c r="D34" s="10">
        <v>741.25000000000023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Jennasis Escobar</dc:creator>
  <cp:keywords/>
  <dc:description/>
  <cp:lastModifiedBy>Jennasis Escobar</cp:lastModifiedBy>
  <dcterms:created xsi:type="dcterms:W3CDTF">2017-06-08T18:33:19Z</dcterms:created>
  <dcterms:modified xsi:type="dcterms:W3CDTF">2023-02-16T21:08:05Z</dcterms:modified>
  <cp:category/>
</cp:coreProperties>
</file>