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810"/>
  <workbookPr showInkAnnotation="0" autoCompressPictures="0"/>
  <bookViews>
    <workbookView xWindow="0" yWindow="0" windowWidth="33180" windowHeight="19800" tabRatio="500" activeTab="1"/>
  </bookViews>
  <sheets>
    <sheet name="Data" sheetId="1" r:id="rId1"/>
    <sheet name="Fields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2" i="2"/>
  <c r="C3" i="1"/>
  <c r="D3" i="1"/>
  <c r="E3" i="1"/>
  <c r="F3" i="1"/>
  <c r="G3" i="1"/>
  <c r="H3" i="1"/>
  <c r="I3" i="1"/>
  <c r="J3" i="1"/>
  <c r="L3" i="1"/>
  <c r="C4" i="1"/>
  <c r="D4" i="1"/>
  <c r="E4" i="1"/>
  <c r="F4" i="1"/>
  <c r="G4" i="1"/>
  <c r="H4" i="1"/>
  <c r="I4" i="1"/>
  <c r="J4" i="1"/>
  <c r="L4" i="1"/>
  <c r="C5" i="1"/>
  <c r="D5" i="1"/>
  <c r="E5" i="1"/>
  <c r="F5" i="1"/>
  <c r="G5" i="1"/>
  <c r="H5" i="1"/>
  <c r="I5" i="1"/>
  <c r="J5" i="1"/>
  <c r="L5" i="1"/>
  <c r="C6" i="1"/>
  <c r="D6" i="1"/>
  <c r="E6" i="1"/>
  <c r="F6" i="1"/>
  <c r="G6" i="1"/>
  <c r="H6" i="1"/>
  <c r="I6" i="1"/>
  <c r="J6" i="1"/>
  <c r="L6" i="1"/>
  <c r="C7" i="1"/>
  <c r="D7" i="1"/>
  <c r="E7" i="1"/>
  <c r="F7" i="1"/>
  <c r="G7" i="1"/>
  <c r="H7" i="1"/>
  <c r="I7" i="1"/>
  <c r="J7" i="1"/>
  <c r="L7" i="1"/>
  <c r="C8" i="1"/>
  <c r="D8" i="1"/>
  <c r="E8" i="1"/>
  <c r="F8" i="1"/>
  <c r="G8" i="1"/>
  <c r="H8" i="1"/>
  <c r="I8" i="1"/>
  <c r="J8" i="1"/>
  <c r="L8" i="1"/>
  <c r="C9" i="1"/>
  <c r="D9" i="1"/>
  <c r="E9" i="1"/>
  <c r="F9" i="1"/>
  <c r="G9" i="1"/>
  <c r="H9" i="1"/>
  <c r="I9" i="1"/>
  <c r="J9" i="1"/>
  <c r="L9" i="1"/>
  <c r="C10" i="1"/>
  <c r="D10" i="1"/>
  <c r="E10" i="1"/>
  <c r="F10" i="1"/>
  <c r="G10" i="1"/>
  <c r="H10" i="1"/>
  <c r="I10" i="1"/>
  <c r="J10" i="1"/>
  <c r="L10" i="1"/>
  <c r="C11" i="1"/>
  <c r="D11" i="1"/>
  <c r="E11" i="1"/>
  <c r="F11" i="1"/>
  <c r="G11" i="1"/>
  <c r="H11" i="1"/>
  <c r="I11" i="1"/>
  <c r="J11" i="1"/>
  <c r="L11" i="1"/>
  <c r="C12" i="1"/>
  <c r="D12" i="1"/>
  <c r="E12" i="1"/>
  <c r="F12" i="1"/>
  <c r="G12" i="1"/>
  <c r="H12" i="1"/>
  <c r="I12" i="1"/>
  <c r="J12" i="1"/>
  <c r="L12" i="1"/>
  <c r="C13" i="1"/>
  <c r="D13" i="1"/>
  <c r="E13" i="1"/>
  <c r="F13" i="1"/>
  <c r="G13" i="1"/>
  <c r="H13" i="1"/>
  <c r="I13" i="1"/>
  <c r="J13" i="1"/>
  <c r="L13" i="1"/>
  <c r="C14" i="1"/>
  <c r="D14" i="1"/>
  <c r="E14" i="1"/>
  <c r="F14" i="1"/>
  <c r="G14" i="1"/>
  <c r="H14" i="1"/>
  <c r="I14" i="1"/>
  <c r="J14" i="1"/>
  <c r="L14" i="1"/>
  <c r="C15" i="1"/>
  <c r="D15" i="1"/>
  <c r="E15" i="1"/>
  <c r="F15" i="1"/>
  <c r="G15" i="1"/>
  <c r="H15" i="1"/>
  <c r="I15" i="1"/>
  <c r="J15" i="1"/>
  <c r="L15" i="1"/>
  <c r="C16" i="1"/>
  <c r="D16" i="1"/>
  <c r="E16" i="1"/>
  <c r="F16" i="1"/>
  <c r="G16" i="1"/>
  <c r="H16" i="1"/>
  <c r="I16" i="1"/>
  <c r="J16" i="1"/>
  <c r="L16" i="1"/>
  <c r="C17" i="1"/>
  <c r="D17" i="1"/>
  <c r="E17" i="1"/>
  <c r="F17" i="1"/>
  <c r="G17" i="1"/>
  <c r="H17" i="1"/>
  <c r="I17" i="1"/>
  <c r="J17" i="1"/>
  <c r="L17" i="1"/>
  <c r="C18" i="1"/>
  <c r="D18" i="1"/>
  <c r="E18" i="1"/>
  <c r="F18" i="1"/>
  <c r="G18" i="1"/>
  <c r="H18" i="1"/>
  <c r="I18" i="1"/>
  <c r="J18" i="1"/>
  <c r="L18" i="1"/>
  <c r="C19" i="1"/>
  <c r="D19" i="1"/>
  <c r="E19" i="1"/>
  <c r="F19" i="1"/>
  <c r="G19" i="1"/>
  <c r="H19" i="1"/>
  <c r="I19" i="1"/>
  <c r="J19" i="1"/>
  <c r="L19" i="1"/>
  <c r="C20" i="1"/>
  <c r="D20" i="1"/>
  <c r="E20" i="1"/>
  <c r="F20" i="1"/>
  <c r="G20" i="1"/>
  <c r="H20" i="1"/>
  <c r="I20" i="1"/>
  <c r="J20" i="1"/>
  <c r="L20" i="1"/>
  <c r="C21" i="1"/>
  <c r="D21" i="1"/>
  <c r="E21" i="1"/>
  <c r="F21" i="1"/>
  <c r="G21" i="1"/>
  <c r="H21" i="1"/>
  <c r="I21" i="1"/>
  <c r="J21" i="1"/>
  <c r="L21" i="1"/>
  <c r="C22" i="1"/>
  <c r="D22" i="1"/>
  <c r="E22" i="1"/>
  <c r="F22" i="1"/>
  <c r="G22" i="1"/>
  <c r="H22" i="1"/>
  <c r="I22" i="1"/>
  <c r="J22" i="1"/>
  <c r="L22" i="1"/>
  <c r="C23" i="1"/>
  <c r="D23" i="1"/>
  <c r="E23" i="1"/>
  <c r="F23" i="1"/>
  <c r="G23" i="1"/>
  <c r="H23" i="1"/>
  <c r="I23" i="1"/>
  <c r="J23" i="1"/>
  <c r="L23" i="1"/>
  <c r="C24" i="1"/>
  <c r="D24" i="1"/>
  <c r="E24" i="1"/>
  <c r="F24" i="1"/>
  <c r="G24" i="1"/>
  <c r="H24" i="1"/>
  <c r="I24" i="1"/>
  <c r="J24" i="1"/>
  <c r="L24" i="1"/>
  <c r="C25" i="1"/>
  <c r="D25" i="1"/>
  <c r="E25" i="1"/>
  <c r="F25" i="1"/>
  <c r="G25" i="1"/>
  <c r="H25" i="1"/>
  <c r="I25" i="1"/>
  <c r="J25" i="1"/>
  <c r="L25" i="1"/>
  <c r="C26" i="1"/>
  <c r="D26" i="1"/>
  <c r="E26" i="1"/>
  <c r="F26" i="1"/>
  <c r="G26" i="1"/>
  <c r="H26" i="1"/>
  <c r="I26" i="1"/>
  <c r="J26" i="1"/>
  <c r="L26" i="1"/>
  <c r="C27" i="1"/>
  <c r="D27" i="1"/>
  <c r="E27" i="1"/>
  <c r="F27" i="1"/>
  <c r="G27" i="1"/>
  <c r="H27" i="1"/>
  <c r="I27" i="1"/>
  <c r="J27" i="1"/>
  <c r="L27" i="1"/>
  <c r="C28" i="1"/>
  <c r="D28" i="1"/>
  <c r="E28" i="1"/>
  <c r="F28" i="1"/>
  <c r="G28" i="1"/>
  <c r="H28" i="1"/>
  <c r="I28" i="1"/>
  <c r="J28" i="1"/>
  <c r="L28" i="1"/>
  <c r="C29" i="1"/>
  <c r="D29" i="1"/>
  <c r="E29" i="1"/>
  <c r="F29" i="1"/>
  <c r="G29" i="1"/>
  <c r="H29" i="1"/>
  <c r="I29" i="1"/>
  <c r="J29" i="1"/>
  <c r="L29" i="1"/>
  <c r="C30" i="1"/>
  <c r="D30" i="1"/>
  <c r="E30" i="1"/>
  <c r="F30" i="1"/>
  <c r="G30" i="1"/>
  <c r="H30" i="1"/>
  <c r="I30" i="1"/>
  <c r="J30" i="1"/>
  <c r="L30" i="1"/>
  <c r="C31" i="1"/>
  <c r="D31" i="1"/>
  <c r="E31" i="1"/>
  <c r="F31" i="1"/>
  <c r="G31" i="1"/>
  <c r="H31" i="1"/>
  <c r="I31" i="1"/>
  <c r="J31" i="1"/>
  <c r="L31" i="1"/>
  <c r="C32" i="1"/>
  <c r="D32" i="1"/>
  <c r="E32" i="1"/>
  <c r="F32" i="1"/>
  <c r="G32" i="1"/>
  <c r="H32" i="1"/>
  <c r="I32" i="1"/>
  <c r="J32" i="1"/>
  <c r="L32" i="1"/>
  <c r="C33" i="1"/>
  <c r="D33" i="1"/>
  <c r="E33" i="1"/>
  <c r="F33" i="1"/>
  <c r="G33" i="1"/>
  <c r="H33" i="1"/>
  <c r="I33" i="1"/>
  <c r="J33" i="1"/>
  <c r="L33" i="1"/>
  <c r="C34" i="1"/>
  <c r="D34" i="1"/>
  <c r="E34" i="1"/>
  <c r="F34" i="1"/>
  <c r="G34" i="1"/>
  <c r="H34" i="1"/>
  <c r="I34" i="1"/>
  <c r="J34" i="1"/>
  <c r="L34" i="1"/>
  <c r="C35" i="1"/>
  <c r="D35" i="1"/>
  <c r="E35" i="1"/>
  <c r="F35" i="1"/>
  <c r="G35" i="1"/>
  <c r="H35" i="1"/>
  <c r="I35" i="1"/>
  <c r="J35" i="1"/>
  <c r="L35" i="1"/>
  <c r="C36" i="1"/>
  <c r="D36" i="1"/>
  <c r="E36" i="1"/>
  <c r="F36" i="1"/>
  <c r="G36" i="1"/>
  <c r="H36" i="1"/>
  <c r="I36" i="1"/>
  <c r="J36" i="1"/>
  <c r="L36" i="1"/>
  <c r="C37" i="1"/>
  <c r="D37" i="1"/>
  <c r="E37" i="1"/>
  <c r="F37" i="1"/>
  <c r="G37" i="1"/>
  <c r="H37" i="1"/>
  <c r="I37" i="1"/>
  <c r="J37" i="1"/>
  <c r="L37" i="1"/>
  <c r="C38" i="1"/>
  <c r="D38" i="1"/>
  <c r="E38" i="1"/>
  <c r="F38" i="1"/>
  <c r="G38" i="1"/>
  <c r="H38" i="1"/>
  <c r="I38" i="1"/>
  <c r="J38" i="1"/>
  <c r="L38" i="1"/>
  <c r="C39" i="1"/>
  <c r="D39" i="1"/>
  <c r="E39" i="1"/>
  <c r="F39" i="1"/>
  <c r="G39" i="1"/>
  <c r="H39" i="1"/>
  <c r="I39" i="1"/>
  <c r="J39" i="1"/>
  <c r="L39" i="1"/>
  <c r="C40" i="1"/>
  <c r="D40" i="1"/>
  <c r="E40" i="1"/>
  <c r="F40" i="1"/>
  <c r="G40" i="1"/>
  <c r="H40" i="1"/>
  <c r="I40" i="1"/>
  <c r="J40" i="1"/>
  <c r="L40" i="1"/>
  <c r="C41" i="1"/>
  <c r="D41" i="1"/>
  <c r="E41" i="1"/>
  <c r="F41" i="1"/>
  <c r="G41" i="1"/>
  <c r="H41" i="1"/>
  <c r="I41" i="1"/>
  <c r="J41" i="1"/>
  <c r="L41" i="1"/>
  <c r="C42" i="1"/>
  <c r="D42" i="1"/>
  <c r="E42" i="1"/>
  <c r="F42" i="1"/>
  <c r="G42" i="1"/>
  <c r="H42" i="1"/>
  <c r="I42" i="1"/>
  <c r="J42" i="1"/>
  <c r="L42" i="1"/>
  <c r="C43" i="1"/>
  <c r="D43" i="1"/>
  <c r="E43" i="1"/>
  <c r="F43" i="1"/>
  <c r="G43" i="1"/>
  <c r="H43" i="1"/>
  <c r="I43" i="1"/>
  <c r="J43" i="1"/>
  <c r="L43" i="1"/>
  <c r="C44" i="1"/>
  <c r="D44" i="1"/>
  <c r="E44" i="1"/>
  <c r="F44" i="1"/>
  <c r="G44" i="1"/>
  <c r="H44" i="1"/>
  <c r="I44" i="1"/>
  <c r="J44" i="1"/>
  <c r="L44" i="1"/>
  <c r="C45" i="1"/>
  <c r="D45" i="1"/>
  <c r="E45" i="1"/>
  <c r="F45" i="1"/>
  <c r="G45" i="1"/>
  <c r="H45" i="1"/>
  <c r="I45" i="1"/>
  <c r="J45" i="1"/>
  <c r="L45" i="1"/>
  <c r="C46" i="1"/>
  <c r="D46" i="1"/>
  <c r="E46" i="1"/>
  <c r="F46" i="1"/>
  <c r="G46" i="1"/>
  <c r="H46" i="1"/>
  <c r="I46" i="1"/>
  <c r="J46" i="1"/>
  <c r="L46" i="1"/>
  <c r="C47" i="1"/>
  <c r="D47" i="1"/>
  <c r="E47" i="1"/>
  <c r="F47" i="1"/>
  <c r="G47" i="1"/>
  <c r="H47" i="1"/>
  <c r="I47" i="1"/>
  <c r="J47" i="1"/>
  <c r="L47" i="1"/>
  <c r="C48" i="1"/>
  <c r="D48" i="1"/>
  <c r="E48" i="1"/>
  <c r="F48" i="1"/>
  <c r="G48" i="1"/>
  <c r="H48" i="1"/>
  <c r="I48" i="1"/>
  <c r="J48" i="1"/>
  <c r="L48" i="1"/>
  <c r="C49" i="1"/>
  <c r="D49" i="1"/>
  <c r="E49" i="1"/>
  <c r="F49" i="1"/>
  <c r="G49" i="1"/>
  <c r="H49" i="1"/>
  <c r="I49" i="1"/>
  <c r="J49" i="1"/>
  <c r="L49" i="1"/>
  <c r="C50" i="1"/>
  <c r="D50" i="1"/>
  <c r="E50" i="1"/>
  <c r="F50" i="1"/>
  <c r="G50" i="1"/>
  <c r="H50" i="1"/>
  <c r="I50" i="1"/>
  <c r="J50" i="1"/>
  <c r="L50" i="1"/>
  <c r="C51" i="1"/>
  <c r="D51" i="1"/>
  <c r="E51" i="1"/>
  <c r="F51" i="1"/>
  <c r="G51" i="1"/>
  <c r="H51" i="1"/>
  <c r="I51" i="1"/>
  <c r="J51" i="1"/>
  <c r="L51" i="1"/>
  <c r="C52" i="1"/>
  <c r="D52" i="1"/>
  <c r="E52" i="1"/>
  <c r="F52" i="1"/>
  <c r="G52" i="1"/>
  <c r="H52" i="1"/>
  <c r="I52" i="1"/>
  <c r="J52" i="1"/>
  <c r="L52" i="1"/>
  <c r="C53" i="1"/>
  <c r="D53" i="1"/>
  <c r="E53" i="1"/>
  <c r="F53" i="1"/>
  <c r="G53" i="1"/>
  <c r="H53" i="1"/>
  <c r="I53" i="1"/>
  <c r="J53" i="1"/>
  <c r="L53" i="1"/>
  <c r="C54" i="1"/>
  <c r="D54" i="1"/>
  <c r="E54" i="1"/>
  <c r="F54" i="1"/>
  <c r="G54" i="1"/>
  <c r="H54" i="1"/>
  <c r="I54" i="1"/>
  <c r="J54" i="1"/>
  <c r="L54" i="1"/>
  <c r="C55" i="1"/>
  <c r="D55" i="1"/>
  <c r="E55" i="1"/>
  <c r="F55" i="1"/>
  <c r="G55" i="1"/>
  <c r="H55" i="1"/>
  <c r="I55" i="1"/>
  <c r="J55" i="1"/>
  <c r="L55" i="1"/>
  <c r="C56" i="1"/>
  <c r="D56" i="1"/>
  <c r="E56" i="1"/>
  <c r="F56" i="1"/>
  <c r="G56" i="1"/>
  <c r="H56" i="1"/>
  <c r="I56" i="1"/>
  <c r="J56" i="1"/>
  <c r="L56" i="1"/>
  <c r="C57" i="1"/>
  <c r="D57" i="1"/>
  <c r="E57" i="1"/>
  <c r="F57" i="1"/>
  <c r="G57" i="1"/>
  <c r="H57" i="1"/>
  <c r="I57" i="1"/>
  <c r="J57" i="1"/>
  <c r="L57" i="1"/>
  <c r="C58" i="1"/>
  <c r="D58" i="1"/>
  <c r="E58" i="1"/>
  <c r="F58" i="1"/>
  <c r="G58" i="1"/>
  <c r="H58" i="1"/>
  <c r="I58" i="1"/>
  <c r="J58" i="1"/>
  <c r="L58" i="1"/>
  <c r="C59" i="1"/>
  <c r="D59" i="1"/>
  <c r="E59" i="1"/>
  <c r="F59" i="1"/>
  <c r="G59" i="1"/>
  <c r="H59" i="1"/>
  <c r="I59" i="1"/>
  <c r="J59" i="1"/>
  <c r="L59" i="1"/>
  <c r="C60" i="1"/>
  <c r="D60" i="1"/>
  <c r="E60" i="1"/>
  <c r="F60" i="1"/>
  <c r="G60" i="1"/>
  <c r="H60" i="1"/>
  <c r="I60" i="1"/>
  <c r="J60" i="1"/>
  <c r="L60" i="1"/>
  <c r="C61" i="1"/>
  <c r="D61" i="1"/>
  <c r="E61" i="1"/>
  <c r="F61" i="1"/>
  <c r="G61" i="1"/>
  <c r="H61" i="1"/>
  <c r="I61" i="1"/>
  <c r="J61" i="1"/>
  <c r="L61" i="1"/>
  <c r="C62" i="1"/>
  <c r="D62" i="1"/>
  <c r="E62" i="1"/>
  <c r="F62" i="1"/>
  <c r="G62" i="1"/>
  <c r="H62" i="1"/>
  <c r="I62" i="1"/>
  <c r="J62" i="1"/>
  <c r="L62" i="1"/>
  <c r="C63" i="1"/>
  <c r="D63" i="1"/>
  <c r="E63" i="1"/>
  <c r="F63" i="1"/>
  <c r="G63" i="1"/>
  <c r="H63" i="1"/>
  <c r="I63" i="1"/>
  <c r="J63" i="1"/>
  <c r="L63" i="1"/>
  <c r="C64" i="1"/>
  <c r="D64" i="1"/>
  <c r="E64" i="1"/>
  <c r="F64" i="1"/>
  <c r="G64" i="1"/>
  <c r="H64" i="1"/>
  <c r="I64" i="1"/>
  <c r="J64" i="1"/>
  <c r="L64" i="1"/>
  <c r="C65" i="1"/>
  <c r="D65" i="1"/>
  <c r="E65" i="1"/>
  <c r="F65" i="1"/>
  <c r="G65" i="1"/>
  <c r="H65" i="1"/>
  <c r="I65" i="1"/>
  <c r="J65" i="1"/>
  <c r="L65" i="1"/>
  <c r="C66" i="1"/>
  <c r="D66" i="1"/>
  <c r="E66" i="1"/>
  <c r="F66" i="1"/>
  <c r="G66" i="1"/>
  <c r="H66" i="1"/>
  <c r="I66" i="1"/>
  <c r="J66" i="1"/>
  <c r="L66" i="1"/>
  <c r="C67" i="1"/>
  <c r="D67" i="1"/>
  <c r="E67" i="1"/>
  <c r="F67" i="1"/>
  <c r="G67" i="1"/>
  <c r="H67" i="1"/>
  <c r="I67" i="1"/>
  <c r="J67" i="1"/>
  <c r="L67" i="1"/>
  <c r="C68" i="1"/>
  <c r="D68" i="1"/>
  <c r="E68" i="1"/>
  <c r="F68" i="1"/>
  <c r="G68" i="1"/>
  <c r="H68" i="1"/>
  <c r="I68" i="1"/>
  <c r="J68" i="1"/>
  <c r="L68" i="1"/>
  <c r="C2" i="1"/>
  <c r="D2" i="1"/>
  <c r="E2" i="1"/>
  <c r="F2" i="1"/>
  <c r="G2" i="1"/>
  <c r="H2" i="1"/>
  <c r="I2" i="1"/>
  <c r="J2" i="1"/>
  <c r="L2" i="1"/>
</calcChain>
</file>

<file path=xl/sharedStrings.xml><?xml version="1.0" encoding="utf-8"?>
<sst xmlns="http://schemas.openxmlformats.org/spreadsheetml/2006/main" count="109" uniqueCount="92">
  <si>
    <t>Adams</t>
  </si>
  <si>
    <t>Allegheny</t>
  </si>
  <si>
    <t>Armstrong</t>
  </si>
  <si>
    <t>Beaver</t>
  </si>
  <si>
    <t>Bedford</t>
  </si>
  <si>
    <t>Berks</t>
  </si>
  <si>
    <t>Blair</t>
  </si>
  <si>
    <t>Bradford</t>
  </si>
  <si>
    <t>Bucks</t>
  </si>
  <si>
    <t>Butler</t>
  </si>
  <si>
    <t>Cambria</t>
  </si>
  <si>
    <t>Cameron</t>
  </si>
  <si>
    <t>Carbon</t>
  </si>
  <si>
    <t>Centre</t>
  </si>
  <si>
    <t>Chester</t>
  </si>
  <si>
    <t>Clarion</t>
  </si>
  <si>
    <t>Clearfield</t>
  </si>
  <si>
    <t>Clinton</t>
  </si>
  <si>
    <t>Columbia</t>
  </si>
  <si>
    <t>Crawford</t>
  </si>
  <si>
    <t>Cumberland</t>
  </si>
  <si>
    <t>Dauphin</t>
  </si>
  <si>
    <t>Delaware</t>
  </si>
  <si>
    <t>Elk</t>
  </si>
  <si>
    <t>Erie</t>
  </si>
  <si>
    <t>Fayette</t>
  </si>
  <si>
    <t>Forest</t>
  </si>
  <si>
    <t>Franklin</t>
  </si>
  <si>
    <t>Fulton</t>
  </si>
  <si>
    <t>Greene</t>
  </si>
  <si>
    <t>Huntingdon</t>
  </si>
  <si>
    <t>Indiana</t>
  </si>
  <si>
    <t>Jefferson</t>
  </si>
  <si>
    <t>Juniata</t>
  </si>
  <si>
    <t>Lackawanna</t>
  </si>
  <si>
    <t>Lancaster</t>
  </si>
  <si>
    <t>Lawrence</t>
  </si>
  <si>
    <t>Lebanon</t>
  </si>
  <si>
    <t>Lehigh</t>
  </si>
  <si>
    <t>Luzerne</t>
  </si>
  <si>
    <t>Lycoming</t>
  </si>
  <si>
    <t>McKean</t>
  </si>
  <si>
    <t>Mercer</t>
  </si>
  <si>
    <t>Mifflin</t>
  </si>
  <si>
    <t>Monroe</t>
  </si>
  <si>
    <t>Montgomery</t>
  </si>
  <si>
    <t>Montour</t>
  </si>
  <si>
    <t>Northampton</t>
  </si>
  <si>
    <t>Northumberland</t>
  </si>
  <si>
    <t>Perry</t>
  </si>
  <si>
    <t>Philadelphia</t>
  </si>
  <si>
    <t>Pike</t>
  </si>
  <si>
    <t>Potter</t>
  </si>
  <si>
    <t>Schuylkill</t>
  </si>
  <si>
    <t>Snyder</t>
  </si>
  <si>
    <t>Somerset</t>
  </si>
  <si>
    <t>Sullivan</t>
  </si>
  <si>
    <t>Susquehanna</t>
  </si>
  <si>
    <t>Tioga</t>
  </si>
  <si>
    <t>Union</t>
  </si>
  <si>
    <t>Venango</t>
  </si>
  <si>
    <t>Warren</t>
  </si>
  <si>
    <t>Washington</t>
  </si>
  <si>
    <t>Wayne</t>
  </si>
  <si>
    <t>Westmoreland</t>
  </si>
  <si>
    <t>Wyoming</t>
  </si>
  <si>
    <t>York</t>
  </si>
  <si>
    <t>population</t>
  </si>
  <si>
    <t>snap</t>
  </si>
  <si>
    <t>wic</t>
  </si>
  <si>
    <t>county_name</t>
  </si>
  <si>
    <t>food_ins_rate</t>
  </si>
  <si>
    <t>food_ins_rate_child</t>
  </si>
  <si>
    <t>snap_percentage</t>
  </si>
  <si>
    <t>free_lunch</t>
  </si>
  <si>
    <t>free_breakfast</t>
  </si>
  <si>
    <t>food_banks</t>
  </si>
  <si>
    <t>field name</t>
  </si>
  <si>
    <t>class</t>
  </si>
  <si>
    <t>description</t>
  </si>
  <si>
    <t>demographic_data_header</t>
  </si>
  <si>
    <t>demographic_data_primary</t>
  </si>
  <si>
    <t>demographic_data_secondary</t>
  </si>
  <si>
    <t>Total population</t>
  </si>
  <si>
    <t>Food insecurity rate</t>
  </si>
  <si>
    <t>Child food insecurity rate</t>
  </si>
  <si>
    <t>SNAP participants</t>
  </si>
  <si>
    <t>Percentage of population receiving SNAP</t>
  </si>
  <si>
    <t>Number of WIC participants</t>
  </si>
  <si>
    <t>Number Free and Reduced-Price School Lunch recipients</t>
  </si>
  <si>
    <t>Number of Free and Reduced-Price School Breakfast recipients</t>
  </si>
  <si>
    <t>Number of State Food Purchase Program (Food Banks) participants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</si>
</sst>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3"/>
      <color rgb="FF222222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222222"/>
      <name val="Calibri"/>
      <scheme val="minor"/>
    </font>
    <font>
      <sz val="12"/>
      <color rgb="FFFF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0" fillId="0" borderId="0" xfId="0" applyFont="1"/>
    <xf numFmtId="0" fontId="4" fillId="0" borderId="0" xfId="0" applyFont="1"/>
    <xf numFmtId="0" fontId="5" fillId="0" borderId="0" xfId="0" applyFont="1"/>
  </cellXfs>
  <cellStyles count="3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Normal" xfId="0" builtinId="0"/>
  </cellStyles>
  <dxfs count="12"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2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rgb="FF222222"/>
        <name val="Arial"/>
        <scheme val="none"/>
      </font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Table1" displayName="Table1" ref="A1:J68" totalsRowShown="0" headerRowDxfId="11" dataDxfId="10">
  <autoFilter ref="A1:J68"/>
  <tableColumns count="10">
    <tableColumn id="1" name="county_name" dataDxfId="9"/>
    <tableColumn id="2" name="population" dataDxfId="8"/>
    <tableColumn id="3" name="food_ins_rate" dataDxfId="7">
      <calculatedColumnFormula>RAND()*100</calculatedColumnFormula>
    </tableColumn>
    <tableColumn id="4" name="food_ins_rate_child" dataDxfId="6">
      <calculatedColumnFormula>RAND()/5*300</calculatedColumnFormula>
    </tableColumn>
    <tableColumn id="5" name="snap" dataDxfId="5">
      <calculatedColumnFormula>RAND()*$B2</calculatedColumnFormula>
    </tableColumn>
    <tableColumn id="6" name="snap_percentage" dataDxfId="4">
      <calculatedColumnFormula>$E2/$B2*100</calculatedColumnFormula>
    </tableColumn>
    <tableColumn id="7" name="wic" dataDxfId="3">
      <calculatedColumnFormula>$B2*0.3*RAND()</calculatedColumnFormula>
    </tableColumn>
    <tableColumn id="8" name="free_lunch" dataDxfId="2">
      <calculatedColumnFormula>$B2*0.4*RAND()</calculatedColumnFormula>
    </tableColumn>
    <tableColumn id="9" name="free_breakfast" dataDxfId="1">
      <calculatedColumnFormula>$B2*0.1*RAND()</calculatedColumnFormula>
    </tableColumn>
    <tableColumn id="10" name="food_banks" dataDxfId="0">
      <calculatedColumnFormula>$B2*0.5*RAND()</calculatedColumnFormula>
    </tableColumn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1:C11" totalsRowShown="0">
  <autoFilter ref="A1:C11"/>
  <tableColumns count="3">
    <tableColumn id="1" name="field name"/>
    <tableColumn id="2" name="class"/>
    <tableColumn id="3" name="description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8"/>
  <sheetViews>
    <sheetView workbookViewId="0">
      <selection activeCell="L2" sqref="L2"/>
    </sheetView>
  </sheetViews>
  <sheetFormatPr baseColWidth="10" defaultRowHeight="15" x14ac:dyDescent="0"/>
  <cols>
    <col min="1" max="1" width="17.83203125" bestFit="1" customWidth="1"/>
    <col min="2" max="6" width="12.1640625" customWidth="1"/>
    <col min="7" max="7" width="12.1640625" bestFit="1" customWidth="1"/>
    <col min="8" max="10" width="12.1640625" customWidth="1"/>
    <col min="12" max="12" width="60" customWidth="1"/>
  </cols>
  <sheetData>
    <row r="1" spans="1:12" ht="16">
      <c r="A1" s="1" t="s">
        <v>70</v>
      </c>
      <c r="B1" s="1" t="s">
        <v>67</v>
      </c>
      <c r="C1" s="1" t="s">
        <v>71</v>
      </c>
      <c r="D1" s="1" t="s">
        <v>72</v>
      </c>
      <c r="E1" s="1" t="s">
        <v>68</v>
      </c>
      <c r="F1" s="1" t="s">
        <v>73</v>
      </c>
      <c r="G1" s="1" t="s">
        <v>69</v>
      </c>
      <c r="H1" s="1" t="s">
        <v>74</v>
      </c>
      <c r="I1" s="1" t="s">
        <v>75</v>
      </c>
      <c r="J1" s="1" t="s">
        <v>76</v>
      </c>
    </row>
    <row r="2" spans="1:12">
      <c r="A2" s="2" t="s">
        <v>0</v>
      </c>
      <c r="B2" s="2">
        <v>12345</v>
      </c>
      <c r="C2" s="2">
        <f t="shared" ref="C2:C33" ca="1" si="0">RAND()*100</f>
        <v>34.831965858838196</v>
      </c>
      <c r="D2" s="2">
        <f t="shared" ref="D2:D33" ca="1" si="1">RAND()/5*300</f>
        <v>15.952266829454899</v>
      </c>
      <c r="E2" s="2">
        <f t="shared" ref="E2:E33" ca="1" si="2">RAND()*$B2</f>
        <v>7656.8270369888251</v>
      </c>
      <c r="F2" s="2">
        <f t="shared" ref="F2:F33" ca="1" si="3">$E2/$B2*100</f>
        <v>62.023710303676182</v>
      </c>
      <c r="G2" s="2">
        <f t="shared" ref="G2:G33" ca="1" si="4">$B2*0.3*RAND()</f>
        <v>2280.4439039654944</v>
      </c>
      <c r="H2" s="2">
        <f t="shared" ref="H2:H33" ca="1" si="5">$B2*0.4*RAND()</f>
        <v>4258.7303028330925</v>
      </c>
      <c r="I2" s="2">
        <f t="shared" ref="I2:I33" ca="1" si="6">$B2*0.1*RAND()</f>
        <v>1131.1100407496083</v>
      </c>
      <c r="J2" s="2">
        <f t="shared" ref="J2:J33" ca="1" si="7">$B2*0.5*RAND()</f>
        <v>5616.3089049906166</v>
      </c>
      <c r="L2" t="str">
        <f ca="1">CONCATENATE("    {""",$A$1,""":""",$A2,""",""",$B$1,""":",$B2,",""",$C$1,""":",$C2,",""",$D$1,""":",$D2,",""",$E$1,""":",$E2,",""",$F$1,""":",$F2,",""",$G$1,""":",$G2,",""",$H$1,""":",$H2,",""",$I$1,""":",$I2,",""",$J$1,""":",$J2,"},")</f>
        <v xml:space="preserve">    {"county_name":"Adams","population":12345,"food_ins_rate":34.8319658588382,"food_ins_rate_child":15.9522668294549,"snap":7656.82703698883,"snap_percentage":62.0237103036762,"wic":2280.44390396549,"free_lunch":4258.73030283309,"free_breakfast":1131.11004074961,"food_banks":5616.30890499062},</v>
      </c>
    </row>
    <row r="3" spans="1:12">
      <c r="A3" s="2" t="s">
        <v>1</v>
      </c>
      <c r="B3" s="2">
        <v>23456</v>
      </c>
      <c r="C3" s="2">
        <f t="shared" ca="1" si="0"/>
        <v>62.758167974016629</v>
      </c>
      <c r="D3" s="2">
        <f t="shared" ca="1" si="1"/>
        <v>38.089783071701902</v>
      </c>
      <c r="E3" s="2">
        <f t="shared" ca="1" si="2"/>
        <v>8681.2507902372108</v>
      </c>
      <c r="F3" s="2">
        <f t="shared" ca="1" si="3"/>
        <v>37.010789521816214</v>
      </c>
      <c r="G3" s="2">
        <f t="shared" ca="1" si="4"/>
        <v>5701.042749961759</v>
      </c>
      <c r="H3" s="2">
        <f t="shared" ca="1" si="5"/>
        <v>1629.1019011782919</v>
      </c>
      <c r="I3" s="2">
        <f t="shared" ca="1" si="6"/>
        <v>401.79553127753212</v>
      </c>
      <c r="J3" s="2">
        <f t="shared" ca="1" si="7"/>
        <v>8489.0455786052771</v>
      </c>
      <c r="L3" t="str">
        <f t="shared" ref="L3:L66" ca="1" si="8">CONCATENATE("    {""",$A$1,""":""",$A3,""",""",$B$1,""":",$B3,",""",$C$1,""":",$C3,",""",$D$1,""":",$D3,",""",$E$1,""":",$E3,",""",$F$1,""":",$F3,",""",$G$1,""":",$G3,",""",$H$1,""":",$H3,",""",$I$1,""":",$I3,",""",$J$1,""":",$J3,"},")</f>
        <v xml:space="preserve">    {"county_name":"Allegheny","population":23456,"food_ins_rate":62.7581679740166,"food_ins_rate_child":38.0897830717019,"snap":8681.25079023721,"snap_percentage":37.0107895218162,"wic":5701.04274996176,"free_lunch":1629.10190117829,"free_breakfast":401.795531277532,"food_banks":8489.04557860528},</v>
      </c>
    </row>
    <row r="4" spans="1:12">
      <c r="A4" s="2" t="s">
        <v>2</v>
      </c>
      <c r="B4" s="2">
        <v>341243</v>
      </c>
      <c r="C4" s="2">
        <f t="shared" ca="1" si="0"/>
        <v>49.427599083198857</v>
      </c>
      <c r="D4" s="2">
        <f t="shared" ca="1" si="1"/>
        <v>55.211143214118017</v>
      </c>
      <c r="E4" s="2">
        <f t="shared" ca="1" si="2"/>
        <v>258734.54539865331</v>
      </c>
      <c r="F4" s="2">
        <f t="shared" ca="1" si="3"/>
        <v>75.821202309982411</v>
      </c>
      <c r="G4" s="2">
        <f t="shared" ca="1" si="4"/>
        <v>71827.712041339939</v>
      </c>
      <c r="H4" s="2">
        <f t="shared" ca="1" si="5"/>
        <v>27408.544776096518</v>
      </c>
      <c r="I4" s="2">
        <f t="shared" ca="1" si="6"/>
        <v>7059.0962386318224</v>
      </c>
      <c r="J4" s="2">
        <f t="shared" ca="1" si="7"/>
        <v>7288.2103324255631</v>
      </c>
      <c r="L4" t="str">
        <f t="shared" ca="1" si="8"/>
        <v xml:space="preserve">    {"county_name":"Armstrong","population":341243,"food_ins_rate":49.4275990831989,"food_ins_rate_child":55.211143214118,"snap":258734.545398653,"snap_percentage":75.8212023099824,"wic":71827.7120413399,"free_lunch":27408.5447760965,"free_breakfast":7059.09623863182,"food_banks":7288.21033242556},</v>
      </c>
    </row>
    <row r="5" spans="1:12">
      <c r="A5" s="2" t="s">
        <v>3</v>
      </c>
      <c r="B5" s="2">
        <v>454579.33333333302</v>
      </c>
      <c r="C5" s="2">
        <f t="shared" ca="1" si="0"/>
        <v>78.31745346642326</v>
      </c>
      <c r="D5" s="2">
        <f t="shared" ca="1" si="1"/>
        <v>24.20962438464689</v>
      </c>
      <c r="E5" s="2">
        <f t="shared" ca="1" si="2"/>
        <v>324.7464244975003</v>
      </c>
      <c r="F5" s="2">
        <f t="shared" ca="1" si="3"/>
        <v>7.1438888810937407E-2</v>
      </c>
      <c r="G5" s="2">
        <f t="shared" ca="1" si="4"/>
        <v>115541.92461499799</v>
      </c>
      <c r="H5" s="2">
        <f t="shared" ca="1" si="5"/>
        <v>11081.789162694084</v>
      </c>
      <c r="I5" s="2">
        <f t="shared" ca="1" si="6"/>
        <v>843.89415595582102</v>
      </c>
      <c r="J5" s="2">
        <f t="shared" ca="1" si="7"/>
        <v>77621.784469869352</v>
      </c>
      <c r="L5" t="str">
        <f t="shared" ca="1" si="8"/>
        <v xml:space="preserve">    {"county_name":"Beaver","population":454579.333333333,"food_ins_rate":78.3174534664233,"food_ins_rate_child":24.2096243846469,"snap":324.7464244975,"snap_percentage":0.0714388888109374,"wic":115541.924614998,"free_lunch":11081.7891626941,"free_breakfast":843.894155955821,"food_banks":77621.7844698694},</v>
      </c>
    </row>
    <row r="6" spans="1:12">
      <c r="A6" s="2" t="s">
        <v>4</v>
      </c>
      <c r="B6" s="2">
        <v>619028.33333333302</v>
      </c>
      <c r="C6" s="2">
        <f t="shared" ca="1" si="0"/>
        <v>91.991790236281958</v>
      </c>
      <c r="D6" s="2">
        <f t="shared" ca="1" si="1"/>
        <v>7.7409386439561017</v>
      </c>
      <c r="E6" s="2">
        <f t="shared" ca="1" si="2"/>
        <v>330622.1660206003</v>
      </c>
      <c r="F6" s="2">
        <f t="shared" ca="1" si="3"/>
        <v>53.409859972042284</v>
      </c>
      <c r="G6" s="2">
        <f t="shared" ca="1" si="4"/>
        <v>174233.64244646503</v>
      </c>
      <c r="H6" s="2">
        <f t="shared" ca="1" si="5"/>
        <v>55015.181371721003</v>
      </c>
      <c r="I6" s="2">
        <f t="shared" ca="1" si="6"/>
        <v>11886.811689967444</v>
      </c>
      <c r="J6" s="2">
        <f t="shared" ca="1" si="7"/>
        <v>285976.51608904509</v>
      </c>
      <c r="L6" t="str">
        <f t="shared" ca="1" si="8"/>
        <v xml:space="preserve">    {"county_name":"Bedford","population":619028.333333333,"food_ins_rate":91.991790236282,"food_ins_rate_child":7.7409386439561,"snap":330622.1660206,"snap_percentage":53.4098599720423,"wic":174233.642446465,"free_lunch":55015.181371721,"free_breakfast":11886.8116899674,"food_banks":285976.516089045},</v>
      </c>
    </row>
    <row r="7" spans="1:12">
      <c r="A7" s="2" t="s">
        <v>5</v>
      </c>
      <c r="B7" s="2">
        <v>783477.33333333302</v>
      </c>
      <c r="C7" s="2">
        <f t="shared" ca="1" si="0"/>
        <v>67.970746817700842</v>
      </c>
      <c r="D7" s="2">
        <f t="shared" ca="1" si="1"/>
        <v>18.222908789630999</v>
      </c>
      <c r="E7" s="2">
        <f t="shared" ca="1" si="2"/>
        <v>524017.77222663909</v>
      </c>
      <c r="F7" s="2">
        <f t="shared" ca="1" si="3"/>
        <v>66.883590619933614</v>
      </c>
      <c r="G7" s="2">
        <f t="shared" ca="1" si="4"/>
        <v>56039.422925952451</v>
      </c>
      <c r="H7" s="2">
        <f t="shared" ca="1" si="5"/>
        <v>232225.01230239478</v>
      </c>
      <c r="I7" s="2">
        <f t="shared" ca="1" si="6"/>
        <v>30090.414374438122</v>
      </c>
      <c r="J7" s="2">
        <f t="shared" ca="1" si="7"/>
        <v>336113.48217604676</v>
      </c>
      <c r="L7" t="str">
        <f t="shared" ca="1" si="8"/>
        <v xml:space="preserve">    {"county_name":"Berks","population":783477.333333333,"food_ins_rate":67.9707468177008,"food_ins_rate_child":18.222908789631,"snap":524017.772226639,"snap_percentage":66.8835906199336,"wic":56039.4229259525,"free_lunch":232225.012302395,"free_breakfast":30090.4143744381,"food_banks":336113.482176047},</v>
      </c>
    </row>
    <row r="8" spans="1:12">
      <c r="A8" s="2" t="s">
        <v>6</v>
      </c>
      <c r="B8" s="2">
        <v>947926.33333333302</v>
      </c>
      <c r="C8" s="2">
        <f t="shared" ca="1" si="0"/>
        <v>21.988519391737839</v>
      </c>
      <c r="D8" s="2">
        <f t="shared" ca="1" si="1"/>
        <v>22.322326603064337</v>
      </c>
      <c r="E8" s="2">
        <f t="shared" ca="1" si="2"/>
        <v>363243.36118831957</v>
      </c>
      <c r="F8" s="2">
        <f t="shared" ca="1" si="3"/>
        <v>38.319787985105705</v>
      </c>
      <c r="G8" s="2">
        <f t="shared" ca="1" si="4"/>
        <v>244912.56117390137</v>
      </c>
      <c r="H8" s="2">
        <f t="shared" ca="1" si="5"/>
        <v>341463.68789709598</v>
      </c>
      <c r="I8" s="2">
        <f t="shared" ca="1" si="6"/>
        <v>21526.154731942326</v>
      </c>
      <c r="J8" s="2">
        <f t="shared" ca="1" si="7"/>
        <v>187871.34724799677</v>
      </c>
      <c r="L8" t="str">
        <f t="shared" ca="1" si="8"/>
        <v xml:space="preserve">    {"county_name":"Blair","population":947926.333333333,"food_ins_rate":21.9885193917378,"food_ins_rate_child":22.3223266030643,"snap":363243.36118832,"snap_percentage":38.3197879851057,"wic":244912.561173901,"free_lunch":341463.687897096,"free_breakfast":21526.1547319423,"food_banks":187871.347247997},</v>
      </c>
    </row>
    <row r="9" spans="1:12">
      <c r="A9" s="2" t="s">
        <v>7</v>
      </c>
      <c r="B9" s="2">
        <v>1112375.33333333</v>
      </c>
      <c r="C9" s="2">
        <f t="shared" ca="1" si="0"/>
        <v>63.416113905642661</v>
      </c>
      <c r="D9" s="2">
        <f t="shared" ca="1" si="1"/>
        <v>25.878883442805236</v>
      </c>
      <c r="E9" s="2">
        <f t="shared" ca="1" si="2"/>
        <v>794209.6743291592</v>
      </c>
      <c r="F9" s="2">
        <f t="shared" ca="1" si="3"/>
        <v>71.397634461134658</v>
      </c>
      <c r="G9" s="2">
        <f t="shared" ca="1" si="4"/>
        <v>40366.021355422075</v>
      </c>
      <c r="H9" s="2">
        <f t="shared" ca="1" si="5"/>
        <v>758.66334377649537</v>
      </c>
      <c r="I9" s="2">
        <f t="shared" ca="1" si="6"/>
        <v>55620.417828992977</v>
      </c>
      <c r="J9" s="2">
        <f t="shared" ca="1" si="7"/>
        <v>190795.27560875833</v>
      </c>
      <c r="L9" t="str">
        <f t="shared" ca="1" si="8"/>
        <v xml:space="preserve">    {"county_name":"Bradford","population":1112375.33333333,"food_ins_rate":63.4161139056427,"food_ins_rate_child":25.8788834428052,"snap":794209.674329159,"snap_percentage":71.3976344611347,"wic":40366.0213554221,"free_lunch":758.663343776495,"free_breakfast":55620.417828993,"food_banks":190795.275608758},</v>
      </c>
    </row>
    <row r="10" spans="1:12">
      <c r="A10" s="2" t="s">
        <v>8</v>
      </c>
      <c r="B10" s="2">
        <v>1276824.33333333</v>
      </c>
      <c r="C10" s="2">
        <f t="shared" ca="1" si="0"/>
        <v>1.0432243838306432</v>
      </c>
      <c r="D10" s="2">
        <f t="shared" ca="1" si="1"/>
        <v>15.046290203407214</v>
      </c>
      <c r="E10" s="2">
        <f t="shared" ca="1" si="2"/>
        <v>999662.2888658857</v>
      </c>
      <c r="F10" s="2">
        <f t="shared" ca="1" si="3"/>
        <v>78.292860087975171</v>
      </c>
      <c r="G10" s="2">
        <f t="shared" ca="1" si="4"/>
        <v>37399.718773300818</v>
      </c>
      <c r="H10" s="2">
        <f t="shared" ca="1" si="5"/>
        <v>230219.74819304669</v>
      </c>
      <c r="I10" s="2">
        <f t="shared" ca="1" si="6"/>
        <v>72321.19666154818</v>
      </c>
      <c r="J10" s="2">
        <f t="shared" ca="1" si="7"/>
        <v>587159.61140982236</v>
      </c>
      <c r="L10" t="str">
        <f t="shared" ca="1" si="8"/>
        <v xml:space="preserve">    {"county_name":"Bucks","population":1276824.33333333,"food_ins_rate":1.04322438383064,"food_ins_rate_child":15.0462902034072,"snap":999662.288865886,"snap_percentage":78.2928600879752,"wic":37399.7187733008,"free_lunch":230219.748193047,"free_breakfast":72321.1966615482,"food_banks":587159.611409822},</v>
      </c>
    </row>
    <row r="11" spans="1:12">
      <c r="A11" s="2" t="s">
        <v>9</v>
      </c>
      <c r="B11" s="2">
        <v>1441273.33333333</v>
      </c>
      <c r="C11" s="2">
        <f t="shared" ca="1" si="0"/>
        <v>8.3575564328193241</v>
      </c>
      <c r="D11" s="2">
        <f t="shared" ca="1" si="1"/>
        <v>14.044448076448518</v>
      </c>
      <c r="E11" s="2">
        <f t="shared" ca="1" si="2"/>
        <v>255157.02371771392</v>
      </c>
      <c r="F11" s="2">
        <f t="shared" ca="1" si="3"/>
        <v>17.703583200807238</v>
      </c>
      <c r="G11" s="2">
        <f t="shared" ca="1" si="4"/>
        <v>399358.24716746702</v>
      </c>
      <c r="H11" s="2">
        <f t="shared" ca="1" si="5"/>
        <v>58262.396698634453</v>
      </c>
      <c r="I11" s="2">
        <f t="shared" ca="1" si="6"/>
        <v>109272.55952067957</v>
      </c>
      <c r="J11" s="2">
        <f t="shared" ca="1" si="7"/>
        <v>299277.97675973707</v>
      </c>
      <c r="L11" t="str">
        <f t="shared" ca="1" si="8"/>
        <v xml:space="preserve">    {"county_name":"Butler","population":1441273.33333333,"food_ins_rate":8.35755643281932,"food_ins_rate_child":14.0444480764485,"snap":255157.023717714,"snap_percentage":17.7035832008072,"wic":399358.247167467,"free_lunch":58262.3966986345,"free_breakfast":109272.55952068,"food_banks":299277.976759737},</v>
      </c>
    </row>
    <row r="12" spans="1:12">
      <c r="A12" s="2" t="s">
        <v>10</v>
      </c>
      <c r="B12" s="2">
        <v>1605722.33333333</v>
      </c>
      <c r="C12" s="2">
        <f t="shared" ca="1" si="0"/>
        <v>92.094173537708912</v>
      </c>
      <c r="D12" s="2">
        <f t="shared" ca="1" si="1"/>
        <v>29.605282239654375</v>
      </c>
      <c r="E12" s="2">
        <f t="shared" ca="1" si="2"/>
        <v>1002343.8222607374</v>
      </c>
      <c r="F12" s="2">
        <f t="shared" ca="1" si="3"/>
        <v>62.423234793027071</v>
      </c>
      <c r="G12" s="2">
        <f t="shared" ca="1" si="4"/>
        <v>416729.39327413251</v>
      </c>
      <c r="H12" s="2">
        <f t="shared" ca="1" si="5"/>
        <v>482372.38857734494</v>
      </c>
      <c r="I12" s="2">
        <f t="shared" ca="1" si="6"/>
        <v>142361.54457996078</v>
      </c>
      <c r="J12" s="2">
        <f t="shared" ca="1" si="7"/>
        <v>222118.00050106589</v>
      </c>
      <c r="L12" t="str">
        <f t="shared" ca="1" si="8"/>
        <v xml:space="preserve">    {"county_name":"Cambria","population":1605722.33333333,"food_ins_rate":92.0941735377089,"food_ins_rate_child":29.6052822396544,"snap":1002343.82226074,"snap_percentage":62.4232347930271,"wic":416729.393274133,"free_lunch":482372.388577345,"free_breakfast":142361.544579961,"food_banks":222118.000501066},</v>
      </c>
    </row>
    <row r="13" spans="1:12">
      <c r="A13" s="2" t="s">
        <v>11</v>
      </c>
      <c r="B13" s="2">
        <v>1770171.33333333</v>
      </c>
      <c r="C13" s="2">
        <f t="shared" ca="1" si="0"/>
        <v>54.458156922650232</v>
      </c>
      <c r="D13" s="2">
        <f t="shared" ca="1" si="1"/>
        <v>13.61018608845932</v>
      </c>
      <c r="E13" s="2">
        <f t="shared" ca="1" si="2"/>
        <v>403668.1861398883</v>
      </c>
      <c r="F13" s="2">
        <f t="shared" ca="1" si="3"/>
        <v>22.803904827662016</v>
      </c>
      <c r="G13" s="2">
        <f t="shared" ca="1" si="4"/>
        <v>125773.41763702886</v>
      </c>
      <c r="H13" s="2">
        <f t="shared" ca="1" si="5"/>
        <v>447636.89306760993</v>
      </c>
      <c r="I13" s="2">
        <f t="shared" ca="1" si="6"/>
        <v>87877.392415157519</v>
      </c>
      <c r="J13" s="2">
        <f t="shared" ca="1" si="7"/>
        <v>868401.43658185564</v>
      </c>
      <c r="L13" t="str">
        <f t="shared" ca="1" si="8"/>
        <v xml:space="preserve">    {"county_name":"Cameron","population":1770171.33333333,"food_ins_rate":54.4581569226502,"food_ins_rate_child":13.6101860884593,"snap":403668.186139888,"snap_percentage":22.803904827662,"wic":125773.417637029,"free_lunch":447636.89306761,"free_breakfast":87877.3924151575,"food_banks":868401.436581856},</v>
      </c>
    </row>
    <row r="14" spans="1:12">
      <c r="A14" s="2" t="s">
        <v>12</v>
      </c>
      <c r="B14" s="2">
        <v>1934620.33333333</v>
      </c>
      <c r="C14" s="2">
        <f t="shared" ca="1" si="0"/>
        <v>65.906617527830477</v>
      </c>
      <c r="D14" s="2">
        <f t="shared" ca="1" si="1"/>
        <v>59.807160384319822</v>
      </c>
      <c r="E14" s="2">
        <f t="shared" ca="1" si="2"/>
        <v>1002669.7658436188</v>
      </c>
      <c r="F14" s="2">
        <f t="shared" ca="1" si="3"/>
        <v>51.827728085335977</v>
      </c>
      <c r="G14" s="2">
        <f t="shared" ca="1" si="4"/>
        <v>193444.03653964144</v>
      </c>
      <c r="H14" s="2">
        <f t="shared" ca="1" si="5"/>
        <v>677286.89858983434</v>
      </c>
      <c r="I14" s="2">
        <f t="shared" ca="1" si="6"/>
        <v>48561.452547547648</v>
      </c>
      <c r="J14" s="2">
        <f t="shared" ca="1" si="7"/>
        <v>249986.51393084339</v>
      </c>
      <c r="L14" t="str">
        <f t="shared" ca="1" si="8"/>
        <v xml:space="preserve">    {"county_name":"Carbon","population":1934620.33333333,"food_ins_rate":65.9066175278305,"food_ins_rate_child":59.8071603843198,"snap":1002669.76584362,"snap_percentage":51.827728085336,"wic":193444.036539641,"free_lunch":677286.898589834,"free_breakfast":48561.4525475476,"food_banks":249986.513930843},</v>
      </c>
    </row>
    <row r="15" spans="1:12">
      <c r="A15" s="2" t="s">
        <v>13</v>
      </c>
      <c r="B15" s="2">
        <v>2099069.3333333302</v>
      </c>
      <c r="C15" s="2">
        <f t="shared" ca="1" si="0"/>
        <v>30.573885344557528</v>
      </c>
      <c r="D15" s="2">
        <f t="shared" ca="1" si="1"/>
        <v>58.970805836393225</v>
      </c>
      <c r="E15" s="2">
        <f t="shared" ca="1" si="2"/>
        <v>1936517.1886029118</v>
      </c>
      <c r="F15" s="2">
        <f t="shared" ca="1" si="3"/>
        <v>92.255989730825846</v>
      </c>
      <c r="G15" s="2">
        <f t="shared" ca="1" si="4"/>
        <v>65231.525165013983</v>
      </c>
      <c r="H15" s="2">
        <f t="shared" ca="1" si="5"/>
        <v>813307.46306404332</v>
      </c>
      <c r="I15" s="2">
        <f t="shared" ca="1" si="6"/>
        <v>900.49144812753161</v>
      </c>
      <c r="J15" s="2">
        <f t="shared" ca="1" si="7"/>
        <v>407263.0326328529</v>
      </c>
      <c r="L15" t="str">
        <f t="shared" ca="1" si="8"/>
        <v xml:space="preserve">    {"county_name":"Centre","population":2099069.33333333,"food_ins_rate":30.5738853445575,"food_ins_rate_child":58.9708058363932,"snap":1936517.18860291,"snap_percentage":92.2559897308258,"wic":65231.525165014,"free_lunch":813307.463064043,"free_breakfast":900.491448127532,"food_banks":407263.032632853},</v>
      </c>
    </row>
    <row r="16" spans="1:12">
      <c r="A16" s="2" t="s">
        <v>14</v>
      </c>
      <c r="B16" s="2">
        <v>2263518.3333333302</v>
      </c>
      <c r="C16" s="2">
        <f t="shared" ca="1" si="0"/>
        <v>71.219076858044033</v>
      </c>
      <c r="D16" s="2">
        <f t="shared" ca="1" si="1"/>
        <v>19.651449743579384</v>
      </c>
      <c r="E16" s="2">
        <f t="shared" ca="1" si="2"/>
        <v>2044419.0501040211</v>
      </c>
      <c r="F16" s="2">
        <f t="shared" ca="1" si="3"/>
        <v>90.320410486507683</v>
      </c>
      <c r="G16" s="2">
        <f t="shared" ca="1" si="4"/>
        <v>226086.35184468518</v>
      </c>
      <c r="H16" s="2">
        <f t="shared" ca="1" si="5"/>
        <v>564343.54597247415</v>
      </c>
      <c r="I16" s="2">
        <f t="shared" ca="1" si="6"/>
        <v>153073.9858439875</v>
      </c>
      <c r="J16" s="2">
        <f t="shared" ca="1" si="7"/>
        <v>547204.89826817519</v>
      </c>
      <c r="L16" t="str">
        <f t="shared" ca="1" si="8"/>
        <v xml:space="preserve">    {"county_name":"Chester","population":2263518.33333333,"food_ins_rate":71.219076858044,"food_ins_rate_child":19.6514497435794,"snap":2044419.05010402,"snap_percentage":90.3204104865077,"wic":226086.351844685,"free_lunch":564343.545972474,"free_breakfast":153073.985843987,"food_banks":547204.898268175},</v>
      </c>
    </row>
    <row r="17" spans="1:12">
      <c r="A17" s="2" t="s">
        <v>15</v>
      </c>
      <c r="B17" s="2">
        <v>2427967.3333333302</v>
      </c>
      <c r="C17" s="2">
        <f t="shared" ca="1" si="0"/>
        <v>32.247392020714116</v>
      </c>
      <c r="D17" s="2">
        <f t="shared" ca="1" si="1"/>
        <v>12.007586210157966</v>
      </c>
      <c r="E17" s="2">
        <f t="shared" ca="1" si="2"/>
        <v>2378905.2246064278</v>
      </c>
      <c r="F17" s="2">
        <f t="shared" ca="1" si="3"/>
        <v>97.979292882019735</v>
      </c>
      <c r="G17" s="2">
        <f t="shared" ca="1" si="4"/>
        <v>566038.81064174604</v>
      </c>
      <c r="H17" s="2">
        <f t="shared" ca="1" si="5"/>
        <v>166818.05245775747</v>
      </c>
      <c r="I17" s="2">
        <f t="shared" ca="1" si="6"/>
        <v>172984.66349664051</v>
      </c>
      <c r="J17" s="2">
        <f t="shared" ca="1" si="7"/>
        <v>994177.33800835034</v>
      </c>
      <c r="L17" t="str">
        <f t="shared" ca="1" si="8"/>
        <v xml:space="preserve">    {"county_name":"Clarion","population":2427967.33333333,"food_ins_rate":32.2473920207141,"food_ins_rate_child":12.007586210158,"snap":2378905.22460643,"snap_percentage":97.9792928820197,"wic":566038.810641746,"free_lunch":166818.052457757,"free_breakfast":172984.663496641,"food_banks":994177.33800835},</v>
      </c>
    </row>
    <row r="18" spans="1:12">
      <c r="A18" s="2" t="s">
        <v>16</v>
      </c>
      <c r="B18" s="2">
        <v>2592416.3333333302</v>
      </c>
      <c r="C18" s="2">
        <f t="shared" ca="1" si="0"/>
        <v>99.326990331541893</v>
      </c>
      <c r="D18" s="2">
        <f t="shared" ca="1" si="1"/>
        <v>21.576226592202687</v>
      </c>
      <c r="E18" s="2">
        <f t="shared" ca="1" si="2"/>
        <v>719006.42688134336</v>
      </c>
      <c r="F18" s="2">
        <f t="shared" ca="1" si="3"/>
        <v>27.734990619999856</v>
      </c>
      <c r="G18" s="2">
        <f t="shared" ca="1" si="4"/>
        <v>21271.328940801683</v>
      </c>
      <c r="H18" s="2">
        <f t="shared" ca="1" si="5"/>
        <v>690432.29081979755</v>
      </c>
      <c r="I18" s="2">
        <f t="shared" ca="1" si="6"/>
        <v>15900.778037145383</v>
      </c>
      <c r="J18" s="2">
        <f t="shared" ca="1" si="7"/>
        <v>209299.16504326696</v>
      </c>
      <c r="L18" t="str">
        <f t="shared" ca="1" si="8"/>
        <v xml:space="preserve">    {"county_name":"Clearfield","population":2592416.33333333,"food_ins_rate":99.3269903315419,"food_ins_rate_child":21.5762265922027,"snap":719006.426881343,"snap_percentage":27.7349906199999,"wic":21271.3289408017,"free_lunch":690432.290819798,"free_breakfast":15900.7780371454,"food_banks":209299.165043267},</v>
      </c>
    </row>
    <row r="19" spans="1:12">
      <c r="A19" s="2" t="s">
        <v>17</v>
      </c>
      <c r="B19" s="2">
        <v>2756865.3333333302</v>
      </c>
      <c r="C19" s="2">
        <f t="shared" ca="1" si="0"/>
        <v>50.770010548691104</v>
      </c>
      <c r="D19" s="2">
        <f t="shared" ca="1" si="1"/>
        <v>31.08563600272397</v>
      </c>
      <c r="E19" s="2">
        <f t="shared" ca="1" si="2"/>
        <v>1605087.457437739</v>
      </c>
      <c r="F19" s="2">
        <f t="shared" ca="1" si="3"/>
        <v>58.221467622323985</v>
      </c>
      <c r="G19" s="2">
        <f t="shared" ca="1" si="4"/>
        <v>382279.81632252835</v>
      </c>
      <c r="H19" s="2">
        <f t="shared" ca="1" si="5"/>
        <v>758744.88196305477</v>
      </c>
      <c r="I19" s="2">
        <f t="shared" ca="1" si="6"/>
        <v>182871.17631487382</v>
      </c>
      <c r="J19" s="2">
        <f t="shared" ca="1" si="7"/>
        <v>845395.68564313918</v>
      </c>
      <c r="L19" t="str">
        <f t="shared" ca="1" si="8"/>
        <v xml:space="preserve">    {"county_name":"Clinton","population":2756865.33333333,"food_ins_rate":50.7700105486911,"food_ins_rate_child":31.085636002724,"snap":1605087.45743774,"snap_percentage":58.221467622324,"wic":382279.816322528,"free_lunch":758744.881963055,"free_breakfast":182871.176314874,"food_banks":845395.685643139},</v>
      </c>
    </row>
    <row r="20" spans="1:12">
      <c r="A20" s="2" t="s">
        <v>18</v>
      </c>
      <c r="B20" s="2">
        <v>2921314.3333333302</v>
      </c>
      <c r="C20" s="2">
        <f t="shared" ca="1" si="0"/>
        <v>45.100395713815253</v>
      </c>
      <c r="D20" s="2">
        <f t="shared" ca="1" si="1"/>
        <v>13.81418797679606</v>
      </c>
      <c r="E20" s="2">
        <f t="shared" ca="1" si="2"/>
        <v>1304611.6353756392</v>
      </c>
      <c r="F20" s="3">
        <f t="shared" ca="1" si="3"/>
        <v>44.658379294878138</v>
      </c>
      <c r="G20" s="2">
        <f t="shared" ca="1" si="4"/>
        <v>54060.024330194407</v>
      </c>
      <c r="H20" s="2">
        <f t="shared" ca="1" si="5"/>
        <v>143388.15314123919</v>
      </c>
      <c r="I20" s="2">
        <f t="shared" ca="1" si="6"/>
        <v>290976.5096536646</v>
      </c>
      <c r="J20" s="2">
        <f t="shared" ca="1" si="7"/>
        <v>42524.380394188833</v>
      </c>
      <c r="L20" t="str">
        <f t="shared" ca="1" si="8"/>
        <v xml:space="preserve">    {"county_name":"Columbia","population":2921314.33333333,"food_ins_rate":45.1003957138153,"food_ins_rate_child":13.8141879767961,"snap":1304611.63537564,"snap_percentage":44.6583792948781,"wic":54060.0243301944,"free_lunch":143388.153141239,"free_breakfast":290976.509653665,"food_banks":42524.3803941888},</v>
      </c>
    </row>
    <row r="21" spans="1:12">
      <c r="A21" s="2" t="s">
        <v>19</v>
      </c>
      <c r="B21" s="2">
        <v>3085763.3333333302</v>
      </c>
      <c r="C21" s="2">
        <f t="shared" ca="1" si="0"/>
        <v>88.982099970339263</v>
      </c>
      <c r="D21" s="2">
        <f t="shared" ca="1" si="1"/>
        <v>54.788754178421676</v>
      </c>
      <c r="E21" s="2">
        <f t="shared" ca="1" si="2"/>
        <v>1956533.5875442408</v>
      </c>
      <c r="F21" s="3">
        <f t="shared" ca="1" si="3"/>
        <v>63.405173248679993</v>
      </c>
      <c r="G21" s="2">
        <f t="shared" ca="1" si="4"/>
        <v>574349.16653038724</v>
      </c>
      <c r="H21" s="2">
        <f t="shared" ca="1" si="5"/>
        <v>610728.27003941068</v>
      </c>
      <c r="I21" s="2">
        <f t="shared" ca="1" si="6"/>
        <v>292807.43797921663</v>
      </c>
      <c r="J21" s="2">
        <f t="shared" ca="1" si="7"/>
        <v>257166.23590789025</v>
      </c>
      <c r="L21" t="str">
        <f t="shared" ca="1" si="8"/>
        <v xml:space="preserve">    {"county_name":"Crawford","population":3085763.33333333,"food_ins_rate":88.9820999703393,"food_ins_rate_child":54.7887541784217,"snap":1956533.58754424,"snap_percentage":63.40517324868,"wic":574349.166530387,"free_lunch":610728.270039411,"free_breakfast":292807.437979217,"food_banks":257166.23590789},</v>
      </c>
    </row>
    <row r="22" spans="1:12">
      <c r="A22" s="2" t="s">
        <v>20</v>
      </c>
      <c r="B22" s="2">
        <v>3250212.3333333302</v>
      </c>
      <c r="C22" s="2">
        <f t="shared" ca="1" si="0"/>
        <v>45.462865319519487</v>
      </c>
      <c r="D22" s="2">
        <f t="shared" ca="1" si="1"/>
        <v>36.674838620736729</v>
      </c>
      <c r="E22" s="2">
        <f t="shared" ca="1" si="2"/>
        <v>1377488.900066264</v>
      </c>
      <c r="F22" s="3">
        <f t="shared" ca="1" si="3"/>
        <v>42.38150492320446</v>
      </c>
      <c r="G22" s="2">
        <f t="shared" ca="1" si="4"/>
        <v>731594.06388834922</v>
      </c>
      <c r="H22" s="2">
        <f t="shared" ca="1" si="5"/>
        <v>69759.213470109753</v>
      </c>
      <c r="I22" s="2">
        <f t="shared" ca="1" si="6"/>
        <v>277012.39018540649</v>
      </c>
      <c r="J22" s="2">
        <f t="shared" ca="1" si="7"/>
        <v>1519064.7938821027</v>
      </c>
      <c r="L22" t="str">
        <f t="shared" ca="1" si="8"/>
        <v xml:space="preserve">    {"county_name":"Cumberland","population":3250212.33333333,"food_ins_rate":45.4628653195195,"food_ins_rate_child":36.6748386207367,"snap":1377488.90006626,"snap_percentage":42.3815049232045,"wic":731594.063888349,"free_lunch":69759.2134701098,"free_breakfast":277012.390185406,"food_banks":1519064.7938821},</v>
      </c>
    </row>
    <row r="23" spans="1:12">
      <c r="A23" s="2" t="s">
        <v>21</v>
      </c>
      <c r="B23" s="2">
        <v>3414661.3333333302</v>
      </c>
      <c r="C23" s="2">
        <f t="shared" ca="1" si="0"/>
        <v>4.1521754087103009</v>
      </c>
      <c r="D23" s="2">
        <f t="shared" ca="1" si="1"/>
        <v>28.425415355325843</v>
      </c>
      <c r="E23" s="2">
        <f t="shared" ca="1" si="2"/>
        <v>1919230.0482133385</v>
      </c>
      <c r="F23" s="3">
        <f t="shared" ca="1" si="3"/>
        <v>56.205575337095617</v>
      </c>
      <c r="G23" s="2">
        <f t="shared" ca="1" si="4"/>
        <v>272157.40367527615</v>
      </c>
      <c r="H23" s="2">
        <f t="shared" ca="1" si="5"/>
        <v>628773.95081538986</v>
      </c>
      <c r="I23" s="2">
        <f t="shared" ca="1" si="6"/>
        <v>297362.21282811189</v>
      </c>
      <c r="J23" s="2">
        <f t="shared" ca="1" si="7"/>
        <v>457772.77182640258</v>
      </c>
      <c r="L23" t="str">
        <f t="shared" ca="1" si="8"/>
        <v xml:space="preserve">    {"county_name":"Dauphin","population":3414661.33333333,"food_ins_rate":4.1521754087103,"food_ins_rate_child":28.4254153553258,"snap":1919230.04821334,"snap_percentage":56.2055753370956,"wic":272157.403675276,"free_lunch":628773.95081539,"free_breakfast":297362.212828112,"food_banks":457772.771826403},</v>
      </c>
    </row>
    <row r="24" spans="1:12">
      <c r="A24" s="2" t="s">
        <v>22</v>
      </c>
      <c r="B24" s="2">
        <v>3579110.3333333302</v>
      </c>
      <c r="C24" s="2">
        <f t="shared" ca="1" si="0"/>
        <v>85.482225164435178</v>
      </c>
      <c r="D24" s="2">
        <f t="shared" ca="1" si="1"/>
        <v>34.229919864243499</v>
      </c>
      <c r="E24" s="2">
        <f t="shared" ca="1" si="2"/>
        <v>3546560.2136595342</v>
      </c>
      <c r="F24" s="2">
        <f t="shared" ca="1" si="3"/>
        <v>99.090552773111042</v>
      </c>
      <c r="G24" s="2">
        <f t="shared" ca="1" si="4"/>
        <v>142553.47716749852</v>
      </c>
      <c r="H24" s="2">
        <f t="shared" ca="1" si="5"/>
        <v>378110.38212532923</v>
      </c>
      <c r="I24" s="2">
        <f t="shared" ca="1" si="6"/>
        <v>111825.06301996291</v>
      </c>
      <c r="J24" s="2">
        <f t="shared" ca="1" si="7"/>
        <v>178666.92799124916</v>
      </c>
      <c r="L24" t="str">
        <f t="shared" ca="1" si="8"/>
        <v xml:space="preserve">    {"county_name":"Delaware","population":3579110.33333333,"food_ins_rate":85.4822251644352,"food_ins_rate_child":34.2299198642435,"snap":3546560.21365953,"snap_percentage":99.090552773111,"wic":142553.477167499,"free_lunch":378110.382125329,"free_breakfast":111825.063019963,"food_banks":178666.927991249},</v>
      </c>
    </row>
    <row r="25" spans="1:12">
      <c r="A25" s="2" t="s">
        <v>23</v>
      </c>
      <c r="B25" s="2">
        <v>3743559.3333333302</v>
      </c>
      <c r="C25" s="2">
        <f t="shared" ca="1" si="0"/>
        <v>52.946341437103541</v>
      </c>
      <c r="D25" s="2">
        <f t="shared" ca="1" si="1"/>
        <v>41.102061996554973</v>
      </c>
      <c r="E25" s="2">
        <f t="shared" ca="1" si="2"/>
        <v>2408995.926588729</v>
      </c>
      <c r="F25" s="3">
        <f t="shared" ca="1" si="3"/>
        <v>64.350413926623077</v>
      </c>
      <c r="G25" s="2">
        <f t="shared" ca="1" si="4"/>
        <v>403113.17856362165</v>
      </c>
      <c r="H25" s="2">
        <f t="shared" ca="1" si="5"/>
        <v>1266772.9632840136</v>
      </c>
      <c r="I25" s="2">
        <f t="shared" ca="1" si="6"/>
        <v>286192.49133728672</v>
      </c>
      <c r="J25" s="2">
        <f t="shared" ca="1" si="7"/>
        <v>171559.25308063507</v>
      </c>
      <c r="L25" t="str">
        <f t="shared" ca="1" si="8"/>
        <v xml:space="preserve">    {"county_name":"Elk","population":3743559.33333333,"food_ins_rate":52.9463414371035,"food_ins_rate_child":41.102061996555,"snap":2408995.92658873,"snap_percentage":64.3504139266231,"wic":403113.178563622,"free_lunch":1266772.96328401,"free_breakfast":286192.491337287,"food_banks":171559.253080635},</v>
      </c>
    </row>
    <row r="26" spans="1:12">
      <c r="A26" s="2" t="s">
        <v>24</v>
      </c>
      <c r="B26" s="2">
        <v>3908008.3333333302</v>
      </c>
      <c r="C26" s="2">
        <f t="shared" ca="1" si="0"/>
        <v>7.2051310027883897</v>
      </c>
      <c r="D26" s="2">
        <f t="shared" ca="1" si="1"/>
        <v>10.977145348527724</v>
      </c>
      <c r="E26" s="2">
        <f t="shared" ca="1" si="2"/>
        <v>2317663.9399412614</v>
      </c>
      <c r="F26" s="3">
        <f t="shared" ca="1" si="3"/>
        <v>59.305501479430397</v>
      </c>
      <c r="G26" s="2">
        <f t="shared" ca="1" si="4"/>
        <v>723037.28026232531</v>
      </c>
      <c r="H26" s="2">
        <f t="shared" ca="1" si="5"/>
        <v>814002.30049674737</v>
      </c>
      <c r="I26" s="2">
        <f t="shared" ca="1" si="6"/>
        <v>234500.66643289494</v>
      </c>
      <c r="J26" s="2">
        <f t="shared" ca="1" si="7"/>
        <v>1025937.4217467635</v>
      </c>
      <c r="L26" t="str">
        <f t="shared" ca="1" si="8"/>
        <v xml:space="preserve">    {"county_name":"Erie","population":3908008.33333333,"food_ins_rate":7.20513100278839,"food_ins_rate_child":10.9771453485277,"snap":2317663.93994126,"snap_percentage":59.3055014794304,"wic":723037.280262325,"free_lunch":814002.300496747,"free_breakfast":234500.666432895,"food_banks":1025937.42174676},</v>
      </c>
    </row>
    <row r="27" spans="1:12">
      <c r="A27" s="2" t="s">
        <v>25</v>
      </c>
      <c r="B27" s="2">
        <v>4072457.3333333302</v>
      </c>
      <c r="C27" s="2">
        <f t="shared" ca="1" si="0"/>
        <v>27.245227340817159</v>
      </c>
      <c r="D27" s="2">
        <f t="shared" ca="1" si="1"/>
        <v>48.381931904542498</v>
      </c>
      <c r="E27" s="2">
        <f t="shared" ca="1" si="2"/>
        <v>888147.10018948163</v>
      </c>
      <c r="F27" s="3">
        <f t="shared" ca="1" si="3"/>
        <v>21.808628734301017</v>
      </c>
      <c r="G27" s="2">
        <f t="shared" ca="1" si="4"/>
        <v>208417.18289431799</v>
      </c>
      <c r="H27" s="2">
        <f t="shared" ca="1" si="5"/>
        <v>682473.7999202779</v>
      </c>
      <c r="I27" s="2">
        <f t="shared" ca="1" si="6"/>
        <v>302609.91992044658</v>
      </c>
      <c r="J27" s="2">
        <f t="shared" ca="1" si="7"/>
        <v>401626.34383832727</v>
      </c>
      <c r="L27" t="str">
        <f t="shared" ca="1" si="8"/>
        <v xml:space="preserve">    {"county_name":"Fayette","population":4072457.33333333,"food_ins_rate":27.2452273408172,"food_ins_rate_child":48.3819319045425,"snap":888147.100189482,"snap_percentage":21.808628734301,"wic":208417.182894318,"free_lunch":682473.799920278,"free_breakfast":302609.919920447,"food_banks":401626.343838327},</v>
      </c>
    </row>
    <row r="28" spans="1:12">
      <c r="A28" s="2" t="s">
        <v>26</v>
      </c>
      <c r="B28" s="2">
        <v>4236906.3333333302</v>
      </c>
      <c r="C28" s="2">
        <f t="shared" ca="1" si="0"/>
        <v>15.735078635929078</v>
      </c>
      <c r="D28" s="2">
        <f t="shared" ca="1" si="1"/>
        <v>48.154969745178697</v>
      </c>
      <c r="E28" s="2">
        <f t="shared" ca="1" si="2"/>
        <v>3762112.9223805098</v>
      </c>
      <c r="F28" s="3">
        <f t="shared" ca="1" si="3"/>
        <v>88.79386576905317</v>
      </c>
      <c r="G28" s="2">
        <f t="shared" ca="1" si="4"/>
        <v>1163734.6946620722</v>
      </c>
      <c r="H28" s="2">
        <f t="shared" ca="1" si="5"/>
        <v>1106183.0172566113</v>
      </c>
      <c r="I28" s="2">
        <f t="shared" ca="1" si="6"/>
        <v>411066.26885374397</v>
      </c>
      <c r="J28" s="2">
        <f t="shared" ca="1" si="7"/>
        <v>1226284.5263335789</v>
      </c>
      <c r="L28" t="str">
        <f t="shared" ca="1" si="8"/>
        <v xml:space="preserve">    {"county_name":"Forest","population":4236906.33333333,"food_ins_rate":15.7350786359291,"food_ins_rate_child":48.1549697451787,"snap":3762112.92238051,"snap_percentage":88.7938657690532,"wic":1163734.69466207,"free_lunch":1106183.01725661,"free_breakfast":411066.268853744,"food_banks":1226284.52633358},</v>
      </c>
    </row>
    <row r="29" spans="1:12">
      <c r="A29" s="2" t="s">
        <v>27</v>
      </c>
      <c r="B29" s="2">
        <v>4401355.3333333302</v>
      </c>
      <c r="C29" s="2">
        <f t="shared" ca="1" si="0"/>
        <v>10.92300297761355</v>
      </c>
      <c r="D29" s="2">
        <f t="shared" ca="1" si="1"/>
        <v>18.098552747692501</v>
      </c>
      <c r="E29" s="2">
        <f t="shared" ca="1" si="2"/>
        <v>3621147.3187041939</v>
      </c>
      <c r="F29" s="3">
        <f t="shared" ca="1" si="3"/>
        <v>82.273459979013964</v>
      </c>
      <c r="G29" s="2">
        <f t="shared" ca="1" si="4"/>
        <v>751288.02079628897</v>
      </c>
      <c r="H29" s="2">
        <f t="shared" ca="1" si="5"/>
        <v>1656612.8947708376</v>
      </c>
      <c r="I29" s="2">
        <f t="shared" ca="1" si="6"/>
        <v>415762.06960696215</v>
      </c>
      <c r="J29" s="2">
        <f t="shared" ca="1" si="7"/>
        <v>1701492.2758881112</v>
      </c>
      <c r="L29" t="str">
        <f t="shared" ca="1" si="8"/>
        <v xml:space="preserve">    {"county_name":"Franklin","population":4401355.33333333,"food_ins_rate":10.9230029776135,"food_ins_rate_child":18.0985527476925,"snap":3621147.31870419,"snap_percentage":82.273459979014,"wic":751288.020796289,"free_lunch":1656612.89477084,"free_breakfast":415762.069606962,"food_banks":1701492.27588811},</v>
      </c>
    </row>
    <row r="30" spans="1:12">
      <c r="A30" s="2" t="s">
        <v>28</v>
      </c>
      <c r="B30" s="2">
        <v>4565804.3333333302</v>
      </c>
      <c r="C30" s="2">
        <f t="shared" ca="1" si="0"/>
        <v>93.284097154077827</v>
      </c>
      <c r="D30" s="2">
        <f t="shared" ca="1" si="1"/>
        <v>59.998268473298481</v>
      </c>
      <c r="E30" s="2">
        <f t="shared" ca="1" si="2"/>
        <v>3549788.2814060496</v>
      </c>
      <c r="F30" s="3">
        <f t="shared" ca="1" si="3"/>
        <v>77.747271285593527</v>
      </c>
      <c r="G30" s="2">
        <f t="shared" ca="1" si="4"/>
        <v>685315.52831670595</v>
      </c>
      <c r="H30" s="2">
        <f t="shared" ca="1" si="5"/>
        <v>210087.37918328366</v>
      </c>
      <c r="I30" s="2">
        <f t="shared" ca="1" si="6"/>
        <v>420952.14403548522</v>
      </c>
      <c r="J30" s="2">
        <f t="shared" ca="1" si="7"/>
        <v>814515.25782433141</v>
      </c>
      <c r="L30" t="str">
        <f t="shared" ca="1" si="8"/>
        <v xml:space="preserve">    {"county_name":"Fulton","population":4565804.33333333,"food_ins_rate":93.2840971540778,"food_ins_rate_child":59.9982684732985,"snap":3549788.28140605,"snap_percentage":77.7472712855935,"wic":685315.528316706,"free_lunch":210087.379183284,"free_breakfast":420952.144035485,"food_banks":814515.257824331},</v>
      </c>
    </row>
    <row r="31" spans="1:12">
      <c r="A31" s="2" t="s">
        <v>29</v>
      </c>
      <c r="B31" s="2">
        <v>4730253.3333333302</v>
      </c>
      <c r="C31" s="2">
        <f t="shared" ca="1" si="0"/>
        <v>55.798527846249499</v>
      </c>
      <c r="D31" s="2">
        <f t="shared" ca="1" si="1"/>
        <v>0.2992747942697993</v>
      </c>
      <c r="E31" s="2">
        <f t="shared" ca="1" si="2"/>
        <v>2844166.1438590051</v>
      </c>
      <c r="F31" s="2">
        <f t="shared" ca="1" si="3"/>
        <v>60.127142109210652</v>
      </c>
      <c r="G31" s="2">
        <f t="shared" ca="1" si="4"/>
        <v>360103.2895744213</v>
      </c>
      <c r="H31" s="2">
        <f t="shared" ca="1" si="5"/>
        <v>1062746.930346152</v>
      </c>
      <c r="I31" s="2">
        <f t="shared" ca="1" si="6"/>
        <v>328206.37120067759</v>
      </c>
      <c r="J31" s="2">
        <f t="shared" ca="1" si="7"/>
        <v>1456049.6073512998</v>
      </c>
      <c r="L31" t="str">
        <f t="shared" ca="1" si="8"/>
        <v xml:space="preserve">    {"county_name":"Greene","population":4730253.33333333,"food_ins_rate":55.7985278462495,"food_ins_rate_child":0.299274794269799,"snap":2844166.14385901,"snap_percentage":60.1271421092107,"wic":360103.289574421,"free_lunch":1062746.93034615,"free_breakfast":328206.371200678,"food_banks":1456049.6073513},</v>
      </c>
    </row>
    <row r="32" spans="1:12">
      <c r="A32" s="2" t="s">
        <v>30</v>
      </c>
      <c r="B32" s="2">
        <v>4894702.3333333302</v>
      </c>
      <c r="C32" s="2">
        <f t="shared" ca="1" si="0"/>
        <v>67.661732904240353</v>
      </c>
      <c r="D32" s="2">
        <f t="shared" ca="1" si="1"/>
        <v>9.4258848669711899</v>
      </c>
      <c r="E32" s="2">
        <f t="shared" ca="1" si="2"/>
        <v>2056861.7108290733</v>
      </c>
      <c r="F32" s="2">
        <f t="shared" ca="1" si="3"/>
        <v>42.022202184220149</v>
      </c>
      <c r="G32" s="2">
        <f t="shared" ca="1" si="4"/>
        <v>312344.6019194441</v>
      </c>
      <c r="H32" s="2">
        <f t="shared" ca="1" si="5"/>
        <v>38571.900636973238</v>
      </c>
      <c r="I32" s="2">
        <f t="shared" ca="1" si="6"/>
        <v>84659.455812591739</v>
      </c>
      <c r="J32" s="2">
        <f t="shared" ca="1" si="7"/>
        <v>2068869.8414036324</v>
      </c>
      <c r="L32" t="str">
        <f t="shared" ca="1" si="8"/>
        <v xml:space="preserve">    {"county_name":"Huntingdon","population":4894702.33333333,"food_ins_rate":67.6617329042404,"food_ins_rate_child":9.42588486697119,"snap":2056861.71082907,"snap_percentage":42.0222021842201,"wic":312344.601919444,"free_lunch":38571.9006369732,"free_breakfast":84659.4558125917,"food_banks":2068869.84140363},</v>
      </c>
    </row>
    <row r="33" spans="1:12">
      <c r="A33" s="2" t="s">
        <v>31</v>
      </c>
      <c r="B33" s="2">
        <v>5059151.3333333302</v>
      </c>
      <c r="C33" s="2">
        <f t="shared" ca="1" si="0"/>
        <v>79.413917789529876</v>
      </c>
      <c r="D33" s="2">
        <f t="shared" ca="1" si="1"/>
        <v>51.816291663023144</v>
      </c>
      <c r="E33" s="2">
        <f t="shared" ca="1" si="2"/>
        <v>58915.100320697471</v>
      </c>
      <c r="F33" s="2">
        <f t="shared" ca="1" si="3"/>
        <v>1.16452536085494</v>
      </c>
      <c r="G33" s="2">
        <f t="shared" ca="1" si="4"/>
        <v>788825.8900129532</v>
      </c>
      <c r="H33" s="2">
        <f t="shared" ca="1" si="5"/>
        <v>157876.67975883026</v>
      </c>
      <c r="I33" s="2">
        <f t="shared" ca="1" si="6"/>
        <v>417473.19614127028</v>
      </c>
      <c r="J33" s="2">
        <f t="shared" ca="1" si="7"/>
        <v>2298955.1574439444</v>
      </c>
      <c r="L33" t="str">
        <f t="shared" ca="1" si="8"/>
        <v xml:space="preserve">    {"county_name":"Indiana","population":5059151.33333333,"food_ins_rate":79.4139177895299,"food_ins_rate_child":51.8162916630231,"snap":58915.1003206975,"snap_percentage":1.16452536085494,"wic":788825.890012953,"free_lunch":157876.67975883,"free_breakfast":417473.19614127,"food_banks":2298955.15744394},</v>
      </c>
    </row>
    <row r="34" spans="1:12">
      <c r="A34" s="2" t="s">
        <v>32</v>
      </c>
      <c r="B34" s="2">
        <v>5223600.3333333302</v>
      </c>
      <c r="C34" s="2">
        <f t="shared" ref="C34:C68" ca="1" si="9">RAND()*100</f>
        <v>47.249844958505371</v>
      </c>
      <c r="D34" s="2">
        <f t="shared" ref="D34:D68" ca="1" si="10">RAND()/5*300</f>
        <v>25.838980334794837</v>
      </c>
      <c r="E34" s="2">
        <f t="shared" ref="E34:E68" ca="1" si="11">RAND()*$B34</f>
        <v>1142911.336571052</v>
      </c>
      <c r="F34" s="2">
        <f t="shared" ref="F34:F68" ca="1" si="12">$E34/$B34*100</f>
        <v>21.879762302598049</v>
      </c>
      <c r="G34" s="2">
        <f t="shared" ref="G34:G68" ca="1" si="13">$B34*0.3*RAND()</f>
        <v>976289.36164716084</v>
      </c>
      <c r="H34" s="2">
        <f t="shared" ref="H34:H68" ca="1" si="14">$B34*0.4*RAND()</f>
        <v>877746.87376518291</v>
      </c>
      <c r="I34" s="2">
        <f t="shared" ref="I34:I68" ca="1" si="15">$B34*0.1*RAND()</f>
        <v>433536.61434181529</v>
      </c>
      <c r="J34" s="2">
        <f t="shared" ref="J34:J68" ca="1" si="16">$B34*0.5*RAND()</f>
        <v>1461692.0345559495</v>
      </c>
      <c r="L34" t="str">
        <f t="shared" ca="1" si="8"/>
        <v xml:space="preserve">    {"county_name":"Jefferson","population":5223600.33333333,"food_ins_rate":47.2498449585054,"food_ins_rate_child":25.8389803347948,"snap":1142911.33657105,"snap_percentage":21.879762302598,"wic":976289.361647161,"free_lunch":877746.873765183,"free_breakfast":433536.614341815,"food_banks":1461692.03455595},</v>
      </c>
    </row>
    <row r="35" spans="1:12">
      <c r="A35" s="2" t="s">
        <v>33</v>
      </c>
      <c r="B35" s="2">
        <v>5388049.3333333302</v>
      </c>
      <c r="C35" s="2">
        <f t="shared" ca="1" si="9"/>
        <v>78.290341283578414</v>
      </c>
      <c r="D35" s="2">
        <f t="shared" ca="1" si="10"/>
        <v>6.7932974420626984</v>
      </c>
      <c r="E35" s="2">
        <f t="shared" ca="1" si="11"/>
        <v>2547764.1110030212</v>
      </c>
      <c r="F35" s="2">
        <f t="shared" ca="1" si="12"/>
        <v>47.285463687965915</v>
      </c>
      <c r="G35" s="2">
        <f t="shared" ca="1" si="13"/>
        <v>237711.93903616772</v>
      </c>
      <c r="H35" s="2">
        <f t="shared" ca="1" si="14"/>
        <v>641966.15743064799</v>
      </c>
      <c r="I35" s="2">
        <f t="shared" ca="1" si="15"/>
        <v>199199.17623593981</v>
      </c>
      <c r="J35" s="2">
        <f t="shared" ca="1" si="16"/>
        <v>136325.89788914335</v>
      </c>
      <c r="L35" t="str">
        <f t="shared" ca="1" si="8"/>
        <v xml:space="preserve">    {"county_name":"Juniata","population":5388049.33333333,"food_ins_rate":78.2903412835784,"food_ins_rate_child":6.7932974420627,"snap":2547764.11100302,"snap_percentage":47.2854636879659,"wic":237711.939036168,"free_lunch":641966.157430648,"free_breakfast":199199.17623594,"food_banks":136325.897889143},</v>
      </c>
    </row>
    <row r="36" spans="1:12">
      <c r="A36" s="2" t="s">
        <v>34</v>
      </c>
      <c r="B36" s="2">
        <v>5552498.3333333302</v>
      </c>
      <c r="C36" s="2">
        <f t="shared" ca="1" si="9"/>
        <v>13.889899334773759</v>
      </c>
      <c r="D36" s="2">
        <f t="shared" ca="1" si="10"/>
        <v>52.012571481805566</v>
      </c>
      <c r="E36" s="2">
        <f t="shared" ca="1" si="11"/>
        <v>2085175.160101684</v>
      </c>
      <c r="F36" s="2">
        <f t="shared" ca="1" si="12"/>
        <v>37.553818748287512</v>
      </c>
      <c r="G36" s="2">
        <f t="shared" ca="1" si="13"/>
        <v>1178765.7112279162</v>
      </c>
      <c r="H36" s="2">
        <f t="shared" ca="1" si="14"/>
        <v>1110582.7275893488</v>
      </c>
      <c r="I36" s="2">
        <f t="shared" ca="1" si="15"/>
        <v>177793.18037443026</v>
      </c>
      <c r="J36" s="2">
        <f t="shared" ca="1" si="16"/>
        <v>919608.3788678979</v>
      </c>
      <c r="L36" t="str">
        <f t="shared" ca="1" si="8"/>
        <v xml:space="preserve">    {"county_name":"Lackawanna","population":5552498.33333333,"food_ins_rate":13.8898993347738,"food_ins_rate_child":52.0125714818056,"snap":2085175.16010168,"snap_percentage":37.5538187482875,"wic":1178765.71122792,"free_lunch":1110582.72758935,"free_breakfast":177793.18037443,"food_banks":919608.378867898},</v>
      </c>
    </row>
    <row r="37" spans="1:12">
      <c r="A37" s="2" t="s">
        <v>35</v>
      </c>
      <c r="B37" s="2">
        <v>5716947.3333333302</v>
      </c>
      <c r="C37" s="2">
        <f t="shared" ca="1" si="9"/>
        <v>30.771935891596947</v>
      </c>
      <c r="D37" s="2">
        <f t="shared" ca="1" si="10"/>
        <v>28.946633053069363</v>
      </c>
      <c r="E37" s="2">
        <f t="shared" ca="1" si="11"/>
        <v>5386071.9134016577</v>
      </c>
      <c r="F37" s="2">
        <f t="shared" ca="1" si="12"/>
        <v>94.212375930027122</v>
      </c>
      <c r="G37" s="2">
        <f t="shared" ca="1" si="13"/>
        <v>932755.3154786221</v>
      </c>
      <c r="H37" s="2">
        <f t="shared" ca="1" si="14"/>
        <v>1390681.5982289151</v>
      </c>
      <c r="I37" s="2">
        <f t="shared" ca="1" si="15"/>
        <v>192921.79582494131</v>
      </c>
      <c r="J37" s="2">
        <f t="shared" ca="1" si="16"/>
        <v>854.7973444509156</v>
      </c>
      <c r="L37" t="str">
        <f t="shared" ca="1" si="8"/>
        <v xml:space="preserve">    {"county_name":"Lancaster","population":5716947.33333333,"food_ins_rate":30.7719358915969,"food_ins_rate_child":28.9466330530694,"snap":5386071.91340166,"snap_percentage":94.2123759300271,"wic":932755.315478622,"free_lunch":1390681.59822892,"free_breakfast":192921.795824941,"food_banks":854.797344450916},</v>
      </c>
    </row>
    <row r="38" spans="1:12">
      <c r="A38" s="2" t="s">
        <v>36</v>
      </c>
      <c r="B38" s="2">
        <v>5881396.3333333302</v>
      </c>
      <c r="C38" s="2">
        <f t="shared" ca="1" si="9"/>
        <v>21.915197992909096</v>
      </c>
      <c r="D38" s="2">
        <f t="shared" ca="1" si="10"/>
        <v>29.400999002080042</v>
      </c>
      <c r="E38" s="2">
        <f t="shared" ca="1" si="11"/>
        <v>2850779.2727837297</v>
      </c>
      <c r="F38" s="2">
        <f t="shared" ca="1" si="12"/>
        <v>48.471130174082774</v>
      </c>
      <c r="G38" s="2">
        <f t="shared" ca="1" si="13"/>
        <v>1477351.9829611713</v>
      </c>
      <c r="H38" s="2">
        <f t="shared" ca="1" si="14"/>
        <v>1174660.6361823336</v>
      </c>
      <c r="I38" s="2">
        <f t="shared" ca="1" si="15"/>
        <v>530674.30604544689</v>
      </c>
      <c r="J38" s="2">
        <f t="shared" ca="1" si="16"/>
        <v>1975459.7626708124</v>
      </c>
      <c r="L38" t="str">
        <f t="shared" ca="1" si="8"/>
        <v xml:space="preserve">    {"county_name":"Lawrence","population":5881396.33333333,"food_ins_rate":21.9151979929091,"food_ins_rate_child":29.40099900208,"snap":2850779.27278373,"snap_percentage":48.4711301740828,"wic":1477351.98296117,"free_lunch":1174660.63618233,"free_breakfast":530674.306045447,"food_banks":1975459.76267081},</v>
      </c>
    </row>
    <row r="39" spans="1:12">
      <c r="A39" s="2" t="s">
        <v>37</v>
      </c>
      <c r="B39" s="2">
        <v>6045845.3333333302</v>
      </c>
      <c r="C39" s="2">
        <f t="shared" ca="1" si="9"/>
        <v>80.712682635675975</v>
      </c>
      <c r="D39" s="2">
        <f t="shared" ca="1" si="10"/>
        <v>18.886361889351424</v>
      </c>
      <c r="E39" s="2">
        <f t="shared" ca="1" si="11"/>
        <v>5654914.4137225235</v>
      </c>
      <c r="F39" s="2">
        <f t="shared" ca="1" si="12"/>
        <v>93.533891489822992</v>
      </c>
      <c r="G39" s="2">
        <f t="shared" ca="1" si="13"/>
        <v>340066.11218506319</v>
      </c>
      <c r="H39" s="2">
        <f t="shared" ca="1" si="14"/>
        <v>1011193.711588194</v>
      </c>
      <c r="I39" s="2">
        <f t="shared" ca="1" si="15"/>
        <v>575811.51798375603</v>
      </c>
      <c r="J39" s="2">
        <f t="shared" ca="1" si="16"/>
        <v>1363805.4491557919</v>
      </c>
      <c r="L39" t="str">
        <f t="shared" ca="1" si="8"/>
        <v xml:space="preserve">    {"county_name":"Lebanon","population":6045845.33333333,"food_ins_rate":80.712682635676,"food_ins_rate_child":18.8863618893514,"snap":5654914.41372252,"snap_percentage":93.533891489823,"wic":340066.112185063,"free_lunch":1011193.71158819,"free_breakfast":575811.517983756,"food_banks":1363805.44915579},</v>
      </c>
    </row>
    <row r="40" spans="1:12">
      <c r="A40" s="2" t="s">
        <v>38</v>
      </c>
      <c r="B40" s="2">
        <v>6210294.3333333302</v>
      </c>
      <c r="C40" s="2">
        <f t="shared" ca="1" si="9"/>
        <v>29.707249163733263</v>
      </c>
      <c r="D40" s="2">
        <f t="shared" ca="1" si="10"/>
        <v>36.213303186113869</v>
      </c>
      <c r="E40" s="2">
        <f t="shared" ca="1" si="11"/>
        <v>3286661.2439910793</v>
      </c>
      <c r="F40" s="2">
        <f t="shared" ca="1" si="12"/>
        <v>52.922793471319864</v>
      </c>
      <c r="G40" s="2">
        <f t="shared" ca="1" si="13"/>
        <v>407738.6832792497</v>
      </c>
      <c r="H40" s="2">
        <f t="shared" ca="1" si="14"/>
        <v>243395.7918970286</v>
      </c>
      <c r="I40" s="2">
        <f t="shared" ca="1" si="15"/>
        <v>64359.691549657975</v>
      </c>
      <c r="J40" s="2">
        <f t="shared" ca="1" si="16"/>
        <v>1246721.9224549942</v>
      </c>
      <c r="L40" t="str">
        <f t="shared" ca="1" si="8"/>
        <v xml:space="preserve">    {"county_name":"Lehigh","population":6210294.33333333,"food_ins_rate":29.7072491637333,"food_ins_rate_child":36.2133031861139,"snap":3286661.24399108,"snap_percentage":52.9227934713199,"wic":407738.68327925,"free_lunch":243395.791897029,"free_breakfast":64359.691549658,"food_banks":1246721.92245499},</v>
      </c>
    </row>
    <row r="41" spans="1:12">
      <c r="A41" s="2" t="s">
        <v>39</v>
      </c>
      <c r="B41" s="2">
        <v>6374743.3333333302</v>
      </c>
      <c r="C41" s="2">
        <f t="shared" ca="1" si="9"/>
        <v>39.98080788564743</v>
      </c>
      <c r="D41" s="2">
        <f t="shared" ca="1" si="10"/>
        <v>36.443261975395657</v>
      </c>
      <c r="E41" s="2">
        <f t="shared" ca="1" si="11"/>
        <v>2550545.0850557997</v>
      </c>
      <c r="F41" s="2">
        <f t="shared" ca="1" si="12"/>
        <v>40.010161220438171</v>
      </c>
      <c r="G41" s="2">
        <f t="shared" ca="1" si="13"/>
        <v>1846103.3883488667</v>
      </c>
      <c r="H41" s="2">
        <f t="shared" ca="1" si="14"/>
        <v>1490082.1028250454</v>
      </c>
      <c r="I41" s="2">
        <f t="shared" ca="1" si="15"/>
        <v>201499.90822631135</v>
      </c>
      <c r="J41" s="2">
        <f t="shared" ca="1" si="16"/>
        <v>2088184.9265660006</v>
      </c>
      <c r="L41" t="str">
        <f t="shared" ca="1" si="8"/>
        <v xml:space="preserve">    {"county_name":"Luzerne","population":6374743.33333333,"food_ins_rate":39.9808078856474,"food_ins_rate_child":36.4432619753957,"snap":2550545.0850558,"snap_percentage":40.0101612204382,"wic":1846103.38834887,"free_lunch":1490082.10282505,"free_breakfast":201499.908226311,"food_banks":2088184.926566},</v>
      </c>
    </row>
    <row r="42" spans="1:12">
      <c r="A42" s="2" t="s">
        <v>40</v>
      </c>
      <c r="B42" s="2">
        <v>6539192.3333333302</v>
      </c>
      <c r="C42" s="2">
        <f t="shared" ca="1" si="9"/>
        <v>38.982533869607295</v>
      </c>
      <c r="D42" s="2">
        <f t="shared" ca="1" si="10"/>
        <v>25.773964731519943</v>
      </c>
      <c r="E42" s="2">
        <f t="shared" ca="1" si="11"/>
        <v>169414.18485833943</v>
      </c>
      <c r="F42" s="2">
        <f t="shared" ca="1" si="12"/>
        <v>2.5907509096307795</v>
      </c>
      <c r="G42" s="2">
        <f t="shared" ca="1" si="13"/>
        <v>1303034.3620099106</v>
      </c>
      <c r="H42" s="2">
        <f t="shared" ca="1" si="14"/>
        <v>1687909.5503489012</v>
      </c>
      <c r="I42" s="2">
        <f t="shared" ca="1" si="15"/>
        <v>431494.32689260092</v>
      </c>
      <c r="J42" s="2">
        <f t="shared" ca="1" si="16"/>
        <v>1772574.4998946635</v>
      </c>
      <c r="L42" t="str">
        <f t="shared" ca="1" si="8"/>
        <v xml:space="preserve">    {"county_name":"Lycoming","population":6539192.33333333,"food_ins_rate":38.9825338696073,"food_ins_rate_child":25.7739647315199,"snap":169414.184858339,"snap_percentage":2.59075090963078,"wic":1303034.36200991,"free_lunch":1687909.5503489,"free_breakfast":431494.326892601,"food_banks":1772574.49989466},</v>
      </c>
    </row>
    <row r="43" spans="1:12">
      <c r="A43" s="2" t="s">
        <v>41</v>
      </c>
      <c r="B43" s="2">
        <v>6703641.3333333302</v>
      </c>
      <c r="C43" s="2">
        <f t="shared" ca="1" si="9"/>
        <v>46.053677243965041</v>
      </c>
      <c r="D43" s="2">
        <f t="shared" ca="1" si="10"/>
        <v>9.5998417279545656</v>
      </c>
      <c r="E43" s="2">
        <f t="shared" ca="1" si="11"/>
        <v>4161740.4978836258</v>
      </c>
      <c r="F43" s="2">
        <f t="shared" ca="1" si="12"/>
        <v>62.081789447620025</v>
      </c>
      <c r="G43" s="2">
        <f t="shared" ca="1" si="13"/>
        <v>1026860.7848503704</v>
      </c>
      <c r="H43" s="2">
        <f t="shared" ca="1" si="14"/>
        <v>1080871.4999231647</v>
      </c>
      <c r="I43" s="2">
        <f t="shared" ca="1" si="15"/>
        <v>196807.03481363037</v>
      </c>
      <c r="J43" s="2">
        <f t="shared" ca="1" si="16"/>
        <v>1210885.0195724969</v>
      </c>
      <c r="L43" t="str">
        <f t="shared" ca="1" si="8"/>
        <v xml:space="preserve">    {"county_name":"McKean","population":6703641.33333333,"food_ins_rate":46.053677243965,"food_ins_rate_child":9.59984172795457,"snap":4161740.49788363,"snap_percentage":62.08178944762,"wic":1026860.78485037,"free_lunch":1080871.49992316,"free_breakfast":196807.03481363,"food_banks":1210885.0195725},</v>
      </c>
    </row>
    <row r="44" spans="1:12">
      <c r="A44" s="2" t="s">
        <v>42</v>
      </c>
      <c r="B44" s="2">
        <v>6868090.3333333302</v>
      </c>
      <c r="C44" s="2">
        <f t="shared" ca="1" si="9"/>
        <v>68.948309810639913</v>
      </c>
      <c r="D44" s="2">
        <f t="shared" ca="1" si="10"/>
        <v>53.676302447413839</v>
      </c>
      <c r="E44" s="2">
        <f t="shared" ca="1" si="11"/>
        <v>4351962.4525134042</v>
      </c>
      <c r="F44" s="2">
        <f t="shared" ca="1" si="12"/>
        <v>63.364956506057503</v>
      </c>
      <c r="G44" s="2">
        <f t="shared" ca="1" si="13"/>
        <v>806934.50265890977</v>
      </c>
      <c r="H44" s="2">
        <f t="shared" ca="1" si="14"/>
        <v>359719.28473183251</v>
      </c>
      <c r="I44" s="2">
        <f t="shared" ca="1" si="15"/>
        <v>660765.65900765778</v>
      </c>
      <c r="J44" s="2">
        <f t="shared" ca="1" si="16"/>
        <v>591870.42172334983</v>
      </c>
      <c r="L44" t="str">
        <f t="shared" ca="1" si="8"/>
        <v xml:space="preserve">    {"county_name":"Mercer","population":6868090.33333333,"food_ins_rate":68.9483098106399,"food_ins_rate_child":53.6763024474138,"snap":4351962.4525134,"snap_percentage":63.3649565060575,"wic":806934.50265891,"free_lunch":359719.284731833,"free_breakfast":660765.659007658,"food_banks":591870.42172335},</v>
      </c>
    </row>
    <row r="45" spans="1:12">
      <c r="A45" s="2" t="s">
        <v>43</v>
      </c>
      <c r="B45" s="2">
        <v>7032539.3333333302</v>
      </c>
      <c r="C45" s="2">
        <f t="shared" ca="1" si="9"/>
        <v>45.802434367047454</v>
      </c>
      <c r="D45" s="2">
        <f t="shared" ca="1" si="10"/>
        <v>23.069370958889422</v>
      </c>
      <c r="E45" s="2">
        <f t="shared" ca="1" si="11"/>
        <v>2293761.4839643822</v>
      </c>
      <c r="F45" s="2">
        <f t="shared" ca="1" si="12"/>
        <v>32.616404619199898</v>
      </c>
      <c r="G45" s="2">
        <f t="shared" ca="1" si="13"/>
        <v>165530.62354325815</v>
      </c>
      <c r="H45" s="2">
        <f t="shared" ca="1" si="14"/>
        <v>502395.51805629698</v>
      </c>
      <c r="I45" s="2">
        <f t="shared" ca="1" si="15"/>
        <v>408036.64500351436</v>
      </c>
      <c r="J45" s="2">
        <f t="shared" ca="1" si="16"/>
        <v>2174183.3817979321</v>
      </c>
      <c r="L45" t="str">
        <f t="shared" ca="1" si="8"/>
        <v xml:space="preserve">    {"county_name":"Mifflin","population":7032539.33333333,"food_ins_rate":45.8024343670475,"food_ins_rate_child":23.0693709588894,"snap":2293761.48396438,"snap_percentage":32.6164046191999,"wic":165530.623543258,"free_lunch":502395.518056297,"free_breakfast":408036.645003514,"food_banks":2174183.38179793},</v>
      </c>
    </row>
    <row r="46" spans="1:12">
      <c r="A46" s="2" t="s">
        <v>44</v>
      </c>
      <c r="B46" s="2">
        <v>7196988.3333333302</v>
      </c>
      <c r="C46" s="2">
        <f t="shared" ca="1" si="9"/>
        <v>69.649503726190318</v>
      </c>
      <c r="D46" s="2">
        <f t="shared" ca="1" si="10"/>
        <v>31.079682185076273</v>
      </c>
      <c r="E46" s="2">
        <f t="shared" ca="1" si="11"/>
        <v>5587411.7377470797</v>
      </c>
      <c r="F46" s="2">
        <f t="shared" ca="1" si="12"/>
        <v>77.635414689622479</v>
      </c>
      <c r="G46" s="2">
        <f t="shared" ca="1" si="13"/>
        <v>2088357.7383850575</v>
      </c>
      <c r="H46" s="2">
        <f t="shared" ca="1" si="14"/>
        <v>2511313.209779006</v>
      </c>
      <c r="I46" s="2">
        <f t="shared" ca="1" si="15"/>
        <v>312588.29453925946</v>
      </c>
      <c r="J46" s="2">
        <f t="shared" ca="1" si="16"/>
        <v>3356087.5074835783</v>
      </c>
      <c r="L46" t="str">
        <f t="shared" ca="1" si="8"/>
        <v xml:space="preserve">    {"county_name":"Monroe","population":7196988.33333333,"food_ins_rate":69.6495037261903,"food_ins_rate_child":31.0796821850763,"snap":5587411.73774708,"snap_percentage":77.6354146896225,"wic":2088357.73838506,"free_lunch":2511313.20977901,"free_breakfast":312588.294539259,"food_banks":3356087.50748358},</v>
      </c>
    </row>
    <row r="47" spans="1:12">
      <c r="A47" s="2" t="s">
        <v>45</v>
      </c>
      <c r="B47" s="2">
        <v>7361437.3333333302</v>
      </c>
      <c r="C47" s="2">
        <f t="shared" ca="1" si="9"/>
        <v>59.117869572441492</v>
      </c>
      <c r="D47" s="2">
        <f t="shared" ca="1" si="10"/>
        <v>33.400300449448672</v>
      </c>
      <c r="E47" s="2">
        <f t="shared" ca="1" si="11"/>
        <v>2204133.1330428557</v>
      </c>
      <c r="F47" s="2">
        <f t="shared" ca="1" si="12"/>
        <v>29.941613753367413</v>
      </c>
      <c r="G47" s="2">
        <f t="shared" ca="1" si="13"/>
        <v>1113706.518955719</v>
      </c>
      <c r="H47" s="2">
        <f t="shared" ca="1" si="14"/>
        <v>447457.60510158766</v>
      </c>
      <c r="I47" s="2">
        <f t="shared" ca="1" si="15"/>
        <v>262196.6965800281</v>
      </c>
      <c r="J47" s="2">
        <f t="shared" ca="1" si="16"/>
        <v>533938.50567974511</v>
      </c>
      <c r="L47" t="str">
        <f t="shared" ca="1" si="8"/>
        <v xml:space="preserve">    {"county_name":"Montgomery","population":7361437.33333333,"food_ins_rate":59.1178695724415,"food_ins_rate_child":33.4003004494487,"snap":2204133.13304286,"snap_percentage":29.9416137533674,"wic":1113706.51895572,"free_lunch":447457.605101588,"free_breakfast":262196.696580028,"food_banks":533938.505679745},</v>
      </c>
    </row>
    <row r="48" spans="1:12">
      <c r="A48" s="2" t="s">
        <v>46</v>
      </c>
      <c r="B48" s="2">
        <v>7525886.3333333302</v>
      </c>
      <c r="C48" s="2">
        <f t="shared" ca="1" si="9"/>
        <v>34.549602478416041</v>
      </c>
      <c r="D48" s="2">
        <f t="shared" ca="1" si="10"/>
        <v>37.381856708371252</v>
      </c>
      <c r="E48" s="2">
        <f t="shared" ca="1" si="11"/>
        <v>3153911.1840765309</v>
      </c>
      <c r="F48" s="2">
        <f t="shared" ca="1" si="12"/>
        <v>41.9075049022115</v>
      </c>
      <c r="G48" s="2">
        <f t="shared" ca="1" si="13"/>
        <v>918383.86164164566</v>
      </c>
      <c r="H48" s="2">
        <f t="shared" ca="1" si="14"/>
        <v>2117491.0176344682</v>
      </c>
      <c r="I48" s="2">
        <f t="shared" ca="1" si="15"/>
        <v>33461.001983088674</v>
      </c>
      <c r="J48" s="2">
        <f t="shared" ca="1" si="16"/>
        <v>832571.04357281537</v>
      </c>
      <c r="L48" t="str">
        <f t="shared" ca="1" si="8"/>
        <v xml:space="preserve">    {"county_name":"Montour","population":7525886.33333333,"food_ins_rate":34.549602478416,"food_ins_rate_child":37.3818567083713,"snap":3153911.18407653,"snap_percentage":41.9075049022115,"wic":918383.861641646,"free_lunch":2117491.01763447,"free_breakfast":33461.0019830886,"food_banks":832571.043572815},</v>
      </c>
    </row>
    <row r="49" spans="1:12">
      <c r="A49" s="2" t="s">
        <v>47</v>
      </c>
      <c r="B49" s="2">
        <v>7690335.3333333302</v>
      </c>
      <c r="C49" s="2">
        <f t="shared" ca="1" si="9"/>
        <v>24.468188963460811</v>
      </c>
      <c r="D49" s="2">
        <f t="shared" ca="1" si="10"/>
        <v>50.820283653918061</v>
      </c>
      <c r="E49" s="2">
        <f t="shared" ca="1" si="11"/>
        <v>8487.808821636454</v>
      </c>
      <c r="F49" s="2">
        <f t="shared" ca="1" si="12"/>
        <v>0.11036981423744319</v>
      </c>
      <c r="G49" s="2">
        <f t="shared" ca="1" si="13"/>
        <v>924993.72067320347</v>
      </c>
      <c r="H49" s="2">
        <f t="shared" ca="1" si="14"/>
        <v>368695.33822200203</v>
      </c>
      <c r="I49" s="2">
        <f t="shared" ca="1" si="15"/>
        <v>475376.02794426907</v>
      </c>
      <c r="J49" s="2">
        <f t="shared" ca="1" si="16"/>
        <v>2992757.9690710478</v>
      </c>
      <c r="L49" t="str">
        <f t="shared" ca="1" si="8"/>
        <v xml:space="preserve">    {"county_name":"Northampton","population":7690335.33333333,"food_ins_rate":24.4681889634608,"food_ins_rate_child":50.8202836539181,"snap":8487.80882163645,"snap_percentage":0.110369814237443,"wic":924993.720673203,"free_lunch":368695.338222002,"free_breakfast":475376.027944269,"food_banks":2992757.96907105},</v>
      </c>
    </row>
    <row r="50" spans="1:12">
      <c r="A50" s="2" t="s">
        <v>48</v>
      </c>
      <c r="B50" s="2">
        <v>7854784.3333333302</v>
      </c>
      <c r="C50" s="2">
        <f t="shared" ca="1" si="9"/>
        <v>49.487063357453678</v>
      </c>
      <c r="D50" s="2">
        <f t="shared" ca="1" si="10"/>
        <v>9.796454790909646</v>
      </c>
      <c r="E50" s="2">
        <f t="shared" ca="1" si="11"/>
        <v>6010971.806173211</v>
      </c>
      <c r="F50" s="2">
        <f t="shared" ca="1" si="12"/>
        <v>76.526248857838951</v>
      </c>
      <c r="G50" s="2">
        <f t="shared" ca="1" si="13"/>
        <v>1385895.3960565964</v>
      </c>
      <c r="H50" s="2">
        <f t="shared" ca="1" si="14"/>
        <v>2139155.154569272</v>
      </c>
      <c r="I50" s="2">
        <f t="shared" ca="1" si="15"/>
        <v>556066.09304069087</v>
      </c>
      <c r="J50" s="2">
        <f t="shared" ca="1" si="16"/>
        <v>3377248.0797209698</v>
      </c>
      <c r="L50" t="str">
        <f t="shared" ca="1" si="8"/>
        <v xml:space="preserve">    {"county_name":"Northumberland","population":7854784.33333333,"food_ins_rate":49.4870633574537,"food_ins_rate_child":9.79645479090965,"snap":6010971.80617321,"snap_percentage":76.526248857839,"wic":1385895.3960566,"free_lunch":2139155.15456927,"free_breakfast":556066.093040691,"food_banks":3377248.07972097},</v>
      </c>
    </row>
    <row r="51" spans="1:12">
      <c r="A51" s="2" t="s">
        <v>49</v>
      </c>
      <c r="B51" s="2">
        <v>8019233.3333333302</v>
      </c>
      <c r="C51" s="2">
        <f t="shared" ca="1" si="9"/>
        <v>18.549142343799339</v>
      </c>
      <c r="D51" s="2">
        <f t="shared" ca="1" si="10"/>
        <v>54.277978046053157</v>
      </c>
      <c r="E51" s="2">
        <f t="shared" ca="1" si="11"/>
        <v>3712383.1323365499</v>
      </c>
      <c r="F51" s="2">
        <f t="shared" ca="1" si="12"/>
        <v>46.293491884135449</v>
      </c>
      <c r="G51" s="2">
        <f t="shared" ca="1" si="13"/>
        <v>891030.71229618369</v>
      </c>
      <c r="H51" s="2">
        <f t="shared" ca="1" si="14"/>
        <v>1309382.3524922747</v>
      </c>
      <c r="I51" s="2">
        <f t="shared" ca="1" si="15"/>
        <v>681126.8636103234</v>
      </c>
      <c r="J51" s="2">
        <f t="shared" ca="1" si="16"/>
        <v>3811846.6617861111</v>
      </c>
      <c r="L51" t="str">
        <f t="shared" ca="1" si="8"/>
        <v xml:space="preserve">    {"county_name":"Perry","population":8019233.33333333,"food_ins_rate":18.5491423437993,"food_ins_rate_child":54.2779780460532,"snap":3712383.13233655,"snap_percentage":46.2934918841354,"wic":891030.712296184,"free_lunch":1309382.35249227,"free_breakfast":681126.863610323,"food_banks":3811846.66178611},</v>
      </c>
    </row>
    <row r="52" spans="1:12">
      <c r="A52" s="2" t="s">
        <v>50</v>
      </c>
      <c r="B52" s="2">
        <v>8183682.3333333302</v>
      </c>
      <c r="C52" s="2">
        <f t="shared" ca="1" si="9"/>
        <v>34.018377421971543</v>
      </c>
      <c r="D52" s="2">
        <f t="shared" ca="1" si="10"/>
        <v>56.021661592662802</v>
      </c>
      <c r="E52" s="2">
        <f t="shared" ca="1" si="11"/>
        <v>724248.43924221303</v>
      </c>
      <c r="F52" s="2">
        <f t="shared" ca="1" si="12"/>
        <v>8.8499089986941897</v>
      </c>
      <c r="G52" s="2">
        <f t="shared" ca="1" si="13"/>
        <v>599508.78341070504</v>
      </c>
      <c r="H52" s="2">
        <f t="shared" ca="1" si="14"/>
        <v>3132751.7517405408</v>
      </c>
      <c r="I52" s="2">
        <f t="shared" ca="1" si="15"/>
        <v>246443.43889821981</v>
      </c>
      <c r="J52" s="2">
        <f t="shared" ca="1" si="16"/>
        <v>1109727.4063324314</v>
      </c>
      <c r="L52" t="str">
        <f t="shared" ca="1" si="8"/>
        <v xml:space="preserve">    {"county_name":"Philadelphia","population":8183682.33333333,"food_ins_rate":34.0183774219715,"food_ins_rate_child":56.0216615926628,"snap":724248.439242213,"snap_percentage":8.84990899869419,"wic":599508.783410705,"free_lunch":3132751.75174054,"free_breakfast":246443.43889822,"food_banks":1109727.40633243},</v>
      </c>
    </row>
    <row r="53" spans="1:12">
      <c r="A53" s="2" t="s">
        <v>51</v>
      </c>
      <c r="B53" s="2">
        <v>8348131.3333333302</v>
      </c>
      <c r="C53" s="2">
        <f t="shared" ca="1" si="9"/>
        <v>35.988934471145441</v>
      </c>
      <c r="D53" s="2">
        <f t="shared" ca="1" si="10"/>
        <v>27.613015145044102</v>
      </c>
      <c r="E53" s="2">
        <f t="shared" ca="1" si="11"/>
        <v>2270970.8609426836</v>
      </c>
      <c r="F53" s="2">
        <f t="shared" ca="1" si="12"/>
        <v>27.203343721665028</v>
      </c>
      <c r="G53" s="2">
        <f t="shared" ca="1" si="13"/>
        <v>1902441.3192301653</v>
      </c>
      <c r="H53" s="2">
        <f t="shared" ca="1" si="14"/>
        <v>2980056.9551764354</v>
      </c>
      <c r="I53" s="2">
        <f t="shared" ca="1" si="15"/>
        <v>35812.319645756281</v>
      </c>
      <c r="J53" s="2">
        <f t="shared" ca="1" si="16"/>
        <v>457399.24093569419</v>
      </c>
      <c r="L53" t="str">
        <f t="shared" ca="1" si="8"/>
        <v xml:space="preserve">    {"county_name":"Pike","population":8348131.33333333,"food_ins_rate":35.9889344711454,"food_ins_rate_child":27.6130151450441,"snap":2270970.86094268,"snap_percentage":27.203343721665,"wic":1902441.31923017,"free_lunch":2980056.95517644,"free_breakfast":35812.3196457563,"food_banks":457399.240935694},</v>
      </c>
    </row>
    <row r="54" spans="1:12">
      <c r="A54" s="2" t="s">
        <v>52</v>
      </c>
      <c r="B54" s="2">
        <v>8512580.3333333302</v>
      </c>
      <c r="C54" s="2">
        <f t="shared" ca="1" si="9"/>
        <v>71.573950519931316</v>
      </c>
      <c r="D54" s="2">
        <f t="shared" ca="1" si="10"/>
        <v>15.355592977159688</v>
      </c>
      <c r="E54" s="2">
        <f t="shared" ca="1" si="11"/>
        <v>1897893.0168622923</v>
      </c>
      <c r="F54" s="2">
        <f t="shared" ca="1" si="12"/>
        <v>22.295155435192481</v>
      </c>
      <c r="G54" s="2">
        <f t="shared" ca="1" si="13"/>
        <v>353528.87635373179</v>
      </c>
      <c r="H54" s="2">
        <f t="shared" ca="1" si="14"/>
        <v>2132460.7785708555</v>
      </c>
      <c r="I54" s="2">
        <f t="shared" ca="1" si="15"/>
        <v>76171.621462040086</v>
      </c>
      <c r="J54" s="2">
        <f t="shared" ca="1" si="16"/>
        <v>3663440.4542142153</v>
      </c>
      <c r="L54" t="str">
        <f t="shared" ca="1" si="8"/>
        <v xml:space="preserve">    {"county_name":"Potter","population":8512580.33333333,"food_ins_rate":71.5739505199313,"food_ins_rate_child":15.3555929771597,"snap":1897893.01686229,"snap_percentage":22.2951554351925,"wic":353528.876353732,"free_lunch":2132460.77857086,"free_breakfast":76171.6214620401,"food_banks":3663440.45421422},</v>
      </c>
    </row>
    <row r="55" spans="1:12">
      <c r="A55" s="2" t="s">
        <v>53</v>
      </c>
      <c r="B55" s="2">
        <v>8677029.3333333302</v>
      </c>
      <c r="C55" s="2">
        <f t="shared" ca="1" si="9"/>
        <v>51.751836502032823</v>
      </c>
      <c r="D55" s="2">
        <f t="shared" ca="1" si="10"/>
        <v>39.154107384347249</v>
      </c>
      <c r="E55" s="2">
        <f t="shared" ca="1" si="11"/>
        <v>4404089.9431145322</v>
      </c>
      <c r="F55" s="2">
        <f t="shared" ca="1" si="12"/>
        <v>50.755734179622458</v>
      </c>
      <c r="G55" s="2">
        <f t="shared" ca="1" si="13"/>
        <v>1139732.9950009522</v>
      </c>
      <c r="H55" s="2">
        <f t="shared" ca="1" si="14"/>
        <v>1862827.9230418692</v>
      </c>
      <c r="I55" s="2">
        <f t="shared" ca="1" si="15"/>
        <v>301109.43759135029</v>
      </c>
      <c r="J55" s="2">
        <f t="shared" ca="1" si="16"/>
        <v>3235632.4223474907</v>
      </c>
      <c r="L55" t="str">
        <f t="shared" ca="1" si="8"/>
        <v xml:space="preserve">    {"county_name":"Schuylkill","population":8677029.33333333,"food_ins_rate":51.7518365020328,"food_ins_rate_child":39.1541073843472,"snap":4404089.94311453,"snap_percentage":50.7557341796225,"wic":1139732.99500095,"free_lunch":1862827.92304187,"free_breakfast":301109.43759135,"food_banks":3235632.42234749},</v>
      </c>
    </row>
    <row r="56" spans="1:12">
      <c r="A56" s="2" t="s">
        <v>54</v>
      </c>
      <c r="B56" s="2">
        <v>8841478.3333333302</v>
      </c>
      <c r="C56" s="2">
        <f t="shared" ca="1" si="9"/>
        <v>63.673972262507448</v>
      </c>
      <c r="D56" s="2">
        <f t="shared" ca="1" si="10"/>
        <v>53.256436595960579</v>
      </c>
      <c r="E56" s="2">
        <f t="shared" ca="1" si="11"/>
        <v>1926060.9613577181</v>
      </c>
      <c r="F56" s="2">
        <f t="shared" ca="1" si="12"/>
        <v>21.784376873901955</v>
      </c>
      <c r="G56" s="2">
        <f t="shared" ca="1" si="13"/>
        <v>1249378.9504690357</v>
      </c>
      <c r="H56" s="2">
        <f t="shared" ca="1" si="14"/>
        <v>1225599.9102093566</v>
      </c>
      <c r="I56" s="2">
        <f t="shared" ca="1" si="15"/>
        <v>196386.05319491684</v>
      </c>
      <c r="J56" s="2">
        <f t="shared" ca="1" si="16"/>
        <v>1089038.1375357541</v>
      </c>
      <c r="L56" t="str">
        <f t="shared" ca="1" si="8"/>
        <v xml:space="preserve">    {"county_name":"Snyder","population":8841478.33333333,"food_ins_rate":63.6739722625074,"food_ins_rate_child":53.2564365959606,"snap":1926060.96135772,"snap_percentage":21.784376873902,"wic":1249378.95046904,"free_lunch":1225599.91020936,"free_breakfast":196386.053194917,"food_banks":1089038.13753575},</v>
      </c>
    </row>
    <row r="57" spans="1:12">
      <c r="A57" s="2" t="s">
        <v>55</v>
      </c>
      <c r="B57" s="2">
        <v>9005927.3333333302</v>
      </c>
      <c r="C57" s="2">
        <f t="shared" ca="1" si="9"/>
        <v>59.552995694285492</v>
      </c>
      <c r="D57" s="2">
        <f t="shared" ca="1" si="10"/>
        <v>30.91325892603717</v>
      </c>
      <c r="E57" s="2">
        <f t="shared" ca="1" si="11"/>
        <v>4082167.3274963391</v>
      </c>
      <c r="F57" s="2">
        <f t="shared" ca="1" si="12"/>
        <v>45.327562353153269</v>
      </c>
      <c r="G57" s="2">
        <f t="shared" ca="1" si="13"/>
        <v>2372289.4252800755</v>
      </c>
      <c r="H57" s="2">
        <f t="shared" ca="1" si="14"/>
        <v>185002.81602479628</v>
      </c>
      <c r="I57" s="2">
        <f t="shared" ca="1" si="15"/>
        <v>871943.01037191739</v>
      </c>
      <c r="J57" s="2">
        <f t="shared" ca="1" si="16"/>
        <v>3867778.1109044603</v>
      </c>
      <c r="L57" t="str">
        <f t="shared" ca="1" si="8"/>
        <v xml:space="preserve">    {"county_name":"Somerset","population":9005927.33333333,"food_ins_rate":59.5529956942855,"food_ins_rate_child":30.9132589260372,"snap":4082167.32749634,"snap_percentage":45.3275623531533,"wic":2372289.42528008,"free_lunch":185002.816024796,"free_breakfast":871943.010371917,"food_banks":3867778.11090446},</v>
      </c>
    </row>
    <row r="58" spans="1:12">
      <c r="A58" s="2" t="s">
        <v>56</v>
      </c>
      <c r="B58" s="2">
        <v>9170376.3333333302</v>
      </c>
      <c r="C58" s="2">
        <f t="shared" ca="1" si="9"/>
        <v>17.207364811169889</v>
      </c>
      <c r="D58" s="2">
        <f t="shared" ca="1" si="10"/>
        <v>2.0057938331618708</v>
      </c>
      <c r="E58" s="2">
        <f t="shared" ca="1" si="11"/>
        <v>701550.62813754554</v>
      </c>
      <c r="F58" s="2">
        <f t="shared" ca="1" si="12"/>
        <v>7.6501836199184599</v>
      </c>
      <c r="G58" s="2">
        <f t="shared" ca="1" si="13"/>
        <v>808183.05865864141</v>
      </c>
      <c r="H58" s="2">
        <f t="shared" ca="1" si="14"/>
        <v>839774.29612293118</v>
      </c>
      <c r="I58" s="2">
        <f t="shared" ca="1" si="15"/>
        <v>832435.92029221146</v>
      </c>
      <c r="J58" s="2">
        <f t="shared" ca="1" si="16"/>
        <v>1311824.6023803828</v>
      </c>
      <c r="L58" t="str">
        <f t="shared" ca="1" si="8"/>
        <v xml:space="preserve">    {"county_name":"Sullivan","population":9170376.33333333,"food_ins_rate":17.2073648111699,"food_ins_rate_child":2.00579383316187,"snap":701550.628137546,"snap_percentage":7.65018361991846,"wic":808183.058658641,"free_lunch":839774.296122931,"free_breakfast":832435.920292211,"food_banks":1311824.60238038},</v>
      </c>
    </row>
    <row r="59" spans="1:12">
      <c r="A59" s="2" t="s">
        <v>57</v>
      </c>
      <c r="B59" s="2">
        <v>9334825.3333333302</v>
      </c>
      <c r="C59" s="2">
        <f t="shared" ca="1" si="9"/>
        <v>9.174221090262936</v>
      </c>
      <c r="D59" s="2">
        <f t="shared" ca="1" si="10"/>
        <v>53.647127915941539</v>
      </c>
      <c r="E59" s="2">
        <f t="shared" ca="1" si="11"/>
        <v>9282498.3057895135</v>
      </c>
      <c r="F59" s="2">
        <f t="shared" ca="1" si="12"/>
        <v>99.439442885375001</v>
      </c>
      <c r="G59" s="2">
        <f t="shared" ca="1" si="13"/>
        <v>2586268.366989038</v>
      </c>
      <c r="H59" s="2">
        <f t="shared" ca="1" si="14"/>
        <v>553871.58888175117</v>
      </c>
      <c r="I59" s="2">
        <f t="shared" ca="1" si="15"/>
        <v>424735.56466532068</v>
      </c>
      <c r="J59" s="2">
        <f t="shared" ca="1" si="16"/>
        <v>2149554.7685056329</v>
      </c>
      <c r="L59" t="str">
        <f t="shared" ca="1" si="8"/>
        <v xml:space="preserve">    {"county_name":"Susquehanna","population":9334825.33333333,"food_ins_rate":9.17422109026294,"food_ins_rate_child":53.6471279159415,"snap":9282498.30578951,"snap_percentage":99.439442885375,"wic":2586268.36698904,"free_lunch":553871.588881751,"free_breakfast":424735.564665321,"food_banks":2149554.76850563},</v>
      </c>
    </row>
    <row r="60" spans="1:12">
      <c r="A60" s="2" t="s">
        <v>58</v>
      </c>
      <c r="B60" s="2">
        <v>9499274.3333333302</v>
      </c>
      <c r="C60" s="2">
        <f t="shared" ca="1" si="9"/>
        <v>43.62305694217936</v>
      </c>
      <c r="D60" s="2">
        <f t="shared" ca="1" si="10"/>
        <v>43.565596514531322</v>
      </c>
      <c r="E60" s="2">
        <f t="shared" ca="1" si="11"/>
        <v>4744137.5608758293</v>
      </c>
      <c r="F60" s="2">
        <f t="shared" ca="1" si="12"/>
        <v>49.942104990361869</v>
      </c>
      <c r="G60" s="2">
        <f t="shared" ca="1" si="13"/>
        <v>1897018.3193300553</v>
      </c>
      <c r="H60" s="2">
        <f t="shared" ca="1" si="14"/>
        <v>2140673.4513300089</v>
      </c>
      <c r="I60" s="2">
        <f t="shared" ca="1" si="15"/>
        <v>637654.83487912163</v>
      </c>
      <c r="J60" s="2">
        <f t="shared" ca="1" si="16"/>
        <v>4066547.1381431092</v>
      </c>
      <c r="L60" t="str">
        <f t="shared" ca="1" si="8"/>
        <v xml:space="preserve">    {"county_name":"Tioga","population":9499274.33333333,"food_ins_rate":43.6230569421794,"food_ins_rate_child":43.5655965145313,"snap":4744137.56087583,"snap_percentage":49.9421049903619,"wic":1897018.31933006,"free_lunch":2140673.45133001,"free_breakfast":637654.834879122,"food_banks":4066547.13814311},</v>
      </c>
    </row>
    <row r="61" spans="1:12">
      <c r="A61" s="2" t="s">
        <v>59</v>
      </c>
      <c r="B61" s="2">
        <v>9663723.3333333302</v>
      </c>
      <c r="C61" s="2">
        <f t="shared" ca="1" si="9"/>
        <v>37.389950095348468</v>
      </c>
      <c r="D61" s="2">
        <f t="shared" ca="1" si="10"/>
        <v>43.534976200337091</v>
      </c>
      <c r="E61" s="2">
        <f t="shared" ca="1" si="11"/>
        <v>7373248.2469005976</v>
      </c>
      <c r="F61" s="2">
        <f t="shared" ca="1" si="12"/>
        <v>76.298213354969107</v>
      </c>
      <c r="G61" s="2">
        <f t="shared" ca="1" si="13"/>
        <v>1037914.5718864286</v>
      </c>
      <c r="H61" s="2">
        <f t="shared" ca="1" si="14"/>
        <v>374935.86135313037</v>
      </c>
      <c r="I61" s="2">
        <f t="shared" ca="1" si="15"/>
        <v>912487.68792306376</v>
      </c>
      <c r="J61" s="2">
        <f t="shared" ca="1" si="16"/>
        <v>1442020.3910032723</v>
      </c>
      <c r="L61" t="str">
        <f t="shared" ca="1" si="8"/>
        <v xml:space="preserve">    {"county_name":"Union","population":9663723.33333333,"food_ins_rate":37.3899500953485,"food_ins_rate_child":43.5349762003371,"snap":7373248.2469006,"snap_percentage":76.2982133549691,"wic":1037914.57188643,"free_lunch":374935.86135313,"free_breakfast":912487.687923064,"food_banks":1442020.39100327},</v>
      </c>
    </row>
    <row r="62" spans="1:12">
      <c r="A62" s="2" t="s">
        <v>60</v>
      </c>
      <c r="B62" s="2">
        <v>9828172.3333333302</v>
      </c>
      <c r="C62" s="2">
        <f t="shared" ca="1" si="9"/>
        <v>3.461034272421204</v>
      </c>
      <c r="D62" s="2">
        <f t="shared" ca="1" si="10"/>
        <v>55.905993508175847</v>
      </c>
      <c r="E62" s="2">
        <f t="shared" ca="1" si="11"/>
        <v>5380717.8397102524</v>
      </c>
      <c r="F62" s="2">
        <f t="shared" ca="1" si="12"/>
        <v>54.747898767108047</v>
      </c>
      <c r="G62" s="2">
        <f t="shared" ca="1" si="13"/>
        <v>2631080.6886843997</v>
      </c>
      <c r="H62" s="2">
        <f t="shared" ca="1" si="14"/>
        <v>2814311.348093146</v>
      </c>
      <c r="I62" s="2">
        <f t="shared" ca="1" si="15"/>
        <v>411039.26004875009</v>
      </c>
      <c r="J62" s="2">
        <f t="shared" ca="1" si="16"/>
        <v>511304.36608822009</v>
      </c>
      <c r="L62" t="str">
        <f t="shared" ca="1" si="8"/>
        <v xml:space="preserve">    {"county_name":"Venango","population":9828172.33333333,"food_ins_rate":3.4610342724212,"food_ins_rate_child":55.9059935081758,"snap":5380717.83971025,"snap_percentage":54.747898767108,"wic":2631080.6886844,"free_lunch":2814311.34809315,"free_breakfast":411039.26004875,"food_banks":511304.36608822},</v>
      </c>
    </row>
    <row r="63" spans="1:12">
      <c r="A63" s="2" t="s">
        <v>61</v>
      </c>
      <c r="B63" s="2">
        <v>9992621.3333333302</v>
      </c>
      <c r="C63" s="2">
        <f t="shared" ca="1" si="9"/>
        <v>63.070544866351128</v>
      </c>
      <c r="D63" s="2">
        <f t="shared" ca="1" si="10"/>
        <v>9.6625808745547452</v>
      </c>
      <c r="E63" s="2">
        <f t="shared" ca="1" si="11"/>
        <v>9716720.7895102706</v>
      </c>
      <c r="F63" s="2">
        <f t="shared" ca="1" si="12"/>
        <v>97.238957280381356</v>
      </c>
      <c r="G63" s="2">
        <f t="shared" ca="1" si="13"/>
        <v>2971806.1324918023</v>
      </c>
      <c r="H63" s="2">
        <f t="shared" ca="1" si="14"/>
        <v>91242.140172775573</v>
      </c>
      <c r="I63" s="2">
        <f t="shared" ca="1" si="15"/>
        <v>245946.25524226381</v>
      </c>
      <c r="J63" s="2">
        <f t="shared" ca="1" si="16"/>
        <v>3122346.9498273246</v>
      </c>
      <c r="L63" t="str">
        <f t="shared" ca="1" si="8"/>
        <v xml:space="preserve">    {"county_name":"Warren","population":9992621.33333333,"food_ins_rate":63.0705448663511,"food_ins_rate_child":9.66258087455475,"snap":9716720.78951027,"snap_percentage":97.2389572803814,"wic":2971806.1324918,"free_lunch":91242.1401727756,"free_breakfast":245946.255242264,"food_banks":3122346.94982732},</v>
      </c>
    </row>
    <row r="64" spans="1:12">
      <c r="A64" s="2" t="s">
        <v>62</v>
      </c>
      <c r="B64" s="2">
        <v>10157070.3333333</v>
      </c>
      <c r="C64" s="2">
        <f t="shared" ca="1" si="9"/>
        <v>74.224468656615784</v>
      </c>
      <c r="D64" s="2">
        <f t="shared" ca="1" si="10"/>
        <v>31.418377728082017</v>
      </c>
      <c r="E64" s="2">
        <f t="shared" ca="1" si="11"/>
        <v>4935763.2975500748</v>
      </c>
      <c r="F64" s="2">
        <f t="shared" ca="1" si="12"/>
        <v>48.594359747140579</v>
      </c>
      <c r="G64" s="2">
        <f t="shared" ca="1" si="13"/>
        <v>2333846.285611399</v>
      </c>
      <c r="H64" s="2">
        <f t="shared" ca="1" si="14"/>
        <v>3926211.7814918277</v>
      </c>
      <c r="I64" s="2">
        <f t="shared" ca="1" si="15"/>
        <v>31304.334046284162</v>
      </c>
      <c r="J64" s="2">
        <f t="shared" ca="1" si="16"/>
        <v>2926618.4892796576</v>
      </c>
      <c r="L64" t="str">
        <f t="shared" ca="1" si="8"/>
        <v xml:space="preserve">    {"county_name":"Washington","population":10157070.3333333,"food_ins_rate":74.2244686566158,"food_ins_rate_child":31.418377728082,"snap":4935763.29755007,"snap_percentage":48.5943597471406,"wic":2333846.2856114,"free_lunch":3926211.78149183,"free_breakfast":31304.3340462842,"food_banks":2926618.48927966},</v>
      </c>
    </row>
    <row r="65" spans="1:12">
      <c r="A65" s="2" t="s">
        <v>63</v>
      </c>
      <c r="B65" s="2">
        <v>10321519.3333333</v>
      </c>
      <c r="C65" s="2">
        <f t="shared" ca="1" si="9"/>
        <v>70.23641817088577</v>
      </c>
      <c r="D65" s="2">
        <f t="shared" ca="1" si="10"/>
        <v>38.320264605696472</v>
      </c>
      <c r="E65" s="2">
        <f t="shared" ca="1" si="11"/>
        <v>3253800.0509319976</v>
      </c>
      <c r="F65" s="2">
        <f t="shared" ca="1" si="12"/>
        <v>31.524429164453196</v>
      </c>
      <c r="G65" s="2">
        <f t="shared" ca="1" si="13"/>
        <v>783816.83761372638</v>
      </c>
      <c r="H65" s="2">
        <f t="shared" ca="1" si="14"/>
        <v>974349.94440446678</v>
      </c>
      <c r="I65" s="2">
        <f t="shared" ca="1" si="15"/>
        <v>349084.94687337248</v>
      </c>
      <c r="J65" s="2">
        <f t="shared" ca="1" si="16"/>
        <v>693840.74512404448</v>
      </c>
      <c r="L65" t="str">
        <f t="shared" ca="1" si="8"/>
        <v xml:space="preserve">    {"county_name":"Wayne","population":10321519.3333333,"food_ins_rate":70.2364181708858,"food_ins_rate_child":38.3202646056965,"snap":3253800.050932,"snap_percentage":31.5244291644532,"wic":783816.837613726,"free_lunch":974349.944404467,"free_breakfast":349084.946873372,"food_banks":693840.745124044},</v>
      </c>
    </row>
    <row r="66" spans="1:12">
      <c r="A66" s="2" t="s">
        <v>64</v>
      </c>
      <c r="B66" s="2">
        <v>10485968.3333333</v>
      </c>
      <c r="C66" s="2">
        <f t="shared" ca="1" si="9"/>
        <v>65.216886207137449</v>
      </c>
      <c r="D66" s="2">
        <f t="shared" ca="1" si="10"/>
        <v>54.493048144106048</v>
      </c>
      <c r="E66" s="2">
        <f t="shared" ca="1" si="11"/>
        <v>4734638.693516328</v>
      </c>
      <c r="F66" s="2">
        <f t="shared" ca="1" si="12"/>
        <v>45.152136102353381</v>
      </c>
      <c r="G66" s="2">
        <f t="shared" ca="1" si="13"/>
        <v>2711582.28507081</v>
      </c>
      <c r="H66" s="2">
        <f t="shared" ca="1" si="14"/>
        <v>3982016.7330462127</v>
      </c>
      <c r="I66" s="2">
        <f t="shared" ca="1" si="15"/>
        <v>312988.32762537815</v>
      </c>
      <c r="J66" s="2">
        <f t="shared" ca="1" si="16"/>
        <v>105131.77067995266</v>
      </c>
      <c r="L66" t="str">
        <f t="shared" ca="1" si="8"/>
        <v xml:space="preserve">    {"county_name":"Westmoreland","population":10485968.3333333,"food_ins_rate":65.2168862071374,"food_ins_rate_child":54.493048144106,"snap":4734638.69351633,"snap_percentage":45.1521361023534,"wic":2711582.28507081,"free_lunch":3982016.73304621,"free_breakfast":312988.327625378,"food_banks":105131.770679953},</v>
      </c>
    </row>
    <row r="67" spans="1:12">
      <c r="A67" s="2" t="s">
        <v>65</v>
      </c>
      <c r="B67" s="2">
        <v>10650417.3333333</v>
      </c>
      <c r="C67" s="2">
        <f t="shared" ca="1" si="9"/>
        <v>25.606008968966243</v>
      </c>
      <c r="D67" s="2">
        <f t="shared" ca="1" si="10"/>
        <v>47.88747509716579</v>
      </c>
      <c r="E67" s="2">
        <f t="shared" ca="1" si="11"/>
        <v>9029573.4652613942</v>
      </c>
      <c r="F67" s="2">
        <f t="shared" ca="1" si="12"/>
        <v>84.781405109835035</v>
      </c>
      <c r="G67" s="2">
        <f t="shared" ca="1" si="13"/>
        <v>2913871.301698328</v>
      </c>
      <c r="H67" s="2">
        <f t="shared" ca="1" si="14"/>
        <v>127895.53806533302</v>
      </c>
      <c r="I67" s="2">
        <f t="shared" ca="1" si="15"/>
        <v>101519.82746147062</v>
      </c>
      <c r="J67" s="2">
        <f t="shared" ca="1" si="16"/>
        <v>2289452.697852971</v>
      </c>
      <c r="L67" t="str">
        <f t="shared" ref="L67:L68" ca="1" si="17">CONCATENATE("    {""",$A$1,""":""",$A67,""",""",$B$1,""":",$B67,",""",$C$1,""":",$C67,",""",$D$1,""":",$D67,",""",$E$1,""":",$E67,",""",$F$1,""":",$F67,",""",$G$1,""":",$G67,",""",$H$1,""":",$H67,",""",$I$1,""":",$I67,",""",$J$1,""":",$J67,"},")</f>
        <v xml:space="preserve">    {"county_name":"Wyoming","population":10650417.3333333,"food_ins_rate":25.6060089689662,"food_ins_rate_child":47.8874750971658,"snap":9029573.46526139,"snap_percentage":84.781405109835,"wic":2913871.30169833,"free_lunch":127895.538065333,"free_breakfast":101519.827461471,"food_banks":2289452.69785297},</v>
      </c>
    </row>
    <row r="68" spans="1:12">
      <c r="A68" s="2" t="s">
        <v>66</v>
      </c>
      <c r="B68" s="2">
        <v>10814866.3333333</v>
      </c>
      <c r="C68" s="2">
        <f t="shared" ca="1" si="9"/>
        <v>50.426734837840968</v>
      </c>
      <c r="D68" s="2">
        <f t="shared" ca="1" si="10"/>
        <v>3.1720009732246779</v>
      </c>
      <c r="E68" s="2">
        <f t="shared" ca="1" si="11"/>
        <v>869451.96189402766</v>
      </c>
      <c r="F68" s="2">
        <f t="shared" ca="1" si="12"/>
        <v>8.0394147749586651</v>
      </c>
      <c r="G68" s="2">
        <f t="shared" ca="1" si="13"/>
        <v>1392620.3494496003</v>
      </c>
      <c r="H68" s="2">
        <f t="shared" ca="1" si="14"/>
        <v>3369904.4465737804</v>
      </c>
      <c r="I68" s="2">
        <f t="shared" ca="1" si="15"/>
        <v>118553.54604796803</v>
      </c>
      <c r="J68" s="2">
        <f t="shared" ca="1" si="16"/>
        <v>1503905.6000827565</v>
      </c>
      <c r="L68" t="str">
        <f t="shared" ca="1" si="17"/>
        <v xml:space="preserve">    {"county_name":"York","population":10814866.3333333,"food_ins_rate":50.426734837841,"food_ins_rate_child":3.17200097322468,"snap":869451.961894028,"snap_percentage":8.03941477495867,"wic":1392620.3494496,"free_lunch":3369904.44657378,"free_breakfast":118553.546047968,"food_banks":1503905.60008276},</v>
      </c>
    </row>
  </sheetData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workbookViewId="0">
      <selection activeCell="E15" sqref="E15"/>
    </sheetView>
  </sheetViews>
  <sheetFormatPr baseColWidth="10" defaultRowHeight="15" x14ac:dyDescent="0"/>
  <cols>
    <col min="1" max="1" width="17.5" bestFit="1" customWidth="1"/>
    <col min="2" max="2" width="26" bestFit="1" customWidth="1"/>
    <col min="3" max="3" width="73.33203125" customWidth="1"/>
    <col min="5" max="5" width="124" bestFit="1" customWidth="1"/>
  </cols>
  <sheetData>
    <row r="1" spans="1:5">
      <c r="A1" t="s">
        <v>77</v>
      </c>
      <c r="B1" t="s">
        <v>78</v>
      </c>
      <c r="C1" t="s">
        <v>79</v>
      </c>
    </row>
    <row r="2" spans="1:5">
      <c r="A2" t="s">
        <v>70</v>
      </c>
      <c r="B2" t="s">
        <v>80</v>
      </c>
      <c r="E2" t="str">
        <f>CONCATENATE("    {""",$A$1,""":""",$A2,""",""",$B$1,""":",$B2,",""",$C$1,""":",$C2,"},")</f>
        <v xml:space="preserve">    {"field name":"county_name","class":demographic_data_header,"description":},</v>
      </c>
    </row>
    <row r="3" spans="1:5">
      <c r="A3" t="s">
        <v>67</v>
      </c>
      <c r="B3" t="s">
        <v>81</v>
      </c>
      <c r="C3" s="4" t="s">
        <v>83</v>
      </c>
      <c r="E3" t="str">
        <f t="shared" ref="E3:E11" si="0">CONCATENATE("    {""",$A$1,""":""",$A3,""",""",$B$1,""":",$B3,",""",$C$1,""":",$C3,"},")</f>
        <v xml:space="preserve">    {"field name":"population","class":demographic_data_primary,"description":Total population},</v>
      </c>
    </row>
    <row r="4" spans="1:5">
      <c r="A4" t="s">
        <v>71</v>
      </c>
      <c r="B4" t="s">
        <v>81</v>
      </c>
      <c r="C4" s="4" t="s">
        <v>84</v>
      </c>
      <c r="E4" t="str">
        <f t="shared" si="0"/>
        <v xml:space="preserve">    {"field name":"food_ins_rate","class":demographic_data_primary,"description":Food insecurity rate},</v>
      </c>
    </row>
    <row r="5" spans="1:5">
      <c r="A5" t="s">
        <v>72</v>
      </c>
      <c r="B5" t="s">
        <v>81</v>
      </c>
      <c r="C5" s="4" t="s">
        <v>85</v>
      </c>
      <c r="E5" t="str">
        <f t="shared" si="0"/>
        <v xml:space="preserve">    {"field name":"food_ins_rate_child","class":demographic_data_primary,"description":Child food insecurity rate},</v>
      </c>
    </row>
    <row r="6" spans="1:5">
      <c r="A6" t="s">
        <v>68</v>
      </c>
      <c r="B6" t="s">
        <v>82</v>
      </c>
      <c r="C6" s="4" t="s">
        <v>86</v>
      </c>
      <c r="E6" t="str">
        <f t="shared" si="0"/>
        <v xml:space="preserve">    {"field name":"snap","class":demographic_data_secondary,"description":SNAP participants},</v>
      </c>
    </row>
    <row r="7" spans="1:5">
      <c r="A7" t="s">
        <v>73</v>
      </c>
      <c r="B7" t="s">
        <v>82</v>
      </c>
      <c r="C7" s="4" t="s">
        <v>87</v>
      </c>
      <c r="E7" t="str">
        <f t="shared" si="0"/>
        <v xml:space="preserve">    {"field name":"snap_percentage","class":demographic_data_secondary,"description":Percentage of population receiving SNAP},</v>
      </c>
    </row>
    <row r="8" spans="1:5">
      <c r="A8" t="s">
        <v>69</v>
      </c>
      <c r="B8" t="s">
        <v>82</v>
      </c>
      <c r="C8" s="4" t="s">
        <v>88</v>
      </c>
      <c r="E8" t="str">
        <f t="shared" si="0"/>
        <v xml:space="preserve">    {"field name":"wic","class":demographic_data_secondary,"description":Number of WIC participants},</v>
      </c>
    </row>
    <row r="9" spans="1:5">
      <c r="A9" t="s">
        <v>74</v>
      </c>
      <c r="B9" t="s">
        <v>82</v>
      </c>
      <c r="C9" s="4" t="s">
        <v>89</v>
      </c>
      <c r="E9" t="str">
        <f t="shared" si="0"/>
        <v xml:space="preserve">    {"field name":"free_lunch","class":demographic_data_secondary,"description":Number Free and Reduced-Price School Lunch recipients},</v>
      </c>
    </row>
    <row r="10" spans="1:5">
      <c r="A10" t="s">
        <v>75</v>
      </c>
      <c r="B10" t="s">
        <v>82</v>
      </c>
      <c r="C10" s="4" t="s">
        <v>90</v>
      </c>
      <c r="E10" t="str">
        <f t="shared" si="0"/>
        <v xml:space="preserve">    {"field name":"free_breakfast","class":demographic_data_secondary,"description":Number of Free and Reduced-Price School Breakfast recipients},</v>
      </c>
    </row>
    <row r="11" spans="1:5">
      <c r="A11" t="s">
        <v>76</v>
      </c>
      <c r="B11" t="s">
        <v>82</v>
      </c>
      <c r="C11" s="4" t="s">
        <v>91</v>
      </c>
      <c r="E11" t="str">
        <f t="shared" si="0"/>
        <v xml:space="preserve">    {"field name":"food_banks","class":demographic_data_secondary,"description":Number of State Food Purchase Program (Food Banks) participants},</v>
      </c>
    </row>
  </sheetData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Fields</vt:lpstr>
    </vt:vector>
  </TitlesOfParts>
  <Company>sqlity.net llc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Meine</dc:creator>
  <cp:lastModifiedBy>Sebastian Meine</cp:lastModifiedBy>
  <dcterms:created xsi:type="dcterms:W3CDTF">2013-01-19T18:59:12Z</dcterms:created>
  <dcterms:modified xsi:type="dcterms:W3CDTF">2013-01-19T20:52:51Z</dcterms:modified>
</cp:coreProperties>
</file>